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riz Completa" sheetId="1" state="visible" r:id="rId2"/>
    <sheet name="Ranki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<sst xmlns="http://schemas.openxmlformats.org/spreadsheetml/2006/main" count="1803" uniqueCount="481">
  <si>
    <t xml:space="preserve">Dimensão A</t>
  </si>
  <si>
    <t xml:space="preserve">Dimensão B</t>
  </si>
  <si>
    <t xml:space="preserve">Dimensão C</t>
  </si>
  <si>
    <t xml:space="preserve">Dimensão D</t>
  </si>
  <si>
    <t xml:space="preserve">Dimensão E</t>
  </si>
  <si>
    <t xml:space="preserve">Dimensão F</t>
  </si>
  <si>
    <t xml:space="preserve">Dimensão G</t>
  </si>
  <si>
    <t xml:space="preserve">Pesos</t>
  </si>
  <si>
    <t xml:space="preserve">Municipios</t>
  </si>
  <si>
    <t xml:space="preserve">ID</t>
  </si>
  <si>
    <t xml:space="preserve">A.1.1</t>
  </si>
  <si>
    <t xml:space="preserve">A.1.2</t>
  </si>
  <si>
    <t xml:space="preserve">A.1.3</t>
  </si>
  <si>
    <t xml:space="preserve">A.1.4</t>
  </si>
  <si>
    <t xml:space="preserve">A.1.5</t>
  </si>
  <si>
    <t xml:space="preserve">A.1.6</t>
  </si>
  <si>
    <t xml:space="preserve">A.1.7</t>
  </si>
  <si>
    <t xml:space="preserve">A.2.1</t>
  </si>
  <si>
    <t xml:space="preserve">A.2.2</t>
  </si>
  <si>
    <t xml:space="preserve">A.2.3</t>
  </si>
  <si>
    <t xml:space="preserve">A.2.4</t>
  </si>
  <si>
    <t xml:space="preserve">A.2.5</t>
  </si>
  <si>
    <t xml:space="preserve">A.3.1</t>
  </si>
  <si>
    <t xml:space="preserve">A.3.2</t>
  </si>
  <si>
    <t xml:space="preserve">A.3.3</t>
  </si>
  <si>
    <t xml:space="preserve">A.3.4</t>
  </si>
  <si>
    <t xml:space="preserve">A.3.5</t>
  </si>
  <si>
    <t xml:space="preserve">A.3.6</t>
  </si>
  <si>
    <t xml:space="preserve">B.1</t>
  </si>
  <si>
    <t xml:space="preserve">B.2</t>
  </si>
  <si>
    <t xml:space="preserve">B.3</t>
  </si>
  <si>
    <t xml:space="preserve">B.4</t>
  </si>
  <si>
    <t xml:space="preserve">B.5</t>
  </si>
  <si>
    <t xml:space="preserve">B.6</t>
  </si>
  <si>
    <t xml:space="preserve">B.7</t>
  </si>
  <si>
    <t xml:space="preserve">B.8</t>
  </si>
  <si>
    <t xml:space="preserve">B.9</t>
  </si>
  <si>
    <t xml:space="preserve">B.10</t>
  </si>
  <si>
    <t xml:space="preserve">B.11</t>
  </si>
  <si>
    <t xml:space="preserve">B.12</t>
  </si>
  <si>
    <t xml:space="preserve">B.13</t>
  </si>
  <si>
    <t xml:space="preserve">C.1</t>
  </si>
  <si>
    <t xml:space="preserve">C.2</t>
  </si>
  <si>
    <t xml:space="preserve">C.3</t>
  </si>
  <si>
    <t xml:space="preserve">C.4</t>
  </si>
  <si>
    <t xml:space="preserve">C.5</t>
  </si>
  <si>
    <t xml:space="preserve">D.1</t>
  </si>
  <si>
    <t xml:space="preserve">D.2</t>
  </si>
  <si>
    <t xml:space="preserve">D.3</t>
  </si>
  <si>
    <t xml:space="preserve">D.4</t>
  </si>
  <si>
    <t xml:space="preserve">D.5</t>
  </si>
  <si>
    <t xml:space="preserve">D.6</t>
  </si>
  <si>
    <t xml:space="preserve">D.7</t>
  </si>
  <si>
    <t xml:space="preserve">D.8</t>
  </si>
  <si>
    <t xml:space="preserve">E.1.1</t>
  </si>
  <si>
    <t xml:space="preserve">E.1.2</t>
  </si>
  <si>
    <t xml:space="preserve">E.1.3</t>
  </si>
  <si>
    <t xml:space="preserve">E.1.4</t>
  </si>
  <si>
    <t xml:space="preserve">E.2.1</t>
  </si>
  <si>
    <t xml:space="preserve">E.2.2</t>
  </si>
  <si>
    <t xml:space="preserve">E.2.3</t>
  </si>
  <si>
    <t xml:space="preserve">E.3.1</t>
  </si>
  <si>
    <t xml:space="preserve">E.3.2</t>
  </si>
  <si>
    <t xml:space="preserve">E.3.3</t>
  </si>
  <si>
    <t xml:space="preserve">F.1.1</t>
  </si>
  <si>
    <t xml:space="preserve">F.2.1</t>
  </si>
  <si>
    <t xml:space="preserve">F.2.2</t>
  </si>
  <si>
    <t xml:space="preserve">F.2.3</t>
  </si>
  <si>
    <t xml:space="preserve">F.2.4</t>
  </si>
  <si>
    <t xml:space="preserve">F.3.1</t>
  </si>
  <si>
    <t xml:space="preserve">F.3.2</t>
  </si>
  <si>
    <t xml:space="preserve">F.3.3</t>
  </si>
  <si>
    <t xml:space="preserve">F.3.4</t>
  </si>
  <si>
    <t xml:space="preserve">F.4.1</t>
  </si>
  <si>
    <t xml:space="preserve">F.4.2</t>
  </si>
  <si>
    <t xml:space="preserve">F.4.3</t>
  </si>
  <si>
    <t xml:space="preserve">G.1.1</t>
  </si>
  <si>
    <t xml:space="preserve">G.2.1</t>
  </si>
  <si>
    <t xml:space="preserve">G.2.2</t>
  </si>
  <si>
    <t xml:space="preserve">G.2.3</t>
  </si>
  <si>
    <t xml:space="preserve">G.2.4</t>
  </si>
  <si>
    <t xml:space="preserve">G.2.5</t>
  </si>
  <si>
    <t xml:space="preserve">G.3.1</t>
  </si>
  <si>
    <t xml:space="preserve">G.3.2</t>
  </si>
  <si>
    <t xml:space="preserve">G.3.3</t>
  </si>
  <si>
    <t xml:space="preserve">G.3.4</t>
  </si>
  <si>
    <t xml:space="preserve">ITM</t>
  </si>
  <si>
    <t xml:space="preserve">Det.</t>
  </si>
  <si>
    <t xml:space="preserve">Imp.</t>
  </si>
  <si>
    <t xml:space="preserve">Score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</si>
  <si>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</si>
  <si>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</si>
  <si>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</si>
  <si>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</si>
  <si>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</si>
  <si>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</si>
  <si>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</si>
  <si>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Abrantes</t>
  </si>
  <si>
    <t xml:space="preserve">Águeda </t>
  </si>
  <si>
    <t xml:space="preserve">Aguiar da Beira </t>
  </si>
  <si>
    <t xml:space="preserve">Nível I</t>
  </si>
  <si>
    <t xml:space="preserve">Alandroal </t>
  </si>
  <si>
    <t xml:space="preserve">Nível II</t>
  </si>
  <si>
    <t xml:space="preserve">Albergaria-A-Velha </t>
  </si>
  <si>
    <t xml:space="preserve">Nível III</t>
  </si>
  <si>
    <t xml:space="preserve">Albufeira </t>
  </si>
  <si>
    <t xml:space="preserve">Nível IV</t>
  </si>
  <si>
    <t xml:space="preserve">Alcácer do Sal </t>
  </si>
  <si>
    <t xml:space="preserve">Nível V</t>
  </si>
  <si>
    <t xml:space="preserve">Alcanena </t>
  </si>
  <si>
    <t xml:space="preserve">Nível VI</t>
  </si>
  <si>
    <t xml:space="preserve">Bom</t>
  </si>
  <si>
    <t xml:space="preserve">Alcobaça </t>
  </si>
  <si>
    <t xml:space="preserve">Nível VII</t>
  </si>
  <si>
    <t xml:space="preserve">Alcochete </t>
  </si>
  <si>
    <t xml:space="preserve">Nível VIII</t>
  </si>
  <si>
    <t xml:space="preserve">Alcoutim </t>
  </si>
  <si>
    <t xml:space="preserve">Nível IX</t>
  </si>
  <si>
    <t xml:space="preserve">Alenquer </t>
  </si>
  <si>
    <t xml:space="preserve">Nível X</t>
  </si>
  <si>
    <t xml:space="preserve">Aceitável</t>
  </si>
  <si>
    <t xml:space="preserve">Alfândega da Fé </t>
  </si>
  <si>
    <t xml:space="preserve">Nível XI</t>
  </si>
  <si>
    <t xml:space="preserve">Alijó </t>
  </si>
  <si>
    <t xml:space="preserve">Nível XII</t>
  </si>
  <si>
    <t xml:space="preserve">Aljezur </t>
  </si>
  <si>
    <t xml:space="preserve">Nível XIII</t>
  </si>
  <si>
    <t xml:space="preserve">Aljustrel </t>
  </si>
  <si>
    <t xml:space="preserve">Nível XIV</t>
  </si>
  <si>
    <t xml:space="preserve">Almada</t>
  </si>
  <si>
    <t xml:space="preserve">Nível XV</t>
  </si>
  <si>
    <t xml:space="preserve">Almeida </t>
  </si>
  <si>
    <t xml:space="preserve">Almeirim </t>
  </si>
  <si>
    <t xml:space="preserve">Almodôvar </t>
  </si>
  <si>
    <t xml:space="preserve">Alpiarça </t>
  </si>
  <si>
    <t xml:space="preserve">Alter do Chão </t>
  </si>
  <si>
    <t xml:space="preserve">Alvaiázere </t>
  </si>
  <si>
    <t xml:space="preserve">Alvito </t>
  </si>
  <si>
    <t xml:space="preserve">Amadora</t>
  </si>
  <si>
    <t xml:space="preserve">Auxiliar (regras de pontuação)</t>
  </si>
  <si>
    <t xml:space="preserve">Amarante</t>
  </si>
  <si>
    <t xml:space="preserve">Pontuação</t>
  </si>
  <si>
    <t xml:space="preserve">Amares </t>
  </si>
  <si>
    <t xml:space="preserve">Nível I.</t>
  </si>
  <si>
    <t xml:space="preserve">Toda a informação é disponibilizada.</t>
  </si>
  <si>
    <t xml:space="preserve">=1</t>
  </si>
  <si>
    <t xml:space="preserve">Anadia </t>
  </si>
  <si>
    <t xml:space="preserve">Nível II.</t>
  </si>
  <si>
    <t xml:space="preserve">Toda a informação “determinante” e mais de 50% da “importante”.</t>
  </si>
  <si>
    <t xml:space="preserve">&gt;0.5</t>
  </si>
  <si>
    <t xml:space="preserve">Angra do Heroísmo </t>
  </si>
  <si>
    <t xml:space="preserve">Nível III.</t>
  </si>
  <si>
    <t xml:space="preserve">Toda a informação “determinante” e entre 25% a 50% da informação “importante”.</t>
  </si>
  <si>
    <t xml:space="preserve">&gt;0.25</t>
  </si>
  <si>
    <t xml:space="preserve">&lt;=0.5</t>
  </si>
  <si>
    <t xml:space="preserve">Ansião </t>
  </si>
  <si>
    <t xml:space="preserve">Nível IV.</t>
  </si>
  <si>
    <t xml:space="preserve">Toda a informação “determinante” e menos de 25% da informação “importante”.</t>
  </si>
  <si>
    <t xml:space="preserve">&lt;=0.25</t>
  </si>
  <si>
    <t xml:space="preserve">Arcos de Valdevez </t>
  </si>
  <si>
    <t xml:space="preserve">Nível V.</t>
  </si>
  <si>
    <t xml:space="preserve">Mais de 50% da informação “determinante” e mais de 50% da informação “importante”.</t>
  </si>
  <si>
    <t xml:space="preserve">Arganil </t>
  </si>
  <si>
    <t xml:space="preserve">Nível VI.</t>
  </si>
  <si>
    <t xml:space="preserve">Mais de 50% da informação “determinante” e entre 25% a 50% da “importante”.</t>
  </si>
  <si>
    <t xml:space="preserve">Armamar </t>
  </si>
  <si>
    <t xml:space="preserve">Nível VII.</t>
  </si>
  <si>
    <t xml:space="preserve">Mais de 50% da informação “determinante” e menos de 25% da informação “importante”.</t>
  </si>
  <si>
    <t xml:space="preserve">Arouca </t>
  </si>
  <si>
    <t xml:space="preserve">Nível VIII.</t>
  </si>
  <si>
    <t xml:space="preserve">Entre 25% a 50% da informação “determinante” e mais de 50% da informação “importante”.</t>
  </si>
  <si>
    <t xml:space="preserve">Arraiolos </t>
  </si>
  <si>
    <t xml:space="preserve">Nível IX.</t>
  </si>
  <si>
    <t xml:space="preserve">Entre 25% a 50% da informação “determinante” e 25% a 50% da informação “importante”.</t>
  </si>
  <si>
    <t xml:space="preserve">Arronches </t>
  </si>
  <si>
    <t xml:space="preserve">Nível X. </t>
  </si>
  <si>
    <t xml:space="preserve">Entre 25% a 50% da informação “determinante” e menos de 25% da informação “importante”.</t>
  </si>
  <si>
    <t xml:space="preserve">Arruda dos Vinhos </t>
  </si>
  <si>
    <t xml:space="preserve">Nível XI.</t>
  </si>
  <si>
    <t xml:space="preserve">Menos de 25% da informação “determinante” e mais de 50% da informação “importante”.</t>
  </si>
  <si>
    <t xml:space="preserve">Aveiro</t>
  </si>
  <si>
    <t xml:space="preserve">Nível XII.</t>
  </si>
  <si>
    <t xml:space="preserve">Menos de 25% da informação “determinante” e 25% a 50% da informação “importante”.</t>
  </si>
  <si>
    <t xml:space="preserve">Avis </t>
  </si>
  <si>
    <t xml:space="preserve">Nível XIII.</t>
  </si>
  <si>
    <t xml:space="preserve">Menos de 25% da informação “determinante” e 10% a 25% da informação “importante”.</t>
  </si>
  <si>
    <t xml:space="preserve">&gt;0.10</t>
  </si>
  <si>
    <t xml:space="preserve">Azambuja </t>
  </si>
  <si>
    <t xml:space="preserve">Nível XIV.</t>
  </si>
  <si>
    <t xml:space="preserve">Menos de 25% da informação “determinante”, e menos de 10% da informação “importante”.</t>
  </si>
  <si>
    <t xml:space="preserve">&lt;=0.10</t>
  </si>
  <si>
    <t xml:space="preserve">Baião </t>
  </si>
  <si>
    <t xml:space="preserve">Nível XV.</t>
  </si>
  <si>
    <t xml:space="preserve">Nenhuma informação é disponibilizada.</t>
  </si>
  <si>
    <t xml:space="preserve">=0</t>
  </si>
  <si>
    <t xml:space="preserve">Barcelos</t>
  </si>
  <si>
    <t xml:space="preserve">Barrancos</t>
  </si>
  <si>
    <t xml:space="preserve">Barreiro</t>
  </si>
  <si>
    <t xml:space="preserve">Batalha </t>
  </si>
  <si>
    <t xml:space="preserve">Beja</t>
  </si>
  <si>
    <t xml:space="preserve">Belmonte </t>
  </si>
  <si>
    <t xml:space="preserve">Benavente </t>
  </si>
  <si>
    <t xml:space="preserve">Bombarral </t>
  </si>
  <si>
    <t xml:space="preserve">Borba </t>
  </si>
  <si>
    <t xml:space="preserve">Boticas </t>
  </si>
  <si>
    <t xml:space="preserve">Braga</t>
  </si>
  <si>
    <t xml:space="preserve">Bragança</t>
  </si>
  <si>
    <t xml:space="preserve">Cabeceiras de Basto </t>
  </si>
  <si>
    <t xml:space="preserve">Cadaval </t>
  </si>
  <si>
    <t xml:space="preserve">Caldas da Rainha </t>
  </si>
  <si>
    <t xml:space="preserve">Calheta (Açores) </t>
  </si>
  <si>
    <t xml:space="preserve">Calheta (Madeira) </t>
  </si>
  <si>
    <t xml:space="preserve">Câmara de Lobos </t>
  </si>
  <si>
    <t xml:space="preserve">Caminha </t>
  </si>
  <si>
    <t xml:space="preserve">Campo Maior </t>
  </si>
  <si>
    <t xml:space="preserve">Cantanhede </t>
  </si>
  <si>
    <t xml:space="preserve">Carrazeda de Ansiães </t>
  </si>
  <si>
    <t xml:space="preserve">Carregal do Sal </t>
  </si>
  <si>
    <t xml:space="preserve">Cartaxo </t>
  </si>
  <si>
    <t xml:space="preserve">Cascais</t>
  </si>
  <si>
    <t xml:space="preserve">Castanheira de Pera </t>
  </si>
  <si>
    <t xml:space="preserve">Castelo Branco</t>
  </si>
  <si>
    <t xml:space="preserve">Castelo de Paiva </t>
  </si>
  <si>
    <t xml:space="preserve">Castelo de Vide </t>
  </si>
  <si>
    <t xml:space="preserve">Castro Daire </t>
  </si>
  <si>
    <t xml:space="preserve">Castro Marim </t>
  </si>
  <si>
    <t xml:space="preserve">Castro Verde </t>
  </si>
  <si>
    <t xml:space="preserve">Celorico da Beira </t>
  </si>
  <si>
    <t xml:space="preserve">Celorico de Basto </t>
  </si>
  <si>
    <t xml:space="preserve">Chamusca </t>
  </si>
  <si>
    <t xml:space="preserve">Chaves </t>
  </si>
  <si>
    <t xml:space="preserve">Cinfães </t>
  </si>
  <si>
    <t xml:space="preserve">Coimbra</t>
  </si>
  <si>
    <t xml:space="preserve">Condeixa-a-Nova </t>
  </si>
  <si>
    <t xml:space="preserve">Constância </t>
  </si>
  <si>
    <t xml:space="preserve">Coruche </t>
  </si>
  <si>
    <t xml:space="preserve">Corvo </t>
  </si>
  <si>
    <t xml:space="preserve">Covilhã</t>
  </si>
  <si>
    <t xml:space="preserve">Crato </t>
  </si>
  <si>
    <t xml:space="preserve">Cuba </t>
  </si>
  <si>
    <t xml:space="preserve">Elvas </t>
  </si>
  <si>
    <t xml:space="preserve">Entroncamento </t>
  </si>
  <si>
    <t xml:space="preserve">Espinho </t>
  </si>
  <si>
    <t xml:space="preserve">Esposende </t>
  </si>
  <si>
    <t xml:space="preserve">Estarreja </t>
  </si>
  <si>
    <t xml:space="preserve">Estremoz </t>
  </si>
  <si>
    <t xml:space="preserve">Évora</t>
  </si>
  <si>
    <t xml:space="preserve">Fafe</t>
  </si>
  <si>
    <t xml:space="preserve">Faro</t>
  </si>
  <si>
    <t xml:space="preserve">Felgueiras </t>
  </si>
  <si>
    <t xml:space="preserve">Ferreira do Alentejo </t>
  </si>
  <si>
    <t xml:space="preserve">Ferreira do Zêzere </t>
  </si>
  <si>
    <t xml:space="preserve">Figueira da Foz</t>
  </si>
  <si>
    <t xml:space="preserve">Figueira de Castelo Rodrigo </t>
  </si>
  <si>
    <t xml:space="preserve">Figueiró dos Vinhos </t>
  </si>
  <si>
    <t xml:space="preserve">Fornos de Algodres </t>
  </si>
  <si>
    <t xml:space="preserve">Freixo de Espada à Cinta </t>
  </si>
  <si>
    <t xml:space="preserve">Fronteira </t>
  </si>
  <si>
    <t xml:space="preserve">Funchal</t>
  </si>
  <si>
    <t xml:space="preserve">Fundão </t>
  </si>
  <si>
    <t xml:space="preserve">Gavião </t>
  </si>
  <si>
    <t xml:space="preserve">Góis </t>
  </si>
  <si>
    <t xml:space="preserve">Golegã </t>
  </si>
  <si>
    <t xml:space="preserve">Gondomar</t>
  </si>
  <si>
    <t xml:space="preserve">Gouveia </t>
  </si>
  <si>
    <t xml:space="preserve">Grândola </t>
  </si>
  <si>
    <t xml:space="preserve">Guarda</t>
  </si>
  <si>
    <t xml:space="preserve">Guimarães</t>
  </si>
  <si>
    <t xml:space="preserve">Horta </t>
  </si>
  <si>
    <t xml:space="preserve">Idanha-a-Nova </t>
  </si>
  <si>
    <t xml:space="preserve">Ílhavo </t>
  </si>
  <si>
    <t xml:space="preserve">Lagoa (Açores) </t>
  </si>
  <si>
    <t xml:space="preserve">Lagoa (Algarve) </t>
  </si>
  <si>
    <t xml:space="preserve">Lagos </t>
  </si>
  <si>
    <t xml:space="preserve">Lajes das Flores </t>
  </si>
  <si>
    <t xml:space="preserve">Lajes do Pico </t>
  </si>
  <si>
    <t xml:space="preserve">Lamego </t>
  </si>
  <si>
    <t xml:space="preserve">Leiria</t>
  </si>
  <si>
    <t xml:space="preserve">Lisboa</t>
  </si>
  <si>
    <t xml:space="preserve">Loulé</t>
  </si>
  <si>
    <t xml:space="preserve">Loures</t>
  </si>
  <si>
    <t xml:space="preserve">Lourinhã </t>
  </si>
  <si>
    <t xml:space="preserve">Lousã </t>
  </si>
  <si>
    <t xml:space="preserve">Lousada </t>
  </si>
  <si>
    <t xml:space="preserve">Mação </t>
  </si>
  <si>
    <t xml:space="preserve">Macedo de Cavaleiros </t>
  </si>
  <si>
    <t xml:space="preserve">Machico </t>
  </si>
  <si>
    <t xml:space="preserve">Madalena </t>
  </si>
  <si>
    <t xml:space="preserve">Mafra</t>
  </si>
  <si>
    <t xml:space="preserve">Maia</t>
  </si>
  <si>
    <t xml:space="preserve">Mangualde </t>
  </si>
  <si>
    <t xml:space="preserve">Manteigas </t>
  </si>
  <si>
    <t xml:space="preserve">Marco de Canaveses</t>
  </si>
  <si>
    <t xml:space="preserve">Marinha Grande </t>
  </si>
  <si>
    <t xml:space="preserve">Marvão </t>
  </si>
  <si>
    <t xml:space="preserve">Matosinhos</t>
  </si>
  <si>
    <t xml:space="preserve">Mealhada </t>
  </si>
  <si>
    <t xml:space="preserve">Mêda </t>
  </si>
  <si>
    <t xml:space="preserve">Melgaço </t>
  </si>
  <si>
    <t xml:space="preserve">Mértola </t>
  </si>
  <si>
    <t xml:space="preserve">Mesão Frio </t>
  </si>
  <si>
    <t xml:space="preserve">Mira </t>
  </si>
  <si>
    <t xml:space="preserve">Miranda do Corvo </t>
  </si>
  <si>
    <t xml:space="preserve">Miranda do Douro </t>
  </si>
  <si>
    <t xml:space="preserve">Mirandela </t>
  </si>
  <si>
    <t xml:space="preserve">Mogadouro </t>
  </si>
  <si>
    <t xml:space="preserve">Moimenta da Beira </t>
  </si>
  <si>
    <t xml:space="preserve">Moita</t>
  </si>
  <si>
    <t xml:space="preserve">Monção </t>
  </si>
  <si>
    <t xml:space="preserve">Monchique </t>
  </si>
  <si>
    <t xml:space="preserve">Mondim de Basto </t>
  </si>
  <si>
    <t xml:space="preserve">Monforte </t>
  </si>
  <si>
    <t xml:space="preserve">Montalegre </t>
  </si>
  <si>
    <t xml:space="preserve">Montemor-o-Novo </t>
  </si>
  <si>
    <t xml:space="preserve">Montemor-o-Velho </t>
  </si>
  <si>
    <t xml:space="preserve">Montijo </t>
  </si>
  <si>
    <t xml:space="preserve">Mora </t>
  </si>
  <si>
    <t xml:space="preserve">Mortágua </t>
  </si>
  <si>
    <t xml:space="preserve">Moura </t>
  </si>
  <si>
    <t xml:space="preserve">Mourão </t>
  </si>
  <si>
    <t xml:space="preserve">Murça </t>
  </si>
  <si>
    <t xml:space="preserve">Murtosa </t>
  </si>
  <si>
    <t xml:space="preserve">Nazaré </t>
  </si>
  <si>
    <t xml:space="preserve">Nelas </t>
  </si>
  <si>
    <t xml:space="preserve">Nisa </t>
  </si>
  <si>
    <t xml:space="preserve">Nordeste </t>
  </si>
  <si>
    <t xml:space="preserve">Óbidos </t>
  </si>
  <si>
    <t xml:space="preserve">Odemira </t>
  </si>
  <si>
    <t xml:space="preserve">Odivelas</t>
  </si>
  <si>
    <t xml:space="preserve">Oeiras</t>
  </si>
  <si>
    <t xml:space="preserve">Oleiros </t>
  </si>
  <si>
    <t xml:space="preserve">Olhão </t>
  </si>
  <si>
    <t xml:space="preserve">Oliveira de Azeméis</t>
  </si>
  <si>
    <t xml:space="preserve">Oliveira de Frades </t>
  </si>
  <si>
    <t xml:space="preserve">Oliveira do Bairro </t>
  </si>
  <si>
    <t xml:space="preserve">Oliveira do Hospital </t>
  </si>
  <si>
    <t xml:space="preserve">Ourém </t>
  </si>
  <si>
    <t xml:space="preserve">Ourique </t>
  </si>
  <si>
    <t xml:space="preserve">Ovar </t>
  </si>
  <si>
    <t xml:space="preserve">Paços de Ferreira </t>
  </si>
  <si>
    <t xml:space="preserve">Palmela </t>
  </si>
  <si>
    <t xml:space="preserve">Pampilhosa da Serra </t>
  </si>
  <si>
    <t xml:space="preserve">Paredes</t>
  </si>
  <si>
    <t xml:space="preserve">Paredes de Coura </t>
  </si>
  <si>
    <t xml:space="preserve">Pedrógão Grande </t>
  </si>
  <si>
    <t xml:space="preserve">Penacova </t>
  </si>
  <si>
    <t xml:space="preserve">Penafiel</t>
  </si>
  <si>
    <t xml:space="preserve">Penalva do Castelo </t>
  </si>
  <si>
    <t xml:space="preserve">Penamacor </t>
  </si>
  <si>
    <t xml:space="preserve">Penedono </t>
  </si>
  <si>
    <t xml:space="preserve">Penela </t>
  </si>
  <si>
    <t xml:space="preserve">Peniche </t>
  </si>
  <si>
    <t xml:space="preserve">Peso da Régua </t>
  </si>
  <si>
    <t xml:space="preserve">Pinhel </t>
  </si>
  <si>
    <t xml:space="preserve">Pombal</t>
  </si>
  <si>
    <t xml:space="preserve">Ponta Delgada</t>
  </si>
  <si>
    <t xml:space="preserve">Ponta do Sol </t>
  </si>
  <si>
    <t xml:space="preserve">Ponte da Barca </t>
  </si>
  <si>
    <t xml:space="preserve">Ponte de Lima </t>
  </si>
  <si>
    <t xml:space="preserve">Ponte de Sor </t>
  </si>
  <si>
    <t xml:space="preserve">Portalegre</t>
  </si>
  <si>
    <t xml:space="preserve">Portel </t>
  </si>
  <si>
    <t xml:space="preserve">Portimão </t>
  </si>
  <si>
    <t xml:space="preserve">Porto</t>
  </si>
  <si>
    <t xml:space="preserve">Porto de Mós </t>
  </si>
  <si>
    <t xml:space="preserve">Porto Moniz </t>
  </si>
  <si>
    <t xml:space="preserve">Porto Santo </t>
  </si>
  <si>
    <t xml:space="preserve">Póvoa de Lanhoso </t>
  </si>
  <si>
    <t xml:space="preserve">Póvoa de Varzim</t>
  </si>
  <si>
    <t xml:space="preserve">Povoação </t>
  </si>
  <si>
    <t xml:space="preserve">Praia da Vitória </t>
  </si>
  <si>
    <t xml:space="preserve">Proença-a-Nova </t>
  </si>
  <si>
    <t xml:space="preserve">Redondo </t>
  </si>
  <si>
    <t xml:space="preserve">Reguengos de Monsaraz </t>
  </si>
  <si>
    <t xml:space="preserve">Resende </t>
  </si>
  <si>
    <t xml:space="preserve">Ribeira Brava </t>
  </si>
  <si>
    <t xml:space="preserve">Ribeira de Pena </t>
  </si>
  <si>
    <t xml:space="preserve">Ribeira Grande </t>
  </si>
  <si>
    <t xml:space="preserve">Rio Maior </t>
  </si>
  <si>
    <t xml:space="preserve">Sabrosa </t>
  </si>
  <si>
    <t xml:space="preserve">Sabugal </t>
  </si>
  <si>
    <t xml:space="preserve">Salvaterra de Magos </t>
  </si>
  <si>
    <t xml:space="preserve">Santa Comba Dão </t>
  </si>
  <si>
    <t xml:space="preserve">Santa Cruz (Madeira) </t>
  </si>
  <si>
    <t xml:space="preserve">Santa Cruz da Graciosa </t>
  </si>
  <si>
    <t xml:space="preserve">Santa Cruz das Flores</t>
  </si>
  <si>
    <t xml:space="preserve">Santa Maria da Feira</t>
  </si>
  <si>
    <t xml:space="preserve">Santa Marta de Penaguião </t>
  </si>
  <si>
    <t xml:space="preserve">Santana </t>
  </si>
  <si>
    <t xml:space="preserve">Santarém</t>
  </si>
  <si>
    <t xml:space="preserve">Santiago do Cacém </t>
  </si>
  <si>
    <t xml:space="preserve">Santo Tirso</t>
  </si>
  <si>
    <t xml:space="preserve">São Brás de Alportel </t>
  </si>
  <si>
    <t xml:space="preserve">São João da Madeira </t>
  </si>
  <si>
    <t xml:space="preserve">São João da Pesqueira </t>
  </si>
  <si>
    <t xml:space="preserve">São Pedro do Sul </t>
  </si>
  <si>
    <t xml:space="preserve">São Roque do Pico </t>
  </si>
  <si>
    <t xml:space="preserve">São Vicente </t>
  </si>
  <si>
    <t xml:space="preserve">Sardoal </t>
  </si>
  <si>
    <t xml:space="preserve">Sátão </t>
  </si>
  <si>
    <t xml:space="preserve">Seia </t>
  </si>
  <si>
    <t xml:space="preserve">Seixal</t>
  </si>
  <si>
    <t xml:space="preserve">Sernancelhe </t>
  </si>
  <si>
    <t xml:space="preserve">Serpa </t>
  </si>
  <si>
    <t xml:space="preserve">Sertã </t>
  </si>
  <si>
    <t xml:space="preserve">Sesimbra </t>
  </si>
  <si>
    <t xml:space="preserve">Setúbal</t>
  </si>
  <si>
    <t xml:space="preserve">Sever do Vouga </t>
  </si>
  <si>
    <t xml:space="preserve">Silves </t>
  </si>
  <si>
    <t xml:space="preserve">Sines </t>
  </si>
  <si>
    <t xml:space="preserve">Sintra</t>
  </si>
  <si>
    <t xml:space="preserve">Sobral de Monte Agraço </t>
  </si>
  <si>
    <t xml:space="preserve">Soure </t>
  </si>
  <si>
    <t xml:space="preserve">Sousel </t>
  </si>
  <si>
    <t xml:space="preserve">Tábua </t>
  </si>
  <si>
    <t xml:space="preserve">Tabuaço </t>
  </si>
  <si>
    <t xml:space="preserve">Tarouca </t>
  </si>
  <si>
    <t xml:space="preserve">Tavira </t>
  </si>
  <si>
    <t xml:space="preserve">Terras de Bouro </t>
  </si>
  <si>
    <t xml:space="preserve">Tomar </t>
  </si>
  <si>
    <t xml:space="preserve">Tondela </t>
  </si>
  <si>
    <t xml:space="preserve">Torre de Moncorvo </t>
  </si>
  <si>
    <t xml:space="preserve">Torres Novas </t>
  </si>
  <si>
    <t xml:space="preserve">Torres Vedras</t>
  </si>
  <si>
    <t xml:space="preserve">Trancoso </t>
  </si>
  <si>
    <t xml:space="preserve">Trofa </t>
  </si>
  <si>
    <t xml:space="preserve">Vagos </t>
  </si>
  <si>
    <t xml:space="preserve">Vale de Cambra </t>
  </si>
  <si>
    <t xml:space="preserve">Valença</t>
  </si>
  <si>
    <t xml:space="preserve">Valongo</t>
  </si>
  <si>
    <t xml:space="preserve">Valpaços</t>
  </si>
  <si>
    <t xml:space="preserve">Velas</t>
  </si>
  <si>
    <t xml:space="preserve">Vendas Novas </t>
  </si>
  <si>
    <t xml:space="preserve">Viana do Alentejo </t>
  </si>
  <si>
    <t xml:space="preserve">Viana do Castelo</t>
  </si>
  <si>
    <t xml:space="preserve">Vidigueira</t>
  </si>
  <si>
    <t xml:space="preserve">Vieira do Minho </t>
  </si>
  <si>
    <t xml:space="preserve">Vila de Rei </t>
  </si>
  <si>
    <t xml:space="preserve">Vila do Bispo </t>
  </si>
  <si>
    <t xml:space="preserve">Vila do Conde</t>
  </si>
  <si>
    <t xml:space="preserve">Vila do Porto </t>
  </si>
  <si>
    <t xml:space="preserve">Vila Flor </t>
  </si>
  <si>
    <t xml:space="preserve">Vila Franca de Xira</t>
  </si>
  <si>
    <t xml:space="preserve">Vila Franca do Campo </t>
  </si>
  <si>
    <t xml:space="preserve">Vila Nova da Barquinha </t>
  </si>
  <si>
    <t xml:space="preserve">Vila Nova de Cerveira </t>
  </si>
  <si>
    <t xml:space="preserve">Vila Nova de Famalicão</t>
  </si>
  <si>
    <t xml:space="preserve">Vila Nova de Foz Coa </t>
  </si>
  <si>
    <t xml:space="preserve">Vila Nova de Gaia</t>
  </si>
  <si>
    <t xml:space="preserve">Vila Nova de Paiva </t>
  </si>
  <si>
    <t xml:space="preserve">Vila Nova de Poiares </t>
  </si>
  <si>
    <t xml:space="preserve">Vila Pouca de Aguiar </t>
  </si>
  <si>
    <t xml:space="preserve">Vila Real</t>
  </si>
  <si>
    <t xml:space="preserve">Vila Real de Stº António </t>
  </si>
  <si>
    <t xml:space="preserve">Vila Velha de Ródão </t>
  </si>
  <si>
    <t xml:space="preserve">Vila Verde </t>
  </si>
  <si>
    <t xml:space="preserve">Vila Viçosa </t>
  </si>
  <si>
    <t xml:space="preserve">Vimioso</t>
  </si>
  <si>
    <t xml:space="preserve">Vinhais </t>
  </si>
  <si>
    <t xml:space="preserve">Viseu</t>
  </si>
  <si>
    <t xml:space="preserve">Vizela </t>
  </si>
  <si>
    <t xml:space="preserve">Vouzela </t>
  </si>
  <si>
    <t xml:space="preserve">Máx</t>
  </si>
  <si>
    <t xml:space="preserve">Mín</t>
  </si>
  <si>
    <t xml:space="preserve">Média</t>
  </si>
  <si>
    <t xml:space="preserve">Os melhores</t>
  </si>
  <si>
    <t xml:space="preserve">Os que mais subiram no ranking (vs 2016)</t>
  </si>
  <si>
    <t xml:space="preserve">Municípios</t>
  </si>
  <si>
    <t xml:space="preserve">Ranking</t>
  </si>
  <si>
    <t xml:space="preserve">ITM 2017</t>
  </si>
  <si>
    <t xml:space="preserve">Ranking 2017</t>
  </si>
  <si>
    <t xml:space="preserve">Dif no ITM</t>
  </si>
  <si>
    <t xml:space="preserve">Dif no ranking</t>
  </si>
  <si>
    <t xml:space="preserve">ITM 2016</t>
  </si>
  <si>
    <t xml:space="preserve">Ranking 2016</t>
  </si>
  <si>
    <t xml:space="preserve">Dif ITM</t>
  </si>
  <si>
    <t xml:space="preserve">Dif ranking</t>
  </si>
  <si>
    <t xml:space="preserve">Check</t>
  </si>
  <si>
    <t xml:space="preserve">Average</t>
  </si>
  <si>
    <t xml:space="preserve">Median</t>
  </si>
  <si>
    <t xml:space="preserve">Para mais informações sobre os indicadores e dimensões por favor consulte o documento de referência em https://transparencia.pt/wp-content/uploads/2017/11/ITM_Apresentacao_e_Indicadores_2017.pdf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</si>
</sst>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%"/>
    <numFmt numFmtId="167" formatCode="0.00"/>
    <numFmt numFmtId="168" formatCode="0.00000"/>
    <numFmt numFmtId="169" formatCode="0.0000"/>
    <numFmt numFmtId="170" formatCode="0.0"/>
    <numFmt numFmtId="171" formatCode="\↑0"/>
    <numFmt numFmtId="172" formatCode="\↓0"/>
    <numFmt numFmtId="173" formatCode="0.0%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C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BFBFBF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1"/>
      <color rgb="FFC00000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0"/>
      <color rgb="FF000000"/>
      <name val="Cambria"/>
      <family val="1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FFFFFF"/>
      <name val="Calibri"/>
      <family val="2"/>
      <charset val="1"/>
    </font>
    <font>
      <i val="true"/>
      <sz val="13"/>
      <color rgb="FF323232"/>
      <name val="Arial"/>
      <family val="2"/>
      <charset val="1"/>
    </font>
    <font>
      <sz val="11"/>
      <color rgb="FF000000"/>
      <name val="Times New Roman"/>
      <family val="1"/>
      <charset val="1"/>
    </font>
    <font>
      <b val="true"/>
      <sz val="22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BF1DE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EAF1DD"/>
        <bgColor rgb="FFEBF1DE"/>
      </patternFill>
    </fill>
    <fill>
      <patternFill patternType="solid">
        <fgColor rgb="FFEEECE1"/>
        <bgColor rgb="FFEBF1DE"/>
      </patternFill>
    </fill>
    <fill>
      <patternFill patternType="solid">
        <fgColor rgb="FF000000"/>
        <bgColor rgb="FF003300"/>
      </patternFill>
    </fill>
    <fill>
      <patternFill patternType="solid">
        <fgColor rgb="FFD7E4BD"/>
        <bgColor rgb="FFEAF1DD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8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8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1" builtinId="53" customBuiltin="true"/>
    <cellStyle name="*unknown*" xfId="20" builtinId="8" customBuiltin="false"/>
    <cellStyle name="Excel Built-in Normal" xfId="22" builtinId="53" customBuiltin="true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BFBFBF"/>
      <rgbColor rgb="FF878787"/>
      <rgbColor rgb="FF9999FF"/>
      <rgbColor rgb="FF993366"/>
      <rgbColor rgb="FFEBF1DE"/>
      <rgbColor rgb="FFEEECE1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AF1DD"/>
      <rgbColor rgb="FFFFEB9C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232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Pesos das Dimensões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"Pesos"</c:f>
              <c:strCache>
                <c:ptCount val="1"/>
                <c:pt idx="0">
                  <c:v>Pesos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'Matriz Completa'!$CZ$2:$DF$2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'Matriz Completa'!$CZ$3:$DF$3</c:f>
              <c:numCache>
                <c:formatCode>General</c:formatCode>
                <c:ptCount val="7"/>
                <c:pt idx="0">
                  <c:v>0.1538</c:v>
                </c:pt>
                <c:pt idx="1">
                  <c:v>0.0577</c:v>
                </c:pt>
                <c:pt idx="2">
                  <c:v>0.1154</c:v>
                </c:pt>
                <c:pt idx="3">
                  <c:v>0.0577</c:v>
                </c:pt>
                <c:pt idx="4">
                  <c:v>0.2116</c:v>
                </c:pt>
                <c:pt idx="5">
                  <c:v>0.1538</c:v>
                </c:pt>
                <c:pt idx="6">
                  <c:v>0.25</c:v>
                </c:pt>
              </c:numCache>
            </c:numRef>
          </c:val>
        </c:ser>
        <c:gapWidth val="150"/>
        <c:overlap val="0"/>
        <c:axId val="87742851"/>
        <c:axId val="61920779"/>
      </c:barChart>
      <c:catAx>
        <c:axId val="877428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920779"/>
        <c:crosses val="autoZero"/>
        <c:auto val="1"/>
        <c:lblAlgn val="ctr"/>
        <c:lblOffset val="100"/>
      </c:catAx>
      <c:valAx>
        <c:axId val="619207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742851"/>
        <c:crosses val="autoZero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109</xdr:col>
      <xdr:colOff>217080</xdr:colOff>
      <xdr:row>6</xdr:row>
      <xdr:rowOff>102960</xdr:rowOff>
    </xdr:from>
    <xdr:to>
      <xdr:col>116</xdr:col>
      <xdr:colOff>414720</xdr:colOff>
      <xdr:row>21</xdr:row>
      <xdr:rowOff>95040</xdr:rowOff>
    </xdr:to>
    <xdr:graphicFrame>
      <xdr:nvGraphicFramePr>
        <xdr:cNvPr id="0" name="Chart 1"/>
        <xdr:cNvGraphicFramePr/>
      </xdr:nvGraphicFramePr>
      <xdr:xfrm>
        <a:off x="70295040" y="1274400"/>
        <a:ext cx="4713480" cy="284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3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BL3" activePane="bottomRight" state="frozen"/>
      <selection pane="topLeft" activeCell="A1" activeCellId="0" sqref="A1"/>
      <selection pane="topRight" activeCell="BL1" activeCellId="0" sqref="BL1"/>
      <selection pane="bottomLeft" activeCell="A3" activeCellId="0" sqref="A3"/>
      <selection pane="bottomRight" activeCell="BZ3" activeCellId="0" sqref="BZ3"/>
    </sheetView>
  </sheetViews>
  <sheetFormatPr defaultRowHeight="15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2" width="4.14"/>
    <col collapsed="false" customWidth="false" hidden="false" outlineLevel="0" max="3" min="3" style="2" width="11.42"/>
    <col collapsed="false" customWidth="true" hidden="false" outlineLevel="0" max="4" min="4" style="2" width="9.71"/>
    <col collapsed="false" customWidth="true" hidden="false" outlineLevel="0" max="6" min="5" style="2" width="9.14"/>
    <col collapsed="false" customWidth="true" hidden="false" outlineLevel="0" max="7" min="7" style="3" width="9.14"/>
    <col collapsed="false" customWidth="true" hidden="false" outlineLevel="0" max="8" min="8" style="2" width="9.14"/>
    <col collapsed="false" customWidth="true" hidden="false" outlineLevel="0" max="9" min="9" style="3" width="9.14"/>
    <col collapsed="false" customWidth="true" hidden="false" outlineLevel="0" max="10" min="10" style="2" width="9.14"/>
    <col collapsed="false" customWidth="true" hidden="false" outlineLevel="0" max="11" min="11" style="3" width="9.14"/>
    <col collapsed="false" customWidth="true" hidden="false" outlineLevel="0" max="13" min="12" style="2" width="9.14"/>
    <col collapsed="false" customWidth="true" hidden="false" outlineLevel="0" max="14" min="14" style="3" width="9.14"/>
    <col collapsed="false" customWidth="true" hidden="false" outlineLevel="0" max="17" min="15" style="2" width="9.14"/>
    <col collapsed="false" customWidth="true" hidden="false" outlineLevel="0" max="18" min="18" style="3" width="9.14"/>
    <col collapsed="false" customWidth="true" hidden="false" outlineLevel="0" max="23" min="19" style="2" width="9.14"/>
    <col collapsed="false" customWidth="true" hidden="false" outlineLevel="0" max="24" min="24" style="3" width="9.14"/>
    <col collapsed="false" customWidth="true" hidden="false" outlineLevel="0" max="26" min="25" style="2" width="9.14"/>
    <col collapsed="false" customWidth="true" hidden="false" outlineLevel="0" max="27" min="27" style="3" width="9.14"/>
    <col collapsed="false" customWidth="true" hidden="false" outlineLevel="0" max="32" min="28" style="2" width="9.14"/>
    <col collapsed="false" customWidth="true" hidden="false" outlineLevel="0" max="33" min="33" style="3" width="9.14"/>
    <col collapsed="false" customWidth="true" hidden="false" outlineLevel="0" max="35" min="34" style="2" width="9.14"/>
    <col collapsed="false" customWidth="true" hidden="false" outlineLevel="0" max="36" min="36" style="3" width="9.14"/>
    <col collapsed="false" customWidth="true" hidden="false" outlineLevel="0" max="37" min="37" style="2" width="9.14"/>
    <col collapsed="false" customWidth="true" hidden="false" outlineLevel="0" max="38" min="38" style="3" width="9.14"/>
    <col collapsed="false" customWidth="true" hidden="false" outlineLevel="0" max="41" min="39" style="2" width="9.14"/>
    <col collapsed="false" customWidth="true" hidden="false" outlineLevel="0" max="42" min="42" style="3" width="9.14"/>
    <col collapsed="false" customWidth="true" hidden="false" outlineLevel="0" max="44" min="43" style="2" width="9.14"/>
    <col collapsed="false" customWidth="true" hidden="false" outlineLevel="0" max="45" min="45" style="3" width="9.14"/>
    <col collapsed="false" customWidth="true" hidden="false" outlineLevel="0" max="46" min="46" style="2" width="9.14"/>
    <col collapsed="false" customWidth="true" hidden="false" outlineLevel="0" max="47" min="47" style="3" width="9.14"/>
    <col collapsed="false" customWidth="true" hidden="false" outlineLevel="0" max="51" min="48" style="2" width="9.14"/>
    <col collapsed="false" customWidth="true" hidden="false" outlineLevel="0" max="52" min="52" style="3" width="9.14"/>
    <col collapsed="false" customWidth="true" hidden="false" outlineLevel="0" max="55" min="53" style="2" width="9.14"/>
    <col collapsed="false" customWidth="true" hidden="false" outlineLevel="0" max="57" min="56" style="3" width="9.14"/>
    <col collapsed="false" customWidth="true" hidden="false" outlineLevel="0" max="61" min="58" style="2" width="9.14"/>
    <col collapsed="false" customWidth="true" hidden="false" outlineLevel="0" max="62" min="62" style="3" width="9.14"/>
    <col collapsed="false" customWidth="true" hidden="false" outlineLevel="0" max="65" min="63" style="2" width="9.14"/>
    <col collapsed="false" customWidth="true" hidden="false" outlineLevel="0" max="66" min="66" style="3" width="9.14"/>
    <col collapsed="false" customWidth="true" hidden="false" outlineLevel="0" max="69" min="67" style="2" width="9.14"/>
    <col collapsed="false" customWidth="true" hidden="false" outlineLevel="0" max="70" min="70" style="3" width="9.14"/>
    <col collapsed="false" customWidth="true" hidden="false" outlineLevel="0" max="74" min="71" style="2" width="9.14"/>
    <col collapsed="false" customWidth="true" hidden="false" outlineLevel="0" max="76" min="75" style="3" width="9.14"/>
    <col collapsed="false" customWidth="true" hidden="false" outlineLevel="0" max="78" min="77" style="2" width="9.14"/>
    <col collapsed="false" customWidth="true" hidden="false" outlineLevel="0" max="79" min="79" style="2" width="3.71"/>
    <col collapsed="false" customWidth="true" hidden="false" outlineLevel="0" max="80" min="80" style="4" width="9.14"/>
    <col collapsed="false" customWidth="true" hidden="false" outlineLevel="0" max="81" min="81" style="2" width="3.71"/>
    <col collapsed="false" customWidth="true" hidden="false" outlineLevel="0" max="102" min="82" style="2" width="9.14"/>
    <col collapsed="false" customWidth="true" hidden="false" outlineLevel="0" max="103" min="103" style="2" width="3.71"/>
    <col collapsed="false" customWidth="true" hidden="false" outlineLevel="0" max="117" min="104" style="2" width="9.14"/>
    <col collapsed="false" customWidth="true" hidden="false" outlineLevel="0" max="118" min="118" style="2" width="14.86"/>
    <col collapsed="false" customWidth="true" hidden="false" outlineLevel="0" max="1025" min="119" style="2" width="9.14"/>
  </cols>
  <sheetData>
    <row r="1" customFormat="false" ht="15.75" hidden="false" customHeight="false" outlineLevel="0" collapsed="false">
      <c r="C1" s="5" t="n">
        <v>1</v>
      </c>
      <c r="D1" s="5" t="n">
        <v>2</v>
      </c>
      <c r="E1" s="5" t="n">
        <v>3</v>
      </c>
      <c r="F1" s="5" t="n">
        <v>4</v>
      </c>
      <c r="G1" s="5" t="n">
        <v>5</v>
      </c>
      <c r="H1" s="5" t="n">
        <v>6</v>
      </c>
      <c r="I1" s="5" t="n">
        <v>7</v>
      </c>
      <c r="J1" s="5" t="n">
        <v>8</v>
      </c>
      <c r="K1" s="5" t="n">
        <v>9</v>
      </c>
      <c r="L1" s="5" t="n">
        <v>10</v>
      </c>
      <c r="M1" s="5" t="n">
        <v>11</v>
      </c>
      <c r="N1" s="5" t="n">
        <v>12</v>
      </c>
      <c r="O1" s="5" t="n">
        <v>13</v>
      </c>
      <c r="P1" s="5" t="n">
        <v>14</v>
      </c>
      <c r="Q1" s="5" t="n">
        <v>15</v>
      </c>
      <c r="R1" s="5" t="n">
        <v>16</v>
      </c>
      <c r="S1" s="5" t="n">
        <v>17</v>
      </c>
      <c r="T1" s="5" t="n">
        <v>18</v>
      </c>
      <c r="U1" s="5" t="n">
        <v>1</v>
      </c>
      <c r="V1" s="5" t="n">
        <v>2</v>
      </c>
      <c r="W1" s="5" t="n">
        <v>3</v>
      </c>
      <c r="X1" s="5" t="n">
        <v>4</v>
      </c>
      <c r="Y1" s="5" t="n">
        <v>5</v>
      </c>
      <c r="Z1" s="5" t="n">
        <v>6</v>
      </c>
      <c r="AA1" s="5" t="n">
        <v>7</v>
      </c>
      <c r="AB1" s="5" t="n">
        <v>8</v>
      </c>
      <c r="AC1" s="5" t="n">
        <v>9</v>
      </c>
      <c r="AD1" s="5" t="n">
        <v>10</v>
      </c>
      <c r="AE1" s="5" t="n">
        <v>11</v>
      </c>
      <c r="AF1" s="5" t="n">
        <v>12</v>
      </c>
      <c r="AG1" s="5" t="n">
        <v>13</v>
      </c>
      <c r="AH1" s="5" t="n">
        <v>1</v>
      </c>
      <c r="AI1" s="5" t="n">
        <v>2</v>
      </c>
      <c r="AJ1" s="5" t="n">
        <v>3</v>
      </c>
      <c r="AK1" s="5" t="n">
        <v>4</v>
      </c>
      <c r="AL1" s="5" t="n">
        <v>5</v>
      </c>
      <c r="AM1" s="5" t="n">
        <v>1</v>
      </c>
      <c r="AN1" s="5" t="n">
        <v>2</v>
      </c>
      <c r="AO1" s="5" t="n">
        <v>3</v>
      </c>
      <c r="AP1" s="5" t="n">
        <v>4</v>
      </c>
      <c r="AQ1" s="5" t="n">
        <v>5</v>
      </c>
      <c r="AR1" s="5" t="n">
        <v>6</v>
      </c>
      <c r="AS1" s="5" t="n">
        <v>7</v>
      </c>
      <c r="AT1" s="5" t="n">
        <v>8</v>
      </c>
      <c r="AU1" s="5" t="n">
        <v>1</v>
      </c>
      <c r="AV1" s="5" t="n">
        <v>2</v>
      </c>
      <c r="AW1" s="5" t="n">
        <v>3</v>
      </c>
      <c r="AX1" s="5" t="n">
        <v>4</v>
      </c>
      <c r="AY1" s="5" t="n">
        <v>5</v>
      </c>
      <c r="AZ1" s="5" t="n">
        <v>6</v>
      </c>
      <c r="BA1" s="5" t="n">
        <v>7</v>
      </c>
      <c r="BB1" s="5" t="n">
        <v>8</v>
      </c>
      <c r="BC1" s="5" t="n">
        <v>9</v>
      </c>
      <c r="BD1" s="5" t="n">
        <v>10</v>
      </c>
      <c r="BE1" s="5" t="n">
        <v>1</v>
      </c>
      <c r="BF1" s="5" t="n">
        <v>2</v>
      </c>
      <c r="BG1" s="5" t="n">
        <v>3</v>
      </c>
      <c r="BH1" s="5" t="n">
        <v>4</v>
      </c>
      <c r="BI1" s="5" t="n">
        <v>5</v>
      </c>
      <c r="BJ1" s="5" t="n">
        <v>6</v>
      </c>
      <c r="BK1" s="5" t="n">
        <v>7</v>
      </c>
      <c r="BL1" s="5" t="n">
        <v>8</v>
      </c>
      <c r="BM1" s="5" t="n">
        <v>9</v>
      </c>
      <c r="BN1" s="5" t="n">
        <v>10</v>
      </c>
      <c r="BO1" s="5" t="n">
        <v>11</v>
      </c>
      <c r="BP1" s="5" t="n">
        <v>12</v>
      </c>
      <c r="BQ1" s="5" t="n">
        <v>1</v>
      </c>
      <c r="BR1" s="5" t="n">
        <v>2</v>
      </c>
      <c r="BS1" s="5" t="n">
        <v>3</v>
      </c>
      <c r="BT1" s="5" t="n">
        <v>4</v>
      </c>
      <c r="BU1" s="5" t="n">
        <v>5</v>
      </c>
      <c r="BV1" s="5" t="n">
        <v>6</v>
      </c>
      <c r="BW1" s="5" t="n">
        <v>7</v>
      </c>
      <c r="BX1" s="5" t="n">
        <v>8</v>
      </c>
      <c r="BY1" s="5" t="n">
        <v>9</v>
      </c>
      <c r="BZ1" s="5" t="n">
        <v>10</v>
      </c>
      <c r="CA1" s="4"/>
      <c r="CC1" s="4"/>
      <c r="CD1" s="6" t="s">
        <v>0</v>
      </c>
      <c r="CE1" s="6"/>
      <c r="CF1" s="6"/>
      <c r="CG1" s="6" t="s">
        <v>1</v>
      </c>
      <c r="CH1" s="6"/>
      <c r="CI1" s="6"/>
      <c r="CJ1" s="7" t="s">
        <v>2</v>
      </c>
      <c r="CK1" s="7"/>
      <c r="CL1" s="7"/>
      <c r="CM1" s="7" t="s">
        <v>3</v>
      </c>
      <c r="CN1" s="7"/>
      <c r="CO1" s="7"/>
      <c r="CP1" s="7" t="s">
        <v>4</v>
      </c>
      <c r="CQ1" s="7"/>
      <c r="CR1" s="7"/>
      <c r="CS1" s="6" t="s">
        <v>5</v>
      </c>
      <c r="CT1" s="6"/>
      <c r="CU1" s="6"/>
      <c r="CV1" s="6" t="s">
        <v>6</v>
      </c>
      <c r="CW1" s="6"/>
      <c r="CX1" s="6"/>
      <c r="CY1" s="4"/>
      <c r="CZ1" s="8" t="s">
        <v>7</v>
      </c>
      <c r="DA1" s="8"/>
      <c r="DB1" s="8"/>
      <c r="DC1" s="8"/>
      <c r="DD1" s="8"/>
      <c r="DE1" s="8"/>
      <c r="DF1" s="8"/>
    </row>
    <row r="2" customFormat="false" ht="15.75" hidden="false" customHeight="false" outlineLevel="0" collapsed="false">
      <c r="A2" s="9" t="s">
        <v>8</v>
      </c>
      <c r="B2" s="4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1" t="s">
        <v>14</v>
      </c>
      <c r="H2" s="10" t="s">
        <v>15</v>
      </c>
      <c r="I2" s="11" t="s">
        <v>16</v>
      </c>
      <c r="J2" s="10" t="s">
        <v>17</v>
      </c>
      <c r="K2" s="11" t="s">
        <v>18</v>
      </c>
      <c r="L2" s="10" t="s">
        <v>19</v>
      </c>
      <c r="M2" s="10" t="s">
        <v>20</v>
      </c>
      <c r="N2" s="11" t="s">
        <v>21</v>
      </c>
      <c r="O2" s="10" t="s">
        <v>22</v>
      </c>
      <c r="P2" s="10" t="s">
        <v>23</v>
      </c>
      <c r="Q2" s="10" t="s">
        <v>24</v>
      </c>
      <c r="R2" s="11" t="s">
        <v>25</v>
      </c>
      <c r="S2" s="10" t="s">
        <v>26</v>
      </c>
      <c r="T2" s="10" t="s">
        <v>27</v>
      </c>
      <c r="U2" s="12" t="s">
        <v>28</v>
      </c>
      <c r="V2" s="12" t="s">
        <v>29</v>
      </c>
      <c r="W2" s="12" t="s">
        <v>30</v>
      </c>
      <c r="X2" s="3" t="s">
        <v>31</v>
      </c>
      <c r="Y2" s="12" t="s">
        <v>32</v>
      </c>
      <c r="Z2" s="12" t="s">
        <v>33</v>
      </c>
      <c r="AA2" s="3" t="s">
        <v>34</v>
      </c>
      <c r="AB2" s="12" t="s">
        <v>35</v>
      </c>
      <c r="AC2" s="12" t="s">
        <v>36</v>
      </c>
      <c r="AD2" s="12" t="s">
        <v>37</v>
      </c>
      <c r="AE2" s="12" t="s">
        <v>38</v>
      </c>
      <c r="AF2" s="12" t="s">
        <v>39</v>
      </c>
      <c r="AG2" s="3" t="s">
        <v>40</v>
      </c>
      <c r="AH2" s="10" t="s">
        <v>41</v>
      </c>
      <c r="AI2" s="10" t="s">
        <v>42</v>
      </c>
      <c r="AJ2" s="11" t="s">
        <v>43</v>
      </c>
      <c r="AK2" s="10" t="s">
        <v>44</v>
      </c>
      <c r="AL2" s="11" t="s">
        <v>45</v>
      </c>
      <c r="AM2" s="12" t="s">
        <v>46</v>
      </c>
      <c r="AN2" s="12" t="s">
        <v>47</v>
      </c>
      <c r="AO2" s="12" t="s">
        <v>48</v>
      </c>
      <c r="AP2" s="3" t="s">
        <v>49</v>
      </c>
      <c r="AQ2" s="12" t="s">
        <v>50</v>
      </c>
      <c r="AR2" s="12" t="s">
        <v>51</v>
      </c>
      <c r="AS2" s="3" t="s">
        <v>52</v>
      </c>
      <c r="AT2" s="12" t="s">
        <v>53</v>
      </c>
      <c r="AU2" s="11" t="s">
        <v>54</v>
      </c>
      <c r="AV2" s="10" t="s">
        <v>55</v>
      </c>
      <c r="AW2" s="10" t="s">
        <v>56</v>
      </c>
      <c r="AX2" s="10" t="s">
        <v>57</v>
      </c>
      <c r="AY2" s="10" t="s">
        <v>58</v>
      </c>
      <c r="AZ2" s="11" t="s">
        <v>59</v>
      </c>
      <c r="BA2" s="13" t="s">
        <v>60</v>
      </c>
      <c r="BB2" s="10" t="s">
        <v>61</v>
      </c>
      <c r="BC2" s="10" t="s">
        <v>62</v>
      </c>
      <c r="BD2" s="11" t="s">
        <v>63</v>
      </c>
      <c r="BE2" s="3" t="s">
        <v>64</v>
      </c>
      <c r="BF2" s="12" t="s">
        <v>65</v>
      </c>
      <c r="BG2" s="12" t="s">
        <v>66</v>
      </c>
      <c r="BH2" s="12" t="s">
        <v>67</v>
      </c>
      <c r="BI2" s="13" t="s">
        <v>68</v>
      </c>
      <c r="BJ2" s="3" t="s">
        <v>69</v>
      </c>
      <c r="BK2" s="12" t="s">
        <v>70</v>
      </c>
      <c r="BL2" s="12" t="s">
        <v>71</v>
      </c>
      <c r="BM2" s="12" t="s">
        <v>72</v>
      </c>
      <c r="BN2" s="3" t="s">
        <v>73</v>
      </c>
      <c r="BO2" s="12" t="s">
        <v>74</v>
      </c>
      <c r="BP2" s="12" t="s">
        <v>75</v>
      </c>
      <c r="BQ2" s="10" t="s">
        <v>76</v>
      </c>
      <c r="BR2" s="11" t="s">
        <v>77</v>
      </c>
      <c r="BS2" s="13" t="s">
        <v>78</v>
      </c>
      <c r="BT2" s="13" t="s">
        <v>79</v>
      </c>
      <c r="BU2" s="13" t="s">
        <v>80</v>
      </c>
      <c r="BV2" s="13" t="s">
        <v>81</v>
      </c>
      <c r="BW2" s="11" t="s">
        <v>82</v>
      </c>
      <c r="BX2" s="14" t="s">
        <v>83</v>
      </c>
      <c r="BY2" s="13" t="s">
        <v>84</v>
      </c>
      <c r="BZ2" s="13" t="s">
        <v>85</v>
      </c>
      <c r="CA2" s="4"/>
      <c r="CB2" s="15" t="s">
        <v>86</v>
      </c>
      <c r="CC2" s="4"/>
      <c r="CD2" s="16" t="s">
        <v>87</v>
      </c>
      <c r="CE2" s="17" t="s">
        <v>88</v>
      </c>
      <c r="CF2" s="18" t="s">
        <v>89</v>
      </c>
      <c r="CG2" s="16" t="s">
        <v>87</v>
      </c>
      <c r="CH2" s="17" t="s">
        <v>88</v>
      </c>
      <c r="CI2" s="18" t="s">
        <v>89</v>
      </c>
      <c r="CJ2" s="16" t="s">
        <v>87</v>
      </c>
      <c r="CK2" s="17" t="s">
        <v>88</v>
      </c>
      <c r="CL2" s="18" t="s">
        <v>89</v>
      </c>
      <c r="CM2" s="16" t="s">
        <v>87</v>
      </c>
      <c r="CN2" s="17" t="s">
        <v>88</v>
      </c>
      <c r="CO2" s="18" t="s">
        <v>89</v>
      </c>
      <c r="CP2" s="16" t="s">
        <v>87</v>
      </c>
      <c r="CQ2" s="17" t="s">
        <v>88</v>
      </c>
      <c r="CR2" s="18" t="s">
        <v>89</v>
      </c>
      <c r="CS2" s="16" t="s">
        <v>87</v>
      </c>
      <c r="CT2" s="17" t="s">
        <v>88</v>
      </c>
      <c r="CU2" s="18" t="s">
        <v>89</v>
      </c>
      <c r="CV2" s="16" t="s">
        <v>87</v>
      </c>
      <c r="CW2" s="17" t="s">
        <v>88</v>
      </c>
      <c r="CX2" s="18" t="s">
        <v>89</v>
      </c>
      <c r="CY2" s="4"/>
      <c r="CZ2" s="19" t="s">
        <v>90</v>
      </c>
      <c r="DA2" s="20" t="s">
        <v>91</v>
      </c>
      <c r="DB2" s="20" t="s">
        <v>92</v>
      </c>
      <c r="DC2" s="20" t="s">
        <v>93</v>
      </c>
      <c r="DD2" s="20" t="s">
        <v>94</v>
      </c>
      <c r="DE2" s="21" t="s">
        <v>95</v>
      </c>
      <c r="DF2" s="22" t="s">
        <v>96</v>
      </c>
    </row>
    <row r="3" customFormat="false" ht="15.75" hidden="false" customHeight="true" outlineLevel="0" collapsed="false">
      <c r="A3" s="1" t="s">
        <v>97</v>
      </c>
      <c r="B3" s="2" t="n">
        <v>1</v>
      </c>
      <c r="C3" s="23" t="n">
        <v>1</v>
      </c>
      <c r="D3" s="23" t="n">
        <v>0</v>
      </c>
      <c r="E3" s="23" t="n">
        <v>0</v>
      </c>
      <c r="F3" s="23" t="n">
        <v>0</v>
      </c>
      <c r="G3" s="24" t="n">
        <v>0</v>
      </c>
      <c r="H3" s="23" t="n">
        <v>0</v>
      </c>
      <c r="I3" s="24" t="n">
        <v>0</v>
      </c>
      <c r="J3" s="23" t="n">
        <v>0</v>
      </c>
      <c r="K3" s="24" t="n">
        <v>0</v>
      </c>
      <c r="L3" s="23" t="n">
        <v>1</v>
      </c>
      <c r="M3" s="23" t="n">
        <v>0</v>
      </c>
      <c r="N3" s="24" t="n">
        <v>1</v>
      </c>
      <c r="O3" s="23" t="n">
        <v>0</v>
      </c>
      <c r="P3" s="23" t="n">
        <v>1</v>
      </c>
      <c r="Q3" s="23" t="n">
        <v>0</v>
      </c>
      <c r="R3" s="24" t="n">
        <v>0</v>
      </c>
      <c r="S3" s="23" t="n">
        <v>0</v>
      </c>
      <c r="T3" s="23" t="n">
        <v>1</v>
      </c>
      <c r="U3" s="25" t="n">
        <v>1</v>
      </c>
      <c r="V3" s="25" t="n">
        <v>0</v>
      </c>
      <c r="W3" s="25" t="n">
        <v>0</v>
      </c>
      <c r="X3" s="26" t="n">
        <v>0</v>
      </c>
      <c r="Y3" s="25" t="n">
        <v>1</v>
      </c>
      <c r="Z3" s="25" t="n">
        <v>0</v>
      </c>
      <c r="AA3" s="26" t="n">
        <v>0</v>
      </c>
      <c r="AB3" s="25" t="n">
        <v>0</v>
      </c>
      <c r="AC3" s="25" t="n">
        <v>0</v>
      </c>
      <c r="AD3" s="25" t="n">
        <v>1</v>
      </c>
      <c r="AE3" s="25" t="n">
        <v>1</v>
      </c>
      <c r="AF3" s="25" t="n">
        <v>0</v>
      </c>
      <c r="AG3" s="26" t="n">
        <v>1</v>
      </c>
      <c r="AH3" s="23" t="n">
        <v>1</v>
      </c>
      <c r="AI3" s="23" t="n">
        <v>0</v>
      </c>
      <c r="AJ3" s="24" t="n">
        <v>1</v>
      </c>
      <c r="AK3" s="23" t="n">
        <v>1</v>
      </c>
      <c r="AL3" s="24" t="n">
        <v>1</v>
      </c>
      <c r="AM3" s="25" t="n">
        <v>1</v>
      </c>
      <c r="AN3" s="25" t="n">
        <v>1</v>
      </c>
      <c r="AO3" s="25" t="n">
        <v>1</v>
      </c>
      <c r="AP3" s="26" t="n">
        <v>0</v>
      </c>
      <c r="AQ3" s="25" t="n">
        <v>0</v>
      </c>
      <c r="AR3" s="25" t="n">
        <v>0</v>
      </c>
      <c r="AS3" s="26" t="n">
        <v>1</v>
      </c>
      <c r="AT3" s="25" t="n">
        <v>1</v>
      </c>
      <c r="AU3" s="24" t="n">
        <v>1</v>
      </c>
      <c r="AV3" s="23" t="n">
        <v>0</v>
      </c>
      <c r="AW3" s="23" t="n">
        <v>0</v>
      </c>
      <c r="AX3" s="23" t="n">
        <v>1</v>
      </c>
      <c r="AY3" s="23" t="n">
        <v>0</v>
      </c>
      <c r="AZ3" s="24" t="n">
        <v>1</v>
      </c>
      <c r="BA3" s="23" t="n">
        <v>0</v>
      </c>
      <c r="BB3" s="23" t="n">
        <v>1</v>
      </c>
      <c r="BC3" s="23" t="n">
        <v>0</v>
      </c>
      <c r="BD3" s="24" t="n">
        <v>0</v>
      </c>
      <c r="BE3" s="26" t="n">
        <v>1</v>
      </c>
      <c r="BF3" s="25" t="n">
        <v>1</v>
      </c>
      <c r="BG3" s="25" t="n">
        <v>1</v>
      </c>
      <c r="BH3" s="25" t="n">
        <v>1</v>
      </c>
      <c r="BI3" s="25" t="n">
        <v>1</v>
      </c>
      <c r="BJ3" s="26" t="n">
        <v>1</v>
      </c>
      <c r="BK3" s="25" t="n">
        <v>1</v>
      </c>
      <c r="BL3" s="25" t="n">
        <v>1</v>
      </c>
      <c r="BM3" s="25" t="n">
        <v>1</v>
      </c>
      <c r="BN3" s="26" t="n">
        <v>1</v>
      </c>
      <c r="BO3" s="25" t="n">
        <v>1</v>
      </c>
      <c r="BP3" s="25" t="n">
        <v>1</v>
      </c>
      <c r="BQ3" s="23" t="n">
        <v>1</v>
      </c>
      <c r="BR3" s="24" t="n">
        <v>1</v>
      </c>
      <c r="BS3" s="23" t="n">
        <v>1</v>
      </c>
      <c r="BT3" s="23" t="n">
        <v>1</v>
      </c>
      <c r="BU3" s="23" t="n">
        <v>0</v>
      </c>
      <c r="BV3" s="23" t="n">
        <v>0</v>
      </c>
      <c r="BW3" s="24" t="n">
        <v>0</v>
      </c>
      <c r="BX3" s="24" t="n">
        <v>0</v>
      </c>
      <c r="BY3" s="23" t="n">
        <v>0</v>
      </c>
      <c r="BZ3" s="23" t="n">
        <v>1</v>
      </c>
      <c r="CB3" s="27" t="n">
        <f aca="false">CF3*$CZ$3+CI3*$DA$3+CL3*$DB$3+CO3*$DC$3+CR3*$DD$3+CU3*$DE$3+CX3*$DF$3</f>
        <v>60.8521428571429</v>
      </c>
      <c r="CD3" s="28" t="n">
        <f aca="false">(G3+I3+K3+N3+R3)/5</f>
        <v>0.2</v>
      </c>
      <c r="CE3" s="29" t="n">
        <f aca="false">(C3+D3+E3+F3+H3+J3+L3+M3+O3+P3+Q3+S3+T3)/13</f>
        <v>0.307692307692308</v>
      </c>
      <c r="CF3" s="30" t="n">
        <f aca="false">IF(AND(CD3=1,CE3=1),$DC$5,IF(AND(CD3=1,CE3&gt;0.5),$DC$6,IF(AND(CD3=1,AND(CE3&gt;0.25,CE3&lt;=0.5)),$DC$7,IF(AND(CD3=1,CE3&lt;=0.25),$DC$8,IF(AND(CD3&gt;0.5,CE3&gt;0.5),$DC$9,IF(AND(CD3&gt;0.5,AND(CE3&gt;0.25,CE3&lt;=0.5)),$DC$10,IF(AND(CD3&gt;0.5,CE3&lt;=0.25),$DC$11,IF(AND(AND(CD3&lt;=0.5,CD3&gt;0.25),CE3&gt;0.5),$DC$12,IF(AND(AND(CD3&lt;=0.5,CD3&gt;0.25),AND(CE3&gt;0.25,CE3&lt;=0.5)),$DC$13,IF(AND(AND(CD3&lt;=0.5,CD3&gt;0.25),CE3&lt;=0.25),$DC$14,IF(AND(CD3&lt;=0.25,CE3&gt;0.5),$DC$15,IF(AND(CD3&lt;=0.25,AND(CE3&gt;0.25,CE3&lt;=0.5)),$DC$16,IF(AND(CD3&lt;=0.25,AND(CE3&gt;0.1,CE3&lt;=0.25)),$DC$17,IF(AND(CD3&lt;=0.25,CE3&lt;=0.1,OR(CD3&lt;&gt;0,CE3&lt;&gt;0)),$DC$18,IF(AND(CD3=0,CE3=0),$DC$19,"ATENÇÃO")))))))))))))))</f>
        <v>21.4285714285714</v>
      </c>
      <c r="CG3" s="31" t="n">
        <f aca="false">(X3+AA3+AG3)/3</f>
        <v>0.333333333333333</v>
      </c>
      <c r="CH3" s="32" t="n">
        <f aca="false">(U3+V3+W3+Y3+Z3+AB3+AC3+AD3+AE3+AF3)/10</f>
        <v>0.4</v>
      </c>
      <c r="CI3" s="30" t="n">
        <f aca="false">IF(AND(CG3=1,CH3=1),$DC$5,IF(AND(CG3=1,CH3&gt;0.5),$DC$6,IF(AND(CG3=1,AND(CH3&gt;0.25,CH3&lt;=0.5)),$DC$7,IF(AND(CG3=1,CH3&lt;=0.25),$DC$8,IF(AND(CG3&gt;0.5,CH3&gt;0.5),$DC$9,IF(AND(CG3&gt;0.5,AND(CH3&gt;0.25,CH3&lt;=0.5)),$DC$10,IF(AND(CG3&gt;0.5,CH3&lt;=0.25),$DC$11,IF(AND(AND(CG3&lt;=0.5,CG3&gt;0.25),CH3&gt;0.5),$DC$12,IF(AND(AND(CG3&lt;=0.5,CG3&gt;0.25),AND(CH3&gt;0.25,CH3&lt;=0.5)),$DC$13,IF(AND(AND(CG3&lt;=0.5,CG3&gt;0.25),CH3&lt;=0.25),$DC$14,IF(AND(CG3&lt;=0.25,CH3&gt;0.5),$DC$15,IF(AND(CG3&lt;=0.25,AND(CH3&gt;0.25,CH3&lt;=0.5)),$DC$16,IF(AND(CG3&lt;=0.25,AND(CH3&gt;0.1,CH3&lt;=0.25)),$DC$17,IF(AND(CG3&lt;=0.25,CH3&lt;=0.1,OR(CG3&lt;&gt;0,CH3&lt;&gt;0)),$DC$18,IF(AND(CG3=0,CH3=0),$DC$19,"ATENÇÃO")))))))))))))))</f>
        <v>42.8571428571429</v>
      </c>
      <c r="CJ3" s="28" t="n">
        <f aca="false">(AJ3+AL3)/2</f>
        <v>1</v>
      </c>
      <c r="CK3" s="29" t="n">
        <f aca="false">(AH3+AI3+AK3)/3</f>
        <v>0.666666666666667</v>
      </c>
      <c r="CL3" s="30" t="n">
        <f aca="false">IF(AND(CJ3=1,CK3=1),$DC$5,IF(AND(CJ3=1,CK3&gt;0.5),$DC$6,IF(AND(CJ3=1,AND(CK3&gt;0.25,CK3&lt;=0.5)),$DC$7,IF(AND(CJ3=1,CK3&lt;=0.25),$DC$8,IF(AND(CJ3&gt;0.5,CK3&gt;0.5),$DC$9,IF(AND(CJ3&gt;0.5,AND(CK3&gt;0.25,CK3&lt;=0.5)),$DC$10,IF(AND(CJ3&gt;0.5,CK3&lt;=0.25),$DC$11,IF(AND(AND(CJ3&lt;=0.5,CJ3&gt;0.25),CK3&gt;0.5),$DC$12,IF(AND(AND(CJ3&lt;=0.5,CJ3&gt;0.25),AND(CK3&gt;0.25,CK3&lt;=0.5)),$DC$13,IF(AND(AND(CJ3&lt;=0.5,CJ3&gt;0.25),CK3&lt;=0.25),$DC$14,IF(AND(CJ3&lt;=0.25,CK3&gt;0.5),$DC$15,IF(AND(CJ3&lt;=0.25,AND(CK3&gt;0.25,CK3&lt;=0.5)),$DC$16,IF(AND(CJ3&lt;=0.25,AND(CK3&gt;0.1,CK3&lt;=0.25)),$DC$17,IF(AND(CJ3&lt;=0.25,CK3&lt;=0.1,OR(CJ3&lt;&gt;0,CK3&lt;&gt;0)),$DC$18,IF(AND(CJ3=0,CK3=0),$DC$19,"ATENÇÃO")))))))))))))))</f>
        <v>92.8571428571429</v>
      </c>
      <c r="CM3" s="28" t="n">
        <f aca="false">(AP3+AS3)/2</f>
        <v>0.5</v>
      </c>
      <c r="CN3" s="29" t="n">
        <f aca="false">(AM3+AN3+AO3+AQ3+AR3+AT3)/6</f>
        <v>0.666666666666667</v>
      </c>
      <c r="CO3" s="30" t="n">
        <f aca="false">IF(AND(CM3=1,CN3=1),$DC$5,IF(AND(CM3=1,CN3&gt;0.5),$DC$6,IF(AND(CM3=1,AND(CN3&gt;0.25,CN3&lt;=0.5)),$DC$7,IF(AND(CM3=1,CN3&lt;=0.25),$DC$8,IF(AND(CM3&gt;0.5,CN3&gt;0.5),$DC$9,IF(AND(CM3&gt;0.5,AND(CN3&gt;0.25,CN3&lt;=0.5)),$DC$10,IF(AND(CM3&gt;0.5,CN3&lt;=0.25),$DC$11,IF(AND(AND(CM3&lt;=0.5,CM3&gt;0.25),CN3&gt;0.5),$DC$12,IF(AND(AND(CM3&lt;=0.5,CM3&gt;0.25),AND(CN3&gt;0.25,CN3&lt;=0.5)),$DC$13,IF(AND(AND(CM3&lt;=0.5,CM3&gt;0.25),CN3&lt;=0.25),$DC$14,IF(AND(CM3&lt;=0.25,CN3&gt;0.5),$DC$15,IF(AND(CM3&lt;=0.25,AND(CN3&gt;0.25,CN3&lt;=0.5)),$DC$16,IF(AND(CM3&lt;=0.25,AND(CN3&gt;0.1,CN3&lt;=0.25)),$DC$17,IF(AND(CM3&lt;=0.25,CN3&lt;=0.1,OR(CM3&lt;&gt;0,CN3&lt;&gt;0)),$DC$18,IF(AND(CM3=0,CN3=0),$DC$19,"ATENÇÃO")))))))))))))))</f>
        <v>50</v>
      </c>
      <c r="CP3" s="28" t="n">
        <f aca="false">(AU3+AZ3+BD3)/3</f>
        <v>0.666666666666667</v>
      </c>
      <c r="CQ3" s="29" t="n">
        <f aca="false">(AV3+AW3+AX3+AY3+BA3+BB3+BC3)/7</f>
        <v>0.285714285714286</v>
      </c>
      <c r="CR3" s="30" t="n">
        <f aca="false">IF(AND(CP3=1,CQ3=1),$DC$5,IF(AND(CP3=1,CQ3&gt;0.5),$DC$6,IF(AND(CP3=1,AND(CQ3&gt;0.25,CQ3&lt;=0.5)),$DC$7,IF(AND(CP3=1,CQ3&lt;=0.25),$DC$8,IF(AND(CP3&gt;0.5,CQ3&gt;0.5),$DC$9,IF(AND(CP3&gt;0.5,AND(CQ3&gt;0.25,CQ3&lt;=0.5)),$DC$10,IF(AND(CP3&gt;0.5,CQ3&lt;=0.25),$DC$11,IF(AND(AND(CP3&lt;=0.5,CP3&gt;0.25),CQ3&gt;0.5),$DC$12,IF(AND(AND(CP3&lt;=0.5,CP3&gt;0.25),AND(CQ3&gt;0.25,CQ3&lt;=0.5)),$DC$13,IF(AND(AND(CP3&lt;=0.5,CP3&gt;0.25),CQ3&lt;=0.25),$DC$14,IF(AND(CP3&lt;=0.25,CQ3&gt;0.5),$DC$15,IF(AND(CP3&lt;=0.25,AND(CQ3&gt;0.25,CQ3&lt;=0.5)),$DC$16,IF(AND(CP3&lt;=0.25,AND(CQ3&gt;0.1,CQ3&lt;=0.25)),$DC$17,IF(AND(CP3&lt;=0.25,CQ3&lt;=0.1,OR(CP3&lt;&gt;0,CQ3&lt;&gt;0)),$DC$18,IF(AND(CP3=0,CQ3=0),$DC$19,"ATENÇÃO")))))))))))))))</f>
        <v>64.2857142857143</v>
      </c>
      <c r="CS3" s="28" t="n">
        <f aca="false">(BE3+BJ3+BN3)/3</f>
        <v>1</v>
      </c>
      <c r="CT3" s="29" t="n">
        <f aca="false">(BF3+BG3+BH3+BI3+BK3+BL3+BM3+BO3+BP3)/9</f>
        <v>1</v>
      </c>
      <c r="CU3" s="30" t="n">
        <f aca="false">IF(AND(CS3=1,CT3=1),$DC$5,IF(AND(CS3=1,CT3&gt;0.5),$DC$6,IF(AND(CS3=1,AND(CT3&gt;0.25,CT3&lt;=0.5)),$DC$7,IF(AND(CS3=1,CT3&lt;=0.25),$DC$8,IF(AND(CS3&gt;0.5,CT3&gt;0.5),$DC$9,IF(AND(CS3&gt;0.5,AND(CT3&gt;0.25,CT3&lt;=0.5)),$DC$10,IF(AND(CS3&gt;0.5,CT3&lt;=0.25),$DC$11,IF(AND(AND(CS3&lt;=0.5,CS3&gt;0.25),CT3&gt;0.5),$DC$12,IF(AND(AND(CS3&lt;=0.5,CS3&gt;0.25),AND(CT3&gt;0.25,CT3&lt;=0.5)),$DC$13,IF(AND(AND(CS3&lt;=0.5,CS3&gt;0.25),CT3&lt;=0.25),$DC$14,IF(AND(CS3&lt;=0.25,CT3&gt;0.5),$DC$15,IF(AND(CS3&lt;=0.25,AND(CT3&gt;0.25,CT3&lt;=0.5)),$DC$16,IF(AND(CS3&lt;=0.25,AND(CT3&gt;0.1,CT3&lt;=0.25)),$DC$17,IF(AND(CS3&lt;=0.25,CT3&lt;=0.1,OR(CS3&lt;&gt;0,CT3&lt;&gt;0)),$DC$18,IF(AND(CS3=0,CT3=0),$DC$19,"ATENÇÃO")))))))))))))))</f>
        <v>100</v>
      </c>
      <c r="CV3" s="28" t="n">
        <f aca="false">(BR3+BW3+BX3)/3</f>
        <v>0.333333333333333</v>
      </c>
      <c r="CW3" s="29" t="n">
        <f aca="false">(BQ3+BS3+BT3+BU3+BV3+BY3+BZ3)/7</f>
        <v>0.571428571428571</v>
      </c>
      <c r="CX3" s="30" t="n">
        <f aca="false">IF(AND(CV3=1,CW3=1),$DC$5,IF(AND(CV3=1,CW3&gt;0.5),$DC$6,IF(AND(CV3=1,AND(CW3&gt;0.25,CW3&lt;=0.5)),$DC$7,IF(AND(CV3=1,CW3&lt;=0.25),$DC$8,IF(AND(CV3&gt;0.5,CW3&gt;0.5),$DC$9,IF(AND(CV3&gt;0.5,AND(CW3&gt;0.25,CW3&lt;=0.5)),$DC$10,IF(AND(CV3&gt;0.5,CW3&lt;=0.25),$DC$11,IF(AND(AND(CV3&lt;=0.5,CV3&gt;0.25),CW3&gt;0.5),$DC$12,IF(AND(AND(CV3&lt;=0.5,CV3&gt;0.25),AND(CW3&gt;0.25,CW3&lt;=0.5)),$DC$13,IF(AND(AND(CV3&lt;=0.5,CV3&gt;0.25),CW3&lt;=0.25),$DC$14,IF(AND(CV3&lt;=0.25,CW3&gt;0.5),$DC$15,IF(AND(CV3&lt;=0.25,AND(CW3&gt;0.25,CW3&lt;=0.5)),$DC$16,IF(AND(CV3&lt;=0.25,AND(CW3&gt;0.1,CW3&lt;=0.25)),$DC$17,IF(AND(CV3&lt;=0.25,CW3&lt;=0.1,OR(CV3&lt;&gt;0,CW3&lt;&gt;0)),$DC$18,IF(AND(CV3=0,CW3=0),$DC$19,"ATENÇÃO")))))))))))))))</f>
        <v>50</v>
      </c>
      <c r="CZ3" s="33" t="n">
        <v>0.1538</v>
      </c>
      <c r="DA3" s="34" t="n">
        <v>0.0577</v>
      </c>
      <c r="DB3" s="34" t="n">
        <v>0.1154</v>
      </c>
      <c r="DC3" s="34" t="n">
        <v>0.0577</v>
      </c>
      <c r="DD3" s="34" t="n">
        <v>0.2116</v>
      </c>
      <c r="DE3" s="35" t="n">
        <v>0.1538</v>
      </c>
      <c r="DF3" s="36" t="n">
        <v>0.25</v>
      </c>
      <c r="DG3" s="37"/>
    </row>
    <row r="4" customFormat="false" ht="15" hidden="false" customHeight="true" outlineLevel="0" collapsed="false">
      <c r="A4" s="1" t="s">
        <v>98</v>
      </c>
      <c r="B4" s="2" t="n">
        <v>2</v>
      </c>
      <c r="C4" s="23" t="n">
        <v>1</v>
      </c>
      <c r="D4" s="23" t="n">
        <v>1</v>
      </c>
      <c r="E4" s="23" t="n">
        <v>1</v>
      </c>
      <c r="F4" s="23" t="n">
        <v>0</v>
      </c>
      <c r="G4" s="24" t="n">
        <v>0</v>
      </c>
      <c r="H4" s="23" t="n">
        <v>0</v>
      </c>
      <c r="I4" s="24" t="n">
        <v>1</v>
      </c>
      <c r="J4" s="23" t="n">
        <v>0</v>
      </c>
      <c r="K4" s="24" t="n">
        <v>0</v>
      </c>
      <c r="L4" s="23" t="n">
        <v>1</v>
      </c>
      <c r="M4" s="23" t="n">
        <v>1</v>
      </c>
      <c r="N4" s="24" t="n">
        <v>0</v>
      </c>
      <c r="O4" s="23" t="n">
        <v>1</v>
      </c>
      <c r="P4" s="23" t="n">
        <v>0</v>
      </c>
      <c r="Q4" s="23" t="n">
        <v>1</v>
      </c>
      <c r="R4" s="24" t="n">
        <v>1</v>
      </c>
      <c r="S4" s="23" t="n">
        <v>0</v>
      </c>
      <c r="T4" s="23" t="n">
        <v>1</v>
      </c>
      <c r="U4" s="25" t="n">
        <v>0</v>
      </c>
      <c r="V4" s="25" t="n">
        <v>0</v>
      </c>
      <c r="W4" s="25" t="n">
        <v>1</v>
      </c>
      <c r="X4" s="26" t="n">
        <v>0</v>
      </c>
      <c r="Y4" s="25" t="n">
        <v>1</v>
      </c>
      <c r="Z4" s="25" t="n">
        <v>0</v>
      </c>
      <c r="AA4" s="26" t="n">
        <v>0</v>
      </c>
      <c r="AB4" s="25" t="n">
        <v>0</v>
      </c>
      <c r="AC4" s="25" t="n">
        <v>0</v>
      </c>
      <c r="AD4" s="25" t="n">
        <v>0</v>
      </c>
      <c r="AE4" s="25" t="n">
        <v>1</v>
      </c>
      <c r="AF4" s="25" t="n">
        <v>0</v>
      </c>
      <c r="AG4" s="26" t="n">
        <v>1</v>
      </c>
      <c r="AH4" s="23" t="n">
        <v>0</v>
      </c>
      <c r="AI4" s="23" t="n">
        <v>1</v>
      </c>
      <c r="AJ4" s="24" t="n">
        <v>0</v>
      </c>
      <c r="AK4" s="23" t="n">
        <v>0</v>
      </c>
      <c r="AL4" s="24" t="n">
        <v>1</v>
      </c>
      <c r="AM4" s="25" t="n">
        <v>1</v>
      </c>
      <c r="AN4" s="25" t="n">
        <v>1</v>
      </c>
      <c r="AO4" s="25" t="n">
        <v>1</v>
      </c>
      <c r="AP4" s="26" t="n">
        <v>1</v>
      </c>
      <c r="AQ4" s="25" t="n">
        <v>0</v>
      </c>
      <c r="AR4" s="25" t="n">
        <v>1</v>
      </c>
      <c r="AS4" s="26" t="n">
        <v>0</v>
      </c>
      <c r="AT4" s="25" t="n">
        <v>1</v>
      </c>
      <c r="AU4" s="24" t="n">
        <v>1</v>
      </c>
      <c r="AV4" s="23" t="n">
        <v>1</v>
      </c>
      <c r="AW4" s="23" t="n">
        <v>1</v>
      </c>
      <c r="AX4" s="23" t="n">
        <v>1</v>
      </c>
      <c r="AY4" s="23" t="n">
        <v>1</v>
      </c>
      <c r="AZ4" s="24" t="n">
        <v>0</v>
      </c>
      <c r="BA4" s="23" t="n">
        <v>0</v>
      </c>
      <c r="BB4" s="23" t="n">
        <v>0</v>
      </c>
      <c r="BC4" s="23" t="n">
        <v>0</v>
      </c>
      <c r="BD4" s="24" t="n">
        <v>0</v>
      </c>
      <c r="BE4" s="26" t="n">
        <v>1</v>
      </c>
      <c r="BF4" s="25" t="n">
        <v>1</v>
      </c>
      <c r="BG4" s="25" t="n">
        <v>1</v>
      </c>
      <c r="BH4" s="25" t="n">
        <v>1</v>
      </c>
      <c r="BI4" s="25" t="n">
        <v>1</v>
      </c>
      <c r="BJ4" s="26" t="n">
        <v>1</v>
      </c>
      <c r="BK4" s="25" t="n">
        <v>1</v>
      </c>
      <c r="BL4" s="25" t="n">
        <v>1</v>
      </c>
      <c r="BM4" s="25" t="n">
        <v>1</v>
      </c>
      <c r="BN4" s="26" t="n">
        <v>1</v>
      </c>
      <c r="BO4" s="25" t="n">
        <v>1</v>
      </c>
      <c r="BP4" s="25" t="n">
        <v>0</v>
      </c>
      <c r="BQ4" s="23" t="n">
        <v>1</v>
      </c>
      <c r="BR4" s="24" t="n">
        <v>1</v>
      </c>
      <c r="BS4" s="23" t="n">
        <v>1</v>
      </c>
      <c r="BT4" s="23" t="n">
        <v>1</v>
      </c>
      <c r="BU4" s="23" t="n">
        <v>0</v>
      </c>
      <c r="BV4" s="23" t="n">
        <v>0</v>
      </c>
      <c r="BW4" s="24" t="n">
        <v>0</v>
      </c>
      <c r="BX4" s="24" t="n">
        <v>0</v>
      </c>
      <c r="BY4" s="23" t="n">
        <v>0</v>
      </c>
      <c r="BZ4" s="23" t="n">
        <v>0</v>
      </c>
      <c r="CB4" s="27" t="n">
        <f aca="false">CF4*$CZ$3+CI4*$DA$3+CL4*$DB$3+CO4*$DC$3+CR4*$DD$3+CU4*$DE$3+CX4*$DF$3</f>
        <v>53.5692857142857</v>
      </c>
      <c r="CD4" s="38" t="n">
        <f aca="false">(G4+I4+K4+N4+R4)/5</f>
        <v>0.4</v>
      </c>
      <c r="CE4" s="39" t="n">
        <f aca="false">(C4+D4+E4+F4+H4+J4+L4+M4+O4+P4+Q4+S4+T4)/13</f>
        <v>0.615384615384615</v>
      </c>
      <c r="CF4" s="30" t="n">
        <f aca="false">IF(AND(CD4=1,CE4=1),$DC$5,IF(AND(CD4=1,CE4&gt;0.5),$DC$6,IF(AND(CD4=1,AND(CE4&gt;0.25,CE4&lt;=0.5)),$DC$7,IF(AND(CD4=1,CE4&lt;=0.25),$DC$8,IF(AND(CD4&gt;0.5,CE4&gt;0.5),$DC$9,IF(AND(CD4&gt;0.5,AND(CE4&gt;0.25,CE4&lt;=0.5)),$DC$10,IF(AND(CD4&gt;0.5,CE4&lt;=0.25),$DC$11,IF(AND(AND(CD4&lt;=0.5,CD4&gt;0.25),CE4&gt;0.5),$DC$12,IF(AND(AND(CD4&lt;=0.5,CD4&gt;0.25),AND(CE4&gt;0.25,CE4&lt;=0.5)),$DC$13,IF(AND(AND(CD4&lt;=0.5,CD4&gt;0.25),CE4&lt;=0.25),$DC$14,IF(AND(CD4&lt;=0.25,CE4&gt;0.5),$DC$15,IF(AND(CD4&lt;=0.25,AND(CE4&gt;0.25,CE4&lt;=0.5)),$DC$16,IF(AND(CD4&lt;=0.25,AND(CE4&gt;0.1,CE4&lt;=0.25)),$DC$17,IF(AND(CD4&lt;=0.25,CE4&lt;=0.1,OR(CD4&lt;&gt;0,CE4&lt;&gt;0)),$DC$18,IF(AND(CD4=0,CE4=0),$DC$19,"ATENÇÃO")))))))))))))))</f>
        <v>50</v>
      </c>
      <c r="CG4" s="38" t="n">
        <f aca="false">(X4+AA4+AG4)/3</f>
        <v>0.333333333333333</v>
      </c>
      <c r="CH4" s="39" t="n">
        <f aca="false">(U4+V4+W4+Y4+Z4+AB4+AC4+AD4+AE4+AF4)/10</f>
        <v>0.3</v>
      </c>
      <c r="CI4" s="30" t="n">
        <f aca="false">IF(AND(CG4=1,CH4=1),$DC$5,IF(AND(CG4=1,CH4&gt;0.5),$DC$6,IF(AND(CG4=1,AND(CH4&gt;0.25,CH4&lt;=0.5)),$DC$7,IF(AND(CG4=1,CH4&lt;=0.25),$DC$8,IF(AND(CG4&gt;0.5,CH4&gt;0.5),$DC$9,IF(AND(CG4&gt;0.5,AND(CH4&gt;0.25,CH4&lt;=0.5)),$DC$10,IF(AND(CG4&gt;0.5,CH4&lt;=0.25),$DC$11,IF(AND(AND(CG4&lt;=0.5,CG4&gt;0.25),CH4&gt;0.5),$DC$12,IF(AND(AND(CG4&lt;=0.5,CG4&gt;0.25),AND(CH4&gt;0.25,CH4&lt;=0.5)),$DC$13,IF(AND(AND(CG4&lt;=0.5,CG4&gt;0.25),CH4&lt;=0.25),$DC$14,IF(AND(CG4&lt;=0.25,CH4&gt;0.5),$DC$15,IF(AND(CG4&lt;=0.25,AND(CH4&gt;0.25,CH4&lt;=0.5)),$DC$16,IF(AND(CG4&lt;=0.25,AND(CH4&gt;0.1,CH4&lt;=0.25)),$DC$17,IF(AND(CG4&lt;=0.25,CH4&lt;=0.1,OR(CG4&lt;&gt;0,CH4&lt;&gt;0)),$DC$18,IF(AND(CG4=0,CH4=0),$DC$19,"ATENÇÃO")))))))))))))))</f>
        <v>42.8571428571429</v>
      </c>
      <c r="CJ4" s="38" t="n">
        <f aca="false">(AJ4+AL4)/2</f>
        <v>0.5</v>
      </c>
      <c r="CK4" s="39" t="n">
        <f aca="false">(AH4+AI4+AK4)/3</f>
        <v>0.333333333333333</v>
      </c>
      <c r="CL4" s="30" t="n">
        <f aca="false">IF(AND(CJ4=1,CK4=1),$DC$5,IF(AND(CJ4=1,CK4&gt;0.5),$DC$6,IF(AND(CJ4=1,AND(CK4&gt;0.25,CK4&lt;=0.5)),$DC$7,IF(AND(CJ4=1,CK4&lt;=0.25),$DC$8,IF(AND(CJ4&gt;0.5,CK4&gt;0.5),$DC$9,IF(AND(CJ4&gt;0.5,AND(CK4&gt;0.25,CK4&lt;=0.5)),$DC$10,IF(AND(CJ4&gt;0.5,CK4&lt;=0.25),$DC$11,IF(AND(AND(CJ4&lt;=0.5,CJ4&gt;0.25),CK4&gt;0.5),$DC$12,IF(AND(AND(CJ4&lt;=0.5,CJ4&gt;0.25),AND(CK4&gt;0.25,CK4&lt;=0.5)),$DC$13,IF(AND(AND(CJ4&lt;=0.5,CJ4&gt;0.25),CK4&lt;=0.25),$DC$14,IF(AND(CJ4&lt;=0.25,CK4&gt;0.5),$DC$15,IF(AND(CJ4&lt;=0.25,AND(CK4&gt;0.25,CK4&lt;=0.5)),$DC$16,IF(AND(CJ4&lt;=0.25,AND(CK4&gt;0.1,CK4&lt;=0.25)),$DC$17,IF(AND(CJ4&lt;=0.25,CK4&lt;=0.1,OR(CJ4&lt;&gt;0,CK4&lt;&gt;0)),$DC$18,IF(AND(CJ4=0,CK4=0),$DC$19,"ATENÇÃO")))))))))))))))</f>
        <v>42.8571428571429</v>
      </c>
      <c r="CM4" s="38" t="n">
        <f aca="false">(AP4+AS4)/2</f>
        <v>0.5</v>
      </c>
      <c r="CN4" s="39" t="n">
        <f aca="false">(AM4+AN4+AO4+AQ4+AR4+AT4)/6</f>
        <v>0.833333333333333</v>
      </c>
      <c r="CO4" s="30" t="n">
        <f aca="false">IF(AND(CM4=1,CN4=1),$DC$5,IF(AND(CM4=1,CN4&gt;0.5),$DC$6,IF(AND(CM4=1,AND(CN4&gt;0.25,CN4&lt;=0.5)),$DC$7,IF(AND(CM4=1,CN4&lt;=0.25),$DC$8,IF(AND(CM4&gt;0.5,CN4&gt;0.5),$DC$9,IF(AND(CM4&gt;0.5,AND(CN4&gt;0.25,CN4&lt;=0.5)),$DC$10,IF(AND(CM4&gt;0.5,CN4&lt;=0.25),$DC$11,IF(AND(AND(CM4&lt;=0.5,CM4&gt;0.25),CN4&gt;0.5),$DC$12,IF(AND(AND(CM4&lt;=0.5,CM4&gt;0.25),AND(CN4&gt;0.25,CN4&lt;=0.5)),$DC$13,IF(AND(AND(CM4&lt;=0.5,CM4&gt;0.25),CN4&lt;=0.25),$DC$14,IF(AND(CM4&lt;=0.25,CN4&gt;0.5),$DC$15,IF(AND(CM4&lt;=0.25,AND(CN4&gt;0.25,CN4&lt;=0.5)),$DC$16,IF(AND(CM4&lt;=0.25,AND(CN4&gt;0.1,CN4&lt;=0.25)),$DC$17,IF(AND(CM4&lt;=0.25,CN4&lt;=0.1,OR(CM4&lt;&gt;0,CN4&lt;&gt;0)),$DC$18,IF(AND(CM4=0,CN4=0),$DC$19,"ATENÇÃO")))))))))))))))</f>
        <v>50</v>
      </c>
      <c r="CP4" s="38" t="n">
        <f aca="false">(AU4+AZ4+BD4)/3</f>
        <v>0.333333333333333</v>
      </c>
      <c r="CQ4" s="39" t="n">
        <f aca="false">(AV4+AW4+AX4+AY4+BA4+BB4+BC4)/7</f>
        <v>0.571428571428571</v>
      </c>
      <c r="CR4" s="30" t="n">
        <f aca="false">IF(AND(CP4=1,CQ4=1),$DC$5,IF(AND(CP4=1,CQ4&gt;0.5),$DC$6,IF(AND(CP4=1,AND(CQ4&gt;0.25,CQ4&lt;=0.5)),$DC$7,IF(AND(CP4=1,CQ4&lt;=0.25),$DC$8,IF(AND(CP4&gt;0.5,CQ4&gt;0.5),$DC$9,IF(AND(CP4&gt;0.5,AND(CQ4&gt;0.25,CQ4&lt;=0.5)),$DC$10,IF(AND(CP4&gt;0.5,CQ4&lt;=0.25),$DC$11,IF(AND(AND(CP4&lt;=0.5,CP4&gt;0.25),CQ4&gt;0.5),$DC$12,IF(AND(AND(CP4&lt;=0.5,CP4&gt;0.25),AND(CQ4&gt;0.25,CQ4&lt;=0.5)),$DC$13,IF(AND(AND(CP4&lt;=0.5,CP4&gt;0.25),CQ4&lt;=0.25),$DC$14,IF(AND(CP4&lt;=0.25,CQ4&gt;0.5),$DC$15,IF(AND(CP4&lt;=0.25,AND(CQ4&gt;0.25,CQ4&lt;=0.5)),$DC$16,IF(AND(CP4&lt;=0.25,AND(CQ4&gt;0.1,CQ4&lt;=0.25)),$DC$17,IF(AND(CP4&lt;=0.25,CQ4&lt;=0.1,OR(CP4&lt;&gt;0,CQ4&lt;&gt;0)),$DC$18,IF(AND(CP4=0,CQ4=0),$DC$19,"ATENÇÃO")))))))))))))))</f>
        <v>50</v>
      </c>
      <c r="CS4" s="38" t="n">
        <f aca="false">(BE4+BJ4+BN4)/3</f>
        <v>1</v>
      </c>
      <c r="CT4" s="39" t="n">
        <f aca="false">(BF4+BG4+BH4+BI4+BK4+BL4+BM4+BO4+BP4)/9</f>
        <v>0.888888888888889</v>
      </c>
      <c r="CU4" s="30" t="n">
        <f aca="false">IF(AND(CS4=1,CT4=1),$DC$5,IF(AND(CS4=1,CT4&gt;0.5),$DC$6,IF(AND(CS4=1,AND(CT4&gt;0.25,CT4&lt;=0.5)),$DC$7,IF(AND(CS4=1,CT4&lt;=0.25),$DC$8,IF(AND(CS4&gt;0.5,CT4&gt;0.5),$DC$9,IF(AND(CS4&gt;0.5,AND(CT4&gt;0.25,CT4&lt;=0.5)),$DC$10,IF(AND(CS4&gt;0.5,CT4&lt;=0.25),$DC$11,IF(AND(AND(CS4&lt;=0.5,CS4&gt;0.25),CT4&gt;0.5),$DC$12,IF(AND(AND(CS4&lt;=0.5,CS4&gt;0.25),AND(CT4&gt;0.25,CT4&lt;=0.5)),$DC$13,IF(AND(AND(CS4&lt;=0.5,CS4&gt;0.25),CT4&lt;=0.25),$DC$14,IF(AND(CS4&lt;=0.25,CT4&gt;0.5),$DC$15,IF(AND(CS4&lt;=0.25,AND(CT4&gt;0.25,CT4&lt;=0.5)),$DC$16,IF(AND(CS4&lt;=0.25,AND(CT4&gt;0.1,CT4&lt;=0.25)),$DC$17,IF(AND(CS4&lt;=0.25,CT4&lt;=0.1,OR(CS4&lt;&gt;0,CT4&lt;&gt;0)),$DC$18,IF(AND(CS4=0,CT4=0),$DC$19,"ATENÇÃO")))))))))))))))</f>
        <v>92.8571428571429</v>
      </c>
      <c r="CV4" s="31" t="n">
        <f aca="false">(BR4+BW4+BX4)/3</f>
        <v>0.333333333333333</v>
      </c>
      <c r="CW4" s="32" t="n">
        <f aca="false">(BQ4+BS4+BT4+BU4+BV4+BY4+BZ4)/7</f>
        <v>0.428571428571429</v>
      </c>
      <c r="CX4" s="30" t="n">
        <f aca="false">IF(AND(CV4=1,CW4=1),$DC$5,IF(AND(CV4=1,CW4&gt;0.5),$DC$6,IF(AND(CV4=1,AND(CW4&gt;0.25,CW4&lt;=0.5)),$DC$7,IF(AND(CV4=1,CW4&lt;=0.25),$DC$8,IF(AND(CV4&gt;0.5,CW4&gt;0.5),$DC$9,IF(AND(CV4&gt;0.5,AND(CW4&gt;0.25,CW4&lt;=0.5)),$DC$10,IF(AND(CV4&gt;0.5,CW4&lt;=0.25),$DC$11,IF(AND(AND(CV4&lt;=0.5,CV4&gt;0.25),CW4&gt;0.5),$DC$12,IF(AND(AND(CV4&lt;=0.5,CV4&gt;0.25),AND(CW4&gt;0.25,CW4&lt;=0.5)),$DC$13,IF(AND(AND(CV4&lt;=0.5,CV4&gt;0.25),CW4&lt;=0.25),$DC$14,IF(AND(CV4&lt;=0.25,CW4&gt;0.5),$DC$15,IF(AND(CV4&lt;=0.25,AND(CW4&gt;0.25,CW4&lt;=0.5)),$DC$16,IF(AND(CV4&lt;=0.25,AND(CW4&gt;0.1,CW4&lt;=0.25)),$DC$17,IF(AND(CV4&lt;=0.25,CW4&lt;=0.1,OR(CV4&lt;&gt;0,CW4&lt;&gt;0)),$DC$18,IF(AND(CV4=0,CW4=0),$DC$19,"ATENÇÃO")))))))))))))))</f>
        <v>42.8571428571429</v>
      </c>
      <c r="DG4" s="40"/>
    </row>
    <row r="5" customFormat="false" ht="15" hidden="false" customHeight="false" outlineLevel="0" collapsed="false">
      <c r="A5" s="1" t="s">
        <v>99</v>
      </c>
      <c r="B5" s="2" t="n">
        <v>3</v>
      </c>
      <c r="C5" s="23" t="n">
        <v>0</v>
      </c>
      <c r="D5" s="23" t="n">
        <v>0</v>
      </c>
      <c r="E5" s="23" t="n">
        <v>0</v>
      </c>
      <c r="F5" s="23" t="n">
        <v>0</v>
      </c>
      <c r="G5" s="24" t="n">
        <v>0</v>
      </c>
      <c r="H5" s="23" t="n">
        <v>1</v>
      </c>
      <c r="I5" s="24" t="n">
        <v>1</v>
      </c>
      <c r="J5" s="23" t="n">
        <v>0</v>
      </c>
      <c r="K5" s="24" t="n">
        <v>1</v>
      </c>
      <c r="L5" s="23" t="n">
        <v>1</v>
      </c>
      <c r="M5" s="23" t="n">
        <v>0</v>
      </c>
      <c r="N5" s="24" t="n">
        <v>0</v>
      </c>
      <c r="O5" s="23" t="n">
        <v>1</v>
      </c>
      <c r="P5" s="23" t="n">
        <v>1</v>
      </c>
      <c r="Q5" s="23" t="n">
        <v>0</v>
      </c>
      <c r="R5" s="24" t="n">
        <v>1</v>
      </c>
      <c r="S5" s="23" t="n">
        <v>1</v>
      </c>
      <c r="T5" s="23" t="n">
        <v>0</v>
      </c>
      <c r="U5" s="25" t="n">
        <v>0</v>
      </c>
      <c r="V5" s="25" t="n">
        <v>0</v>
      </c>
      <c r="W5" s="25" t="n">
        <v>0</v>
      </c>
      <c r="X5" s="26" t="n">
        <v>0</v>
      </c>
      <c r="Y5" s="25" t="n">
        <v>1</v>
      </c>
      <c r="Z5" s="25" t="n">
        <v>0</v>
      </c>
      <c r="AA5" s="26" t="n">
        <v>0</v>
      </c>
      <c r="AB5" s="25" t="n">
        <v>1</v>
      </c>
      <c r="AC5" s="25" t="n">
        <v>1</v>
      </c>
      <c r="AD5" s="25" t="n">
        <v>0</v>
      </c>
      <c r="AE5" s="25" t="n">
        <v>1</v>
      </c>
      <c r="AF5" s="25" t="n">
        <v>0</v>
      </c>
      <c r="AG5" s="26" t="n">
        <v>1</v>
      </c>
      <c r="AH5" s="23" t="n">
        <v>1</v>
      </c>
      <c r="AI5" s="23" t="n">
        <v>0</v>
      </c>
      <c r="AJ5" s="24" t="n">
        <v>0</v>
      </c>
      <c r="AK5" s="23" t="n">
        <v>1</v>
      </c>
      <c r="AL5" s="24" t="n">
        <v>0</v>
      </c>
      <c r="AM5" s="25" t="n">
        <v>1</v>
      </c>
      <c r="AN5" s="25" t="n">
        <v>1</v>
      </c>
      <c r="AO5" s="25" t="n">
        <v>1</v>
      </c>
      <c r="AP5" s="26" t="n">
        <v>0</v>
      </c>
      <c r="AQ5" s="25" t="n">
        <v>0</v>
      </c>
      <c r="AR5" s="25" t="n">
        <v>1</v>
      </c>
      <c r="AS5" s="26" t="n">
        <v>1</v>
      </c>
      <c r="AT5" s="25" t="n">
        <v>1</v>
      </c>
      <c r="AU5" s="24" t="n">
        <v>1</v>
      </c>
      <c r="AV5" s="23" t="n">
        <v>1</v>
      </c>
      <c r="AW5" s="23" t="n">
        <v>0</v>
      </c>
      <c r="AX5" s="23" t="n">
        <v>1</v>
      </c>
      <c r="AY5" s="23" t="n">
        <v>0</v>
      </c>
      <c r="AZ5" s="24" t="n">
        <v>1</v>
      </c>
      <c r="BA5" s="23" t="n">
        <v>0</v>
      </c>
      <c r="BB5" s="23" t="n">
        <v>1</v>
      </c>
      <c r="BC5" s="23" t="n">
        <v>0</v>
      </c>
      <c r="BD5" s="24" t="n">
        <v>0</v>
      </c>
      <c r="BE5" s="26" t="n">
        <v>1</v>
      </c>
      <c r="BF5" s="25" t="n">
        <v>1</v>
      </c>
      <c r="BG5" s="25" t="n">
        <v>1</v>
      </c>
      <c r="BH5" s="25" t="n">
        <v>1</v>
      </c>
      <c r="BI5" s="25" t="n">
        <v>0</v>
      </c>
      <c r="BJ5" s="26" t="n">
        <v>1</v>
      </c>
      <c r="BK5" s="25" t="n">
        <v>1</v>
      </c>
      <c r="BL5" s="25" t="n">
        <v>0</v>
      </c>
      <c r="BM5" s="25" t="n">
        <v>1</v>
      </c>
      <c r="BN5" s="26" t="n">
        <v>1</v>
      </c>
      <c r="BO5" s="25" t="n">
        <v>1</v>
      </c>
      <c r="BP5" s="25" t="n">
        <v>0</v>
      </c>
      <c r="BQ5" s="23" t="n">
        <v>1</v>
      </c>
      <c r="BR5" s="24" t="n">
        <v>1</v>
      </c>
      <c r="BS5" s="23" t="n">
        <v>0</v>
      </c>
      <c r="BT5" s="23" t="n">
        <v>0</v>
      </c>
      <c r="BU5" s="23" t="n">
        <v>0</v>
      </c>
      <c r="BV5" s="23" t="n">
        <v>0</v>
      </c>
      <c r="BW5" s="24" t="n">
        <v>0</v>
      </c>
      <c r="BX5" s="24" t="n">
        <v>0</v>
      </c>
      <c r="BY5" s="23" t="n">
        <v>0</v>
      </c>
      <c r="BZ5" s="23" t="n">
        <v>0</v>
      </c>
      <c r="CB5" s="27" t="n">
        <f aca="false">CF5*$CZ$3+CI5*$DA$3+CL5*$DB$3+CO5*$DC$3+CR5*$DD$3+CU5*$DE$3+CX5*$DF$3</f>
        <v>55.355</v>
      </c>
      <c r="CD5" s="38" t="n">
        <f aca="false">(G5+I5+K5+N5+R5)/5</f>
        <v>0.6</v>
      </c>
      <c r="CE5" s="39" t="n">
        <f aca="false">(C5+D5+E5+F5+H5+J5+L5+M5+O5+P5+Q5+S5+T5)/13</f>
        <v>0.384615384615385</v>
      </c>
      <c r="CF5" s="30" t="n">
        <f aca="false">IF(AND(CD5=1,CE5=1),$DC$5,IF(AND(CD5=1,CE5&gt;0.5),$DC$6,IF(AND(CD5=1,AND(CE5&gt;0.25,CE5&lt;=0.5)),$DC$7,IF(AND(CD5=1,CE5&lt;=0.25),$DC$8,IF(AND(CD5&gt;0.5,CE5&gt;0.5),$DC$9,IF(AND(CD5&gt;0.5,AND(CE5&gt;0.25,CE5&lt;=0.5)),$DC$10,IF(AND(CD5&gt;0.5,CE5&lt;=0.25),$DC$11,IF(AND(AND(CD5&lt;=0.5,CD5&gt;0.25),CE5&gt;0.5),$DC$12,IF(AND(AND(CD5&lt;=0.5,CD5&gt;0.25),AND(CE5&gt;0.25,CE5&lt;=0.5)),$DC$13,IF(AND(AND(CD5&lt;=0.5,CD5&gt;0.25),CE5&lt;=0.25),$DC$14,IF(AND(CD5&lt;=0.25,CE5&gt;0.5),$DC$15,IF(AND(CD5&lt;=0.25,AND(CE5&gt;0.25,CE5&lt;=0.5)),$DC$16,IF(AND(CD5&lt;=0.25,AND(CE5&gt;0.1,CE5&lt;=0.25)),$DC$17,IF(AND(CD5&lt;=0.25,CE5&lt;=0.1,OR(CD5&lt;&gt;0,CE5&lt;&gt;0)),$DC$18,IF(AND(CD5=0,CE5=0),$DC$19,"ATENÇÃO")))))))))))))))</f>
        <v>64.2857142857143</v>
      </c>
      <c r="CG5" s="38" t="n">
        <f aca="false">(X5+AA5+AG5)/3</f>
        <v>0.333333333333333</v>
      </c>
      <c r="CH5" s="39" t="n">
        <f aca="false">(U5+V5+W5+Y5+Z5+AB5+AC5+AD5+AE5+AF5)/10</f>
        <v>0.4</v>
      </c>
      <c r="CI5" s="30" t="n">
        <f aca="false">IF(AND(CG5=1,CH5=1),$DC$5,IF(AND(CG5=1,CH5&gt;0.5),$DC$6,IF(AND(CG5=1,AND(CH5&gt;0.25,CH5&lt;=0.5)),$DC$7,IF(AND(CG5=1,CH5&lt;=0.25),$DC$8,IF(AND(CG5&gt;0.5,CH5&gt;0.5),$DC$9,IF(AND(CG5&gt;0.5,AND(CH5&gt;0.25,CH5&lt;=0.5)),$DC$10,IF(AND(CG5&gt;0.5,CH5&lt;=0.25),$DC$11,IF(AND(AND(CG5&lt;=0.5,CG5&gt;0.25),CH5&gt;0.5),$DC$12,IF(AND(AND(CG5&lt;=0.5,CG5&gt;0.25),AND(CH5&gt;0.25,CH5&lt;=0.5)),$DC$13,IF(AND(AND(CG5&lt;=0.5,CG5&gt;0.25),CH5&lt;=0.25),$DC$14,IF(AND(CG5&lt;=0.25,CH5&gt;0.5),$DC$15,IF(AND(CG5&lt;=0.25,AND(CH5&gt;0.25,CH5&lt;=0.5)),$DC$16,IF(AND(CG5&lt;=0.25,AND(CH5&gt;0.1,CH5&lt;=0.25)),$DC$17,IF(AND(CG5&lt;=0.25,CH5&lt;=0.1,OR(CG5&lt;&gt;0,CH5&lt;&gt;0)),$DC$18,IF(AND(CG5=0,CH5=0),$DC$19,"ATENÇÃO")))))))))))))))</f>
        <v>42.8571428571429</v>
      </c>
      <c r="CJ5" s="38" t="n">
        <f aca="false">(AJ5+AL5)/2</f>
        <v>0</v>
      </c>
      <c r="CK5" s="39" t="n">
        <f aca="false">(AH5+AI5+AK5)/3</f>
        <v>0.666666666666667</v>
      </c>
      <c r="CL5" s="30" t="n">
        <f aca="false">IF(AND(CJ5=1,CK5=1),$DC$5,IF(AND(CJ5=1,CK5&gt;0.5),$DC$6,IF(AND(CJ5=1,AND(CK5&gt;0.25,CK5&lt;=0.5)),$DC$7,IF(AND(CJ5=1,CK5&lt;=0.25),$DC$8,IF(AND(CJ5&gt;0.5,CK5&gt;0.5),$DC$9,IF(AND(CJ5&gt;0.5,AND(CK5&gt;0.25,CK5&lt;=0.5)),$DC$10,IF(AND(CJ5&gt;0.5,CK5&lt;=0.25),$DC$11,IF(AND(AND(CJ5&lt;=0.5,CJ5&gt;0.25),CK5&gt;0.5),$DC$12,IF(AND(AND(CJ5&lt;=0.5,CJ5&gt;0.25),AND(CK5&gt;0.25,CK5&lt;=0.5)),$DC$13,IF(AND(AND(CJ5&lt;=0.5,CJ5&gt;0.25),CK5&lt;=0.25),$DC$14,IF(AND(CJ5&lt;=0.25,CK5&gt;0.5),$DC$15,IF(AND(CJ5&lt;=0.25,AND(CK5&gt;0.25,CK5&lt;=0.5)),$DC$16,IF(AND(CJ5&lt;=0.25,AND(CK5&gt;0.1,CK5&lt;=0.25)),$DC$17,IF(AND(CJ5&lt;=0.25,CK5&lt;=0.1,OR(CJ5&lt;&gt;0,CK5&lt;&gt;0)),$DC$18,IF(AND(CJ5=0,CK5=0),$DC$19,"ATENÇÃO")))))))))))))))</f>
        <v>28.5714285714286</v>
      </c>
      <c r="CM5" s="38" t="n">
        <f aca="false">(AP5+AS5)/2</f>
        <v>0.5</v>
      </c>
      <c r="CN5" s="39" t="n">
        <f aca="false">(AM5+AN5+AO5+AQ5+AR5+AT5)/6</f>
        <v>0.833333333333333</v>
      </c>
      <c r="CO5" s="30" t="n">
        <f aca="false">IF(AND(CM5=1,CN5=1),$DC$5,IF(AND(CM5=1,CN5&gt;0.5),$DC$6,IF(AND(CM5=1,AND(CN5&gt;0.25,CN5&lt;=0.5)),$DC$7,IF(AND(CM5=1,CN5&lt;=0.25),$DC$8,IF(AND(CM5&gt;0.5,CN5&gt;0.5),$DC$9,IF(AND(CM5&gt;0.5,AND(CN5&gt;0.25,CN5&lt;=0.5)),$DC$10,IF(AND(CM5&gt;0.5,CN5&lt;=0.25),$DC$11,IF(AND(AND(CM5&lt;=0.5,CM5&gt;0.25),CN5&gt;0.5),$DC$12,IF(AND(AND(CM5&lt;=0.5,CM5&gt;0.25),AND(CN5&gt;0.25,CN5&lt;=0.5)),$DC$13,IF(AND(AND(CM5&lt;=0.5,CM5&gt;0.25),CN5&lt;=0.25),$DC$14,IF(AND(CM5&lt;=0.25,CN5&gt;0.5),$DC$15,IF(AND(CM5&lt;=0.25,AND(CN5&gt;0.25,CN5&lt;=0.5)),$DC$16,IF(AND(CM5&lt;=0.25,AND(CN5&gt;0.1,CN5&lt;=0.25)),$DC$17,IF(AND(CM5&lt;=0.25,CN5&lt;=0.1,OR(CM5&lt;&gt;0,CN5&lt;&gt;0)),$DC$18,IF(AND(CM5=0,CN5=0),$DC$19,"ATENÇÃO")))))))))))))))</f>
        <v>50</v>
      </c>
      <c r="CP5" s="38" t="n">
        <f aca="false">(AU5+AZ5+BD5)/3</f>
        <v>0.666666666666667</v>
      </c>
      <c r="CQ5" s="39" t="n">
        <f aca="false">(AV5+AW5+AX5+AY5+BA5+BB5+BC5)/7</f>
        <v>0.428571428571429</v>
      </c>
      <c r="CR5" s="30" t="n">
        <f aca="false">IF(AND(CP5=1,CQ5=1),$DC$5,IF(AND(CP5=1,CQ5&gt;0.5),$DC$6,IF(AND(CP5=1,AND(CQ5&gt;0.25,CQ5&lt;=0.5)),$DC$7,IF(AND(CP5=1,CQ5&lt;=0.25),$DC$8,IF(AND(CP5&gt;0.5,CQ5&gt;0.5),$DC$9,IF(AND(CP5&gt;0.5,AND(CQ5&gt;0.25,CQ5&lt;=0.5)),$DC$10,IF(AND(CP5&gt;0.5,CQ5&lt;=0.25),$DC$11,IF(AND(AND(CP5&lt;=0.5,CP5&gt;0.25),CQ5&gt;0.5),$DC$12,IF(AND(AND(CP5&lt;=0.5,CP5&gt;0.25),AND(CQ5&gt;0.25,CQ5&lt;=0.5)),$DC$13,IF(AND(AND(CP5&lt;=0.5,CP5&gt;0.25),CQ5&lt;=0.25),$DC$14,IF(AND(CP5&lt;=0.25,CQ5&gt;0.5),$DC$15,IF(AND(CP5&lt;=0.25,AND(CQ5&gt;0.25,CQ5&lt;=0.5)),$DC$16,IF(AND(CP5&lt;=0.25,AND(CQ5&gt;0.1,CQ5&lt;=0.25)),$DC$17,IF(AND(CP5&lt;=0.25,CQ5&lt;=0.1,OR(CP5&lt;&gt;0,CQ5&lt;&gt;0)),$DC$18,IF(AND(CP5=0,CQ5=0),$DC$19,"ATENÇÃO")))))))))))))))</f>
        <v>64.2857142857143</v>
      </c>
      <c r="CS5" s="38" t="n">
        <f aca="false">(BE5+BJ5+BN5)/3</f>
        <v>1</v>
      </c>
      <c r="CT5" s="39" t="n">
        <f aca="false">(BF5+BG5+BH5+BI5+BK5+BL5+BM5+BO5+BP5)/9</f>
        <v>0.666666666666667</v>
      </c>
      <c r="CU5" s="30" t="n">
        <f aca="false">IF(AND(CS5=1,CT5=1),$DC$5,IF(AND(CS5=1,CT5&gt;0.5),$DC$6,IF(AND(CS5=1,AND(CT5&gt;0.25,CT5&lt;=0.5)),$DC$7,IF(AND(CS5=1,CT5&lt;=0.25),$DC$8,IF(AND(CS5&gt;0.5,CT5&gt;0.5),$DC$9,IF(AND(CS5&gt;0.5,AND(CT5&gt;0.25,CT5&lt;=0.5)),$DC$10,IF(AND(CS5&gt;0.5,CT5&lt;=0.25),$DC$11,IF(AND(AND(CS5&lt;=0.5,CS5&gt;0.25),CT5&gt;0.5),$DC$12,IF(AND(AND(CS5&lt;=0.5,CS5&gt;0.25),AND(CT5&gt;0.25,CT5&lt;=0.5)),$DC$13,IF(AND(AND(CS5&lt;=0.5,CS5&gt;0.25),CT5&lt;=0.25),$DC$14,IF(AND(CS5&lt;=0.25,CT5&gt;0.5),$DC$15,IF(AND(CS5&lt;=0.25,AND(CT5&gt;0.25,CT5&lt;=0.5)),$DC$16,IF(AND(CS5&lt;=0.25,AND(CT5&gt;0.1,CT5&lt;=0.25)),$DC$17,IF(AND(CS5&lt;=0.25,CT5&lt;=0.1,OR(CS5&lt;&gt;0,CT5&lt;&gt;0)),$DC$18,IF(AND(CS5=0,CT5=0),$DC$19,"ATENÇÃO")))))))))))))))</f>
        <v>92.8571428571429</v>
      </c>
      <c r="CV5" s="31" t="n">
        <f aca="false">(BR5+BW5+BX5)/3</f>
        <v>0.333333333333333</v>
      </c>
      <c r="CW5" s="32" t="n">
        <f aca="false">(BQ5+BS5+BT5+BU5+BV5+BY5+BZ5)/7</f>
        <v>0.142857142857143</v>
      </c>
      <c r="CX5" s="30" t="n">
        <f aca="false">IF(AND(CV5=1,CW5=1),$DC$5,IF(AND(CV5=1,CW5&gt;0.5),$DC$6,IF(AND(CV5=1,AND(CW5&gt;0.25,CW5&lt;=0.5)),$DC$7,IF(AND(CV5=1,CW5&lt;=0.25),$DC$8,IF(AND(CV5&gt;0.5,CW5&gt;0.5),$DC$9,IF(AND(CV5&gt;0.5,AND(CW5&gt;0.25,CW5&lt;=0.5)),$DC$10,IF(AND(CV5&gt;0.5,CW5&lt;=0.25),$DC$11,IF(AND(AND(CV5&lt;=0.5,CV5&gt;0.25),CW5&gt;0.5),$DC$12,IF(AND(AND(CV5&lt;=0.5,CV5&gt;0.25),AND(CW5&gt;0.25,CW5&lt;=0.5)),$DC$13,IF(AND(AND(CV5&lt;=0.5,CV5&gt;0.25),CW5&lt;=0.25),$DC$14,IF(AND(CV5&lt;=0.25,CW5&gt;0.5),$DC$15,IF(AND(CV5&lt;=0.25,AND(CW5&gt;0.25,CW5&lt;=0.5)),$DC$16,IF(AND(CV5&lt;=0.25,AND(CW5&gt;0.1,CW5&lt;=0.25)),$DC$17,IF(AND(CV5&lt;=0.25,CW5&lt;=0.1,OR(CV5&lt;&gt;0,CW5&lt;&gt;0)),$DC$18,IF(AND(CV5=0,CW5=0),$DC$19,"ATENÇÃO")))))))))))))))</f>
        <v>35.7142857142857</v>
      </c>
      <c r="DB5" s="41" t="s">
        <v>100</v>
      </c>
      <c r="DC5" s="42" t="n">
        <f aca="false">$DC$18+DC6</f>
        <v>100</v>
      </c>
    </row>
    <row r="6" customFormat="false" ht="15" hidden="false" customHeight="false" outlineLevel="0" collapsed="false">
      <c r="A6" s="1" t="s">
        <v>101</v>
      </c>
      <c r="B6" s="2" t="n">
        <v>4</v>
      </c>
      <c r="C6" s="23" t="n">
        <v>1</v>
      </c>
      <c r="D6" s="23" t="n">
        <v>0</v>
      </c>
      <c r="E6" s="23" t="n">
        <v>1</v>
      </c>
      <c r="F6" s="23" t="n">
        <v>0</v>
      </c>
      <c r="G6" s="24" t="n">
        <v>0</v>
      </c>
      <c r="H6" s="23" t="n">
        <v>0</v>
      </c>
      <c r="I6" s="24" t="n">
        <v>0</v>
      </c>
      <c r="J6" s="23" t="n">
        <v>0</v>
      </c>
      <c r="K6" s="24" t="n">
        <v>0</v>
      </c>
      <c r="L6" s="23" t="n">
        <v>1</v>
      </c>
      <c r="M6" s="23" t="n">
        <v>0</v>
      </c>
      <c r="N6" s="24" t="n">
        <v>1</v>
      </c>
      <c r="O6" s="23" t="n">
        <v>0</v>
      </c>
      <c r="P6" s="23" t="n">
        <v>0</v>
      </c>
      <c r="Q6" s="23" t="n">
        <v>0</v>
      </c>
      <c r="R6" s="24" t="n">
        <v>0</v>
      </c>
      <c r="S6" s="23" t="n">
        <v>0</v>
      </c>
      <c r="T6" s="23" t="n">
        <v>0</v>
      </c>
      <c r="U6" s="25" t="n">
        <v>0</v>
      </c>
      <c r="V6" s="25" t="n">
        <v>0</v>
      </c>
      <c r="W6" s="25" t="n">
        <v>0</v>
      </c>
      <c r="X6" s="26" t="n">
        <v>0</v>
      </c>
      <c r="Y6" s="25" t="n">
        <v>0</v>
      </c>
      <c r="Z6" s="25" t="n">
        <v>1</v>
      </c>
      <c r="AA6" s="26" t="n">
        <v>0</v>
      </c>
      <c r="AB6" s="25" t="n">
        <v>0</v>
      </c>
      <c r="AC6" s="25" t="n">
        <v>1</v>
      </c>
      <c r="AD6" s="25" t="n">
        <v>0</v>
      </c>
      <c r="AE6" s="25" t="n">
        <v>0</v>
      </c>
      <c r="AF6" s="25" t="n">
        <v>0</v>
      </c>
      <c r="AG6" s="26" t="n">
        <v>1</v>
      </c>
      <c r="AH6" s="23" t="n">
        <v>1</v>
      </c>
      <c r="AI6" s="23" t="n">
        <v>0</v>
      </c>
      <c r="AJ6" s="24" t="n">
        <v>0</v>
      </c>
      <c r="AK6" s="23" t="n">
        <v>1</v>
      </c>
      <c r="AL6" s="24" t="n">
        <v>0</v>
      </c>
      <c r="AM6" s="25" t="n">
        <v>1</v>
      </c>
      <c r="AN6" s="25" t="n">
        <v>1</v>
      </c>
      <c r="AO6" s="25" t="n">
        <v>0</v>
      </c>
      <c r="AP6" s="26" t="n">
        <v>0</v>
      </c>
      <c r="AQ6" s="25" t="n">
        <v>0</v>
      </c>
      <c r="AR6" s="25" t="n">
        <v>1</v>
      </c>
      <c r="AS6" s="26" t="n">
        <v>0</v>
      </c>
      <c r="AT6" s="25" t="n">
        <v>0</v>
      </c>
      <c r="AU6" s="24" t="n">
        <v>1</v>
      </c>
      <c r="AV6" s="23" t="n">
        <v>0</v>
      </c>
      <c r="AW6" s="23" t="n">
        <v>0</v>
      </c>
      <c r="AX6" s="23" t="n">
        <v>1</v>
      </c>
      <c r="AY6" s="23" t="n">
        <v>0</v>
      </c>
      <c r="AZ6" s="24" t="n">
        <v>1</v>
      </c>
      <c r="BA6" s="23" t="n">
        <v>0</v>
      </c>
      <c r="BB6" s="23" t="n">
        <v>1</v>
      </c>
      <c r="BC6" s="23" t="n">
        <v>0</v>
      </c>
      <c r="BD6" s="24" t="n">
        <v>0</v>
      </c>
      <c r="BE6" s="26" t="n">
        <v>1</v>
      </c>
      <c r="BF6" s="25" t="n">
        <v>1</v>
      </c>
      <c r="BG6" s="25" t="n">
        <v>1</v>
      </c>
      <c r="BH6" s="25" t="n">
        <v>1</v>
      </c>
      <c r="BI6" s="25" t="n">
        <v>1</v>
      </c>
      <c r="BJ6" s="26" t="n">
        <v>1</v>
      </c>
      <c r="BK6" s="25" t="n">
        <v>1</v>
      </c>
      <c r="BL6" s="25" t="n">
        <v>1</v>
      </c>
      <c r="BM6" s="25" t="n">
        <v>1</v>
      </c>
      <c r="BN6" s="26" t="n">
        <v>0</v>
      </c>
      <c r="BO6" s="25" t="n">
        <v>1</v>
      </c>
      <c r="BP6" s="25" t="n">
        <v>1</v>
      </c>
      <c r="BQ6" s="23" t="n">
        <v>1</v>
      </c>
      <c r="BR6" s="24" t="n">
        <v>1</v>
      </c>
      <c r="BS6" s="23" t="n">
        <v>1</v>
      </c>
      <c r="BT6" s="23" t="n">
        <v>0</v>
      </c>
      <c r="BU6" s="23" t="n">
        <v>0</v>
      </c>
      <c r="BV6" s="23" t="n">
        <v>0</v>
      </c>
      <c r="BW6" s="24" t="n">
        <v>0</v>
      </c>
      <c r="BX6" s="24" t="n">
        <v>0</v>
      </c>
      <c r="BY6" s="23" t="n">
        <v>0</v>
      </c>
      <c r="BZ6" s="23" t="n">
        <v>0</v>
      </c>
      <c r="CB6" s="27" t="n">
        <f aca="false">CF6*$CZ$3+CI6*$DA$3+CL6*$DB$3+CO6*$DC$3+CR6*$DD$3+CU6*$DE$3+CX6*$DF$3</f>
        <v>44.0942857142857</v>
      </c>
      <c r="CD6" s="38" t="n">
        <f aca="false">(G6+I6+K6+N6+R6)/5</f>
        <v>0.2</v>
      </c>
      <c r="CE6" s="39" t="n">
        <f aca="false">(C6+D6+E6+F6+H6+J6+L6+M6+O6+P6+Q6+S6+T6)/13</f>
        <v>0.230769230769231</v>
      </c>
      <c r="CF6" s="30" t="n">
        <f aca="false">IF(AND(CD6=1,CE6=1),$DC$5,IF(AND(CD6=1,CE6&gt;0.5),$DC$6,IF(AND(CD6=1,AND(CE6&gt;0.25,CE6&lt;=0.5)),$DC$7,IF(AND(CD6=1,CE6&lt;=0.25),$DC$8,IF(AND(CD6&gt;0.5,CE6&gt;0.5),$DC$9,IF(AND(CD6&gt;0.5,AND(CE6&gt;0.25,CE6&lt;=0.5)),$DC$10,IF(AND(CD6&gt;0.5,CE6&lt;=0.25),$DC$11,IF(AND(AND(CD6&lt;=0.5,CD6&gt;0.25),CE6&gt;0.5),$DC$12,IF(AND(AND(CD6&lt;=0.5,CD6&gt;0.25),AND(CE6&gt;0.25,CE6&lt;=0.5)),$DC$13,IF(AND(AND(CD6&lt;=0.5,CD6&gt;0.25),CE6&lt;=0.25),$DC$14,IF(AND(CD6&lt;=0.25,CE6&gt;0.5),$DC$15,IF(AND(CD6&lt;=0.25,AND(CE6&gt;0.25,CE6&lt;=0.5)),$DC$16,IF(AND(CD6&lt;=0.25,AND(CE6&gt;0.1,CE6&lt;=0.25)),$DC$17,IF(AND(CD6&lt;=0.25,CE6&lt;=0.1,OR(CD6&lt;&gt;0,CE6&lt;&gt;0)),$DC$18,IF(AND(CD6=0,CE6=0),$DC$19,"ATENÇÃO")))))))))))))))</f>
        <v>14.2857142857143</v>
      </c>
      <c r="CG6" s="38" t="n">
        <f aca="false">(X6+AA6+AG6)/3</f>
        <v>0.333333333333333</v>
      </c>
      <c r="CH6" s="39" t="n">
        <f aca="false">(U6+V6+W6+Y6+Z6+AB6+AC6+AD6+AE6+AF6)/10</f>
        <v>0.2</v>
      </c>
      <c r="CI6" s="30" t="n">
        <f aca="false">IF(AND(CG6=1,CH6=1),$DC$5,IF(AND(CG6=1,CH6&gt;0.5),$DC$6,IF(AND(CG6=1,AND(CH6&gt;0.25,CH6&lt;=0.5)),$DC$7,IF(AND(CG6=1,CH6&lt;=0.25),$DC$8,IF(AND(CG6&gt;0.5,CH6&gt;0.5),$DC$9,IF(AND(CG6&gt;0.5,AND(CH6&gt;0.25,CH6&lt;=0.5)),$DC$10,IF(AND(CG6&gt;0.5,CH6&lt;=0.25),$DC$11,IF(AND(AND(CG6&lt;=0.5,CG6&gt;0.25),CH6&gt;0.5),$DC$12,IF(AND(AND(CG6&lt;=0.5,CG6&gt;0.25),AND(CH6&gt;0.25,CH6&lt;=0.5)),$DC$13,IF(AND(AND(CG6&lt;=0.5,CG6&gt;0.25),CH6&lt;=0.25),$DC$14,IF(AND(CG6&lt;=0.25,CH6&gt;0.5),$DC$15,IF(AND(CG6&lt;=0.25,AND(CH6&gt;0.25,CH6&lt;=0.5)),$DC$16,IF(AND(CG6&lt;=0.25,AND(CH6&gt;0.1,CH6&lt;=0.25)),$DC$17,IF(AND(CG6&lt;=0.25,CH6&lt;=0.1,OR(CG6&lt;&gt;0,CH6&lt;&gt;0)),$DC$18,IF(AND(CG6=0,CH6=0),$DC$19,"ATENÇÃO")))))))))))))))</f>
        <v>35.7142857142857</v>
      </c>
      <c r="CJ6" s="38" t="n">
        <f aca="false">(AJ6+AL6)/2</f>
        <v>0</v>
      </c>
      <c r="CK6" s="39" t="n">
        <f aca="false">(AH6+AI6+AK6)/3</f>
        <v>0.666666666666667</v>
      </c>
      <c r="CL6" s="30" t="n">
        <f aca="false">IF(AND(CJ6=1,CK6=1),$DC$5,IF(AND(CJ6=1,CK6&gt;0.5),$DC$6,IF(AND(CJ6=1,AND(CK6&gt;0.25,CK6&lt;=0.5)),$DC$7,IF(AND(CJ6=1,CK6&lt;=0.25),$DC$8,IF(AND(CJ6&gt;0.5,CK6&gt;0.5),$DC$9,IF(AND(CJ6&gt;0.5,AND(CK6&gt;0.25,CK6&lt;=0.5)),$DC$10,IF(AND(CJ6&gt;0.5,CK6&lt;=0.25),$DC$11,IF(AND(AND(CJ6&lt;=0.5,CJ6&gt;0.25),CK6&gt;0.5),$DC$12,IF(AND(AND(CJ6&lt;=0.5,CJ6&gt;0.25),AND(CK6&gt;0.25,CK6&lt;=0.5)),$DC$13,IF(AND(AND(CJ6&lt;=0.5,CJ6&gt;0.25),CK6&lt;=0.25),$DC$14,IF(AND(CJ6&lt;=0.25,CK6&gt;0.5),$DC$15,IF(AND(CJ6&lt;=0.25,AND(CK6&gt;0.25,CK6&lt;=0.5)),$DC$16,IF(AND(CJ6&lt;=0.25,AND(CK6&gt;0.1,CK6&lt;=0.25)),$DC$17,IF(AND(CJ6&lt;=0.25,CK6&lt;=0.1,OR(CJ6&lt;&gt;0,CK6&lt;&gt;0)),$DC$18,IF(AND(CJ6=0,CK6=0),$DC$19,"ATENÇÃO")))))))))))))))</f>
        <v>28.5714285714286</v>
      </c>
      <c r="CM6" s="38" t="n">
        <f aca="false">(AP6+AS6)/2</f>
        <v>0</v>
      </c>
      <c r="CN6" s="39" t="n">
        <f aca="false">(AM6+AN6+AO6+AQ6+AR6+AT6)/6</f>
        <v>0.5</v>
      </c>
      <c r="CO6" s="30" t="n">
        <f aca="false">IF(AND(CM6=1,CN6=1),$DC$5,IF(AND(CM6=1,CN6&gt;0.5),$DC$6,IF(AND(CM6=1,AND(CN6&gt;0.25,CN6&lt;=0.5)),$DC$7,IF(AND(CM6=1,CN6&lt;=0.25),$DC$8,IF(AND(CM6&gt;0.5,CN6&gt;0.5),$DC$9,IF(AND(CM6&gt;0.5,AND(CN6&gt;0.25,CN6&lt;=0.5)),$DC$10,IF(AND(CM6&gt;0.5,CN6&lt;=0.25),$DC$11,IF(AND(AND(CM6&lt;=0.5,CM6&gt;0.25),CN6&gt;0.5),$DC$12,IF(AND(AND(CM6&lt;=0.5,CM6&gt;0.25),AND(CN6&gt;0.25,CN6&lt;=0.5)),$DC$13,IF(AND(AND(CM6&lt;=0.5,CM6&gt;0.25),CN6&lt;=0.25),$DC$14,IF(AND(CM6&lt;=0.25,CN6&gt;0.5),$DC$15,IF(AND(CM6&lt;=0.25,AND(CN6&gt;0.25,CN6&lt;=0.5)),$DC$16,IF(AND(CM6&lt;=0.25,AND(CN6&gt;0.1,CN6&lt;=0.25)),$DC$17,IF(AND(CM6&lt;=0.25,CN6&lt;=0.1,OR(CM6&lt;&gt;0,CN6&lt;&gt;0)),$DC$18,IF(AND(CM6=0,CN6=0),$DC$19,"ATENÇÃO")))))))))))))))</f>
        <v>21.4285714285714</v>
      </c>
      <c r="CP6" s="38" t="n">
        <f aca="false">(AU6+AZ6+BD6)/3</f>
        <v>0.666666666666667</v>
      </c>
      <c r="CQ6" s="39" t="n">
        <f aca="false">(AV6+AW6+AX6+AY6+BA6+BB6+BC6)/7</f>
        <v>0.285714285714286</v>
      </c>
      <c r="CR6" s="30" t="n">
        <f aca="false">IF(AND(CP6=1,CQ6=1),$DC$5,IF(AND(CP6=1,CQ6&gt;0.5),$DC$6,IF(AND(CP6=1,AND(CQ6&gt;0.25,CQ6&lt;=0.5)),$DC$7,IF(AND(CP6=1,CQ6&lt;=0.25),$DC$8,IF(AND(CP6&gt;0.5,CQ6&gt;0.5),$DC$9,IF(AND(CP6&gt;0.5,AND(CQ6&gt;0.25,CQ6&lt;=0.5)),$DC$10,IF(AND(CP6&gt;0.5,CQ6&lt;=0.25),$DC$11,IF(AND(AND(CP6&lt;=0.5,CP6&gt;0.25),CQ6&gt;0.5),$DC$12,IF(AND(AND(CP6&lt;=0.5,CP6&gt;0.25),AND(CQ6&gt;0.25,CQ6&lt;=0.5)),$DC$13,IF(AND(AND(CP6&lt;=0.5,CP6&gt;0.25),CQ6&lt;=0.25),$DC$14,IF(AND(CP6&lt;=0.25,CQ6&gt;0.5),$DC$15,IF(AND(CP6&lt;=0.25,AND(CQ6&gt;0.25,CQ6&lt;=0.5)),$DC$16,IF(AND(CP6&lt;=0.25,AND(CQ6&gt;0.1,CQ6&lt;=0.25)),$DC$17,IF(AND(CP6&lt;=0.25,CQ6&lt;=0.1,OR(CP6&lt;&gt;0,CQ6&lt;&gt;0)),$DC$18,IF(AND(CP6=0,CQ6=0),$DC$19,"ATENÇÃO")))))))))))))))</f>
        <v>64.2857142857143</v>
      </c>
      <c r="CS6" s="38" t="n">
        <f aca="false">(BE6+BJ6+BN6)/3</f>
        <v>0.666666666666667</v>
      </c>
      <c r="CT6" s="39" t="n">
        <f aca="false">(BF6+BG6+BH6+BI6+BK6+BL6+BM6+BO6+BP6)/9</f>
        <v>1</v>
      </c>
      <c r="CU6" s="30" t="n">
        <f aca="false">IF(AND(CS6=1,CT6=1),$DC$5,IF(AND(CS6=1,CT6&gt;0.5),$DC$6,IF(AND(CS6=1,AND(CT6&gt;0.25,CT6&lt;=0.5)),$DC$7,IF(AND(CS6=1,CT6&lt;=0.25),$DC$8,IF(AND(CS6&gt;0.5,CT6&gt;0.5),$DC$9,IF(AND(CS6&gt;0.5,AND(CT6&gt;0.25,CT6&lt;=0.5)),$DC$10,IF(AND(CS6&gt;0.5,CT6&lt;=0.25),$DC$11,IF(AND(AND(CS6&lt;=0.5,CS6&gt;0.25),CT6&gt;0.5),$DC$12,IF(AND(AND(CS6&lt;=0.5,CS6&gt;0.25),AND(CT6&gt;0.25,CT6&lt;=0.5)),$DC$13,IF(AND(AND(CS6&lt;=0.5,CS6&gt;0.25),CT6&lt;=0.25),$DC$14,IF(AND(CS6&lt;=0.25,CT6&gt;0.5),$DC$15,IF(AND(CS6&lt;=0.25,AND(CT6&gt;0.25,CT6&lt;=0.5)),$DC$16,IF(AND(CS6&lt;=0.25,AND(CT6&gt;0.1,CT6&lt;=0.25)),$DC$17,IF(AND(CS6&lt;=0.25,CT6&lt;=0.1,OR(CS6&lt;&gt;0,CT6&lt;&gt;0)),$DC$18,IF(AND(CS6=0,CT6=0),$DC$19,"ATENÇÃO")))))))))))))))</f>
        <v>71.4285714285714</v>
      </c>
      <c r="CV6" s="31" t="n">
        <f aca="false">(BR6+BW6+BX6)/3</f>
        <v>0.333333333333333</v>
      </c>
      <c r="CW6" s="32" t="n">
        <f aca="false">(BQ6+BS6+BT6+BU6+BV6+BY6+BZ6)/7</f>
        <v>0.285714285714286</v>
      </c>
      <c r="CX6" s="30" t="n">
        <f aca="false">IF(AND(CV6=1,CW6=1),$DC$5,IF(AND(CV6=1,CW6&gt;0.5),$DC$6,IF(AND(CV6=1,AND(CW6&gt;0.25,CW6&lt;=0.5)),$DC$7,IF(AND(CV6=1,CW6&lt;=0.25),$DC$8,IF(AND(CV6&gt;0.5,CW6&gt;0.5),$DC$9,IF(AND(CV6&gt;0.5,AND(CW6&gt;0.25,CW6&lt;=0.5)),$DC$10,IF(AND(CV6&gt;0.5,CW6&lt;=0.25),$DC$11,IF(AND(AND(CV6&lt;=0.5,CV6&gt;0.25),CW6&gt;0.5),$DC$12,IF(AND(AND(CV6&lt;=0.5,CV6&gt;0.25),AND(CW6&gt;0.25,CW6&lt;=0.5)),$DC$13,IF(AND(AND(CV6&lt;=0.5,CV6&gt;0.25),CW6&lt;=0.25),$DC$14,IF(AND(CV6&lt;=0.25,CW6&gt;0.5),$DC$15,IF(AND(CV6&lt;=0.25,AND(CW6&gt;0.25,CW6&lt;=0.5)),$DC$16,IF(AND(CV6&lt;=0.25,AND(CW6&gt;0.1,CW6&lt;=0.25)),$DC$17,IF(AND(CV6&lt;=0.25,CW6&lt;=0.1,OR(CV6&lt;&gt;0,CW6&lt;&gt;0)),$DC$18,IF(AND(CV6=0,CW6=0),$DC$19,"ATENÇÃO")))))))))))))))</f>
        <v>42.8571428571429</v>
      </c>
      <c r="DB6" s="43" t="s">
        <v>102</v>
      </c>
      <c r="DC6" s="44" t="n">
        <f aca="false">$DC$18+DC7</f>
        <v>92.8571428571429</v>
      </c>
    </row>
    <row r="7" customFormat="false" ht="15" hidden="false" customHeight="false" outlineLevel="0" collapsed="false">
      <c r="A7" s="1" t="s">
        <v>103</v>
      </c>
      <c r="B7" s="2" t="n">
        <v>5</v>
      </c>
      <c r="C7" s="23" t="n">
        <v>1</v>
      </c>
      <c r="D7" s="23" t="n">
        <v>1</v>
      </c>
      <c r="E7" s="23" t="n">
        <v>1</v>
      </c>
      <c r="F7" s="23" t="n">
        <v>0</v>
      </c>
      <c r="G7" s="24" t="n">
        <v>0</v>
      </c>
      <c r="H7" s="23" t="n">
        <v>1</v>
      </c>
      <c r="I7" s="24" t="n">
        <v>1</v>
      </c>
      <c r="J7" s="23" t="n">
        <v>1</v>
      </c>
      <c r="K7" s="24" t="n">
        <v>1</v>
      </c>
      <c r="L7" s="23" t="n">
        <v>1</v>
      </c>
      <c r="M7" s="23" t="n">
        <v>1</v>
      </c>
      <c r="N7" s="24" t="n">
        <v>0</v>
      </c>
      <c r="O7" s="23" t="n">
        <v>0</v>
      </c>
      <c r="P7" s="23" t="n">
        <v>0</v>
      </c>
      <c r="Q7" s="23" t="n">
        <v>1</v>
      </c>
      <c r="R7" s="24" t="n">
        <v>1</v>
      </c>
      <c r="S7" s="23" t="n">
        <v>1</v>
      </c>
      <c r="T7" s="23" t="n">
        <v>1</v>
      </c>
      <c r="U7" s="25" t="n">
        <v>0</v>
      </c>
      <c r="V7" s="25" t="n">
        <v>0</v>
      </c>
      <c r="W7" s="25" t="n">
        <v>1</v>
      </c>
      <c r="X7" s="26" t="n">
        <v>0</v>
      </c>
      <c r="Y7" s="25" t="n">
        <v>0</v>
      </c>
      <c r="Z7" s="25" t="n">
        <v>0</v>
      </c>
      <c r="AA7" s="26" t="n">
        <v>0</v>
      </c>
      <c r="AB7" s="25" t="n">
        <v>0</v>
      </c>
      <c r="AC7" s="25" t="n">
        <v>0</v>
      </c>
      <c r="AD7" s="25" t="n">
        <v>0</v>
      </c>
      <c r="AE7" s="25" t="n">
        <v>0</v>
      </c>
      <c r="AF7" s="25" t="n">
        <v>0</v>
      </c>
      <c r="AG7" s="26" t="n">
        <v>0</v>
      </c>
      <c r="AH7" s="23" t="n">
        <v>1</v>
      </c>
      <c r="AI7" s="23" t="n">
        <v>1</v>
      </c>
      <c r="AJ7" s="24" t="n">
        <v>0</v>
      </c>
      <c r="AK7" s="23" t="n">
        <v>1</v>
      </c>
      <c r="AL7" s="24" t="n">
        <v>1</v>
      </c>
      <c r="AM7" s="25" t="n">
        <v>0</v>
      </c>
      <c r="AN7" s="25" t="n">
        <v>1</v>
      </c>
      <c r="AO7" s="25" t="n">
        <v>1</v>
      </c>
      <c r="AP7" s="26" t="n">
        <v>1</v>
      </c>
      <c r="AQ7" s="25" t="n">
        <v>0</v>
      </c>
      <c r="AR7" s="25" t="n">
        <v>0</v>
      </c>
      <c r="AS7" s="26" t="n">
        <v>0</v>
      </c>
      <c r="AT7" s="25" t="n">
        <v>1</v>
      </c>
      <c r="AU7" s="24" t="n">
        <v>1</v>
      </c>
      <c r="AV7" s="23" t="n">
        <v>0</v>
      </c>
      <c r="AW7" s="23" t="n">
        <v>0</v>
      </c>
      <c r="AX7" s="23" t="n">
        <v>1</v>
      </c>
      <c r="AY7" s="23" t="n">
        <v>0</v>
      </c>
      <c r="AZ7" s="24" t="n">
        <v>1</v>
      </c>
      <c r="BA7" s="23" t="n">
        <v>0</v>
      </c>
      <c r="BB7" s="23" t="n">
        <v>1</v>
      </c>
      <c r="BC7" s="23" t="n">
        <v>0</v>
      </c>
      <c r="BD7" s="24" t="n">
        <v>0</v>
      </c>
      <c r="BE7" s="26" t="n">
        <v>1</v>
      </c>
      <c r="BF7" s="25" t="n">
        <v>1</v>
      </c>
      <c r="BG7" s="25" t="n">
        <v>1</v>
      </c>
      <c r="BH7" s="25" t="n">
        <v>1</v>
      </c>
      <c r="BI7" s="25" t="n">
        <v>1</v>
      </c>
      <c r="BJ7" s="26" t="n">
        <v>1</v>
      </c>
      <c r="BK7" s="25" t="n">
        <v>1</v>
      </c>
      <c r="BL7" s="25" t="n">
        <v>1</v>
      </c>
      <c r="BM7" s="25" t="n">
        <v>1</v>
      </c>
      <c r="BN7" s="26" t="n">
        <v>0</v>
      </c>
      <c r="BO7" s="25" t="n">
        <v>1</v>
      </c>
      <c r="BP7" s="25" t="n">
        <v>1</v>
      </c>
      <c r="BQ7" s="23" t="n">
        <v>1</v>
      </c>
      <c r="BR7" s="24" t="n">
        <v>1</v>
      </c>
      <c r="BS7" s="23" t="n">
        <v>1</v>
      </c>
      <c r="BT7" s="23" t="n">
        <v>1</v>
      </c>
      <c r="BU7" s="23" t="n">
        <v>0</v>
      </c>
      <c r="BV7" s="23" t="n">
        <v>0</v>
      </c>
      <c r="BW7" s="24" t="n">
        <v>1</v>
      </c>
      <c r="BX7" s="24" t="n">
        <v>0</v>
      </c>
      <c r="BY7" s="23" t="n">
        <v>0</v>
      </c>
      <c r="BZ7" s="23" t="n">
        <v>0</v>
      </c>
      <c r="CB7" s="27" t="n">
        <f aca="false">CF7*$CZ$3+CI7*$DA$3+CL7*$DB$3+CO7*$DC$3+CR7*$DD$3+CU7*$DE$3+CX7*$DF$3</f>
        <v>60.3007142857143</v>
      </c>
      <c r="CD7" s="38" t="n">
        <f aca="false">(G7+I7+K7+N7+R7)/5</f>
        <v>0.6</v>
      </c>
      <c r="CE7" s="39" t="n">
        <f aca="false">(C7+D7+E7+F7+H7+J7+L7+M7+O7+P7+Q7+S7+T7)/13</f>
        <v>0.769230769230769</v>
      </c>
      <c r="CF7" s="30" t="n">
        <f aca="false">IF(AND(CD7=1,CE7=1),$DC$5,IF(AND(CD7=1,CE7&gt;0.5),$DC$6,IF(AND(CD7=1,AND(CE7&gt;0.25,CE7&lt;=0.5)),$DC$7,IF(AND(CD7=1,CE7&lt;=0.25),$DC$8,IF(AND(CD7&gt;0.5,CE7&gt;0.5),$DC$9,IF(AND(CD7&gt;0.5,AND(CE7&gt;0.25,CE7&lt;=0.5)),$DC$10,IF(AND(CD7&gt;0.5,CE7&lt;=0.25),$DC$11,IF(AND(AND(CD7&lt;=0.5,CD7&gt;0.25),CE7&gt;0.5),$DC$12,IF(AND(AND(CD7&lt;=0.5,CD7&gt;0.25),AND(CE7&gt;0.25,CE7&lt;=0.5)),$DC$13,IF(AND(AND(CD7&lt;=0.5,CD7&gt;0.25),CE7&lt;=0.25),$DC$14,IF(AND(CD7&lt;=0.25,CE7&gt;0.5),$DC$15,IF(AND(CD7&lt;=0.25,AND(CE7&gt;0.25,CE7&lt;=0.5)),$DC$16,IF(AND(CD7&lt;=0.25,AND(CE7&gt;0.1,CE7&lt;=0.25)),$DC$17,IF(AND(CD7&lt;=0.25,CE7&lt;=0.1,OR(CD7&lt;&gt;0,CE7&lt;&gt;0)),$DC$18,IF(AND(CD7=0,CE7=0),$DC$19,"ATENÇÃO")))))))))))))))</f>
        <v>71.4285714285714</v>
      </c>
      <c r="CG7" s="38" t="n">
        <f aca="false">(X7+AA7+AG7)/3</f>
        <v>0</v>
      </c>
      <c r="CH7" s="39" t="n">
        <f aca="false">(U7+V7+W7+Y7+Z7+AB7+AC7+AD7+AE7+AF7)/10</f>
        <v>0.1</v>
      </c>
      <c r="CI7" s="30" t="n">
        <f aca="false">IF(AND(CG7=1,CH7=1),$DC$5,IF(AND(CG7=1,CH7&gt;0.5),$DC$6,IF(AND(CG7=1,AND(CH7&gt;0.25,CH7&lt;=0.5)),$DC$7,IF(AND(CG7=1,CH7&lt;=0.25),$DC$8,IF(AND(CG7&gt;0.5,CH7&gt;0.5),$DC$9,IF(AND(CG7&gt;0.5,AND(CH7&gt;0.25,CH7&lt;=0.5)),$DC$10,IF(AND(CG7&gt;0.5,CH7&lt;=0.25),$DC$11,IF(AND(AND(CG7&lt;=0.5,CG7&gt;0.25),CH7&gt;0.5),$DC$12,IF(AND(AND(CG7&lt;=0.5,CG7&gt;0.25),AND(CH7&gt;0.25,CH7&lt;=0.5)),$DC$13,IF(AND(AND(CG7&lt;=0.5,CG7&gt;0.25),CH7&lt;=0.25),$DC$14,IF(AND(CG7&lt;=0.25,CH7&gt;0.5),$DC$15,IF(AND(CG7&lt;=0.25,AND(CH7&gt;0.25,CH7&lt;=0.5)),$DC$16,IF(AND(CG7&lt;=0.25,AND(CH7&gt;0.1,CH7&lt;=0.25)),$DC$17,IF(AND(CG7&lt;=0.25,CH7&lt;=0.1,OR(CG7&lt;&gt;0,CH7&lt;&gt;0)),$DC$18,IF(AND(CG7=0,CH7=0),$DC$19,"ATENÇÃO")))))))))))))))</f>
        <v>7.14285714285714</v>
      </c>
      <c r="CJ7" s="38" t="n">
        <f aca="false">(AJ7+AL7)/2</f>
        <v>0.5</v>
      </c>
      <c r="CK7" s="39" t="n">
        <f aca="false">(AH7+AI7+AK7)/3</f>
        <v>1</v>
      </c>
      <c r="CL7" s="30" t="n">
        <f aca="false">IF(AND(CJ7=1,CK7=1),$DC$5,IF(AND(CJ7=1,CK7&gt;0.5),$DC$6,IF(AND(CJ7=1,AND(CK7&gt;0.25,CK7&lt;=0.5)),$DC$7,IF(AND(CJ7=1,CK7&lt;=0.25),$DC$8,IF(AND(CJ7&gt;0.5,CK7&gt;0.5),$DC$9,IF(AND(CJ7&gt;0.5,AND(CK7&gt;0.25,CK7&lt;=0.5)),$DC$10,IF(AND(CJ7&gt;0.5,CK7&lt;=0.25),$DC$11,IF(AND(AND(CJ7&lt;=0.5,CJ7&gt;0.25),CK7&gt;0.5),$DC$12,IF(AND(AND(CJ7&lt;=0.5,CJ7&gt;0.25),AND(CK7&gt;0.25,CK7&lt;=0.5)),$DC$13,IF(AND(AND(CJ7&lt;=0.5,CJ7&gt;0.25),CK7&lt;=0.25),$DC$14,IF(AND(CJ7&lt;=0.25,CK7&gt;0.5),$DC$15,IF(AND(CJ7&lt;=0.25,AND(CK7&gt;0.25,CK7&lt;=0.5)),$DC$16,IF(AND(CJ7&lt;=0.25,AND(CK7&gt;0.1,CK7&lt;=0.25)),$DC$17,IF(AND(CJ7&lt;=0.25,CK7&lt;=0.1,OR(CJ7&lt;&gt;0,CK7&lt;&gt;0)),$DC$18,IF(AND(CJ7=0,CK7=0),$DC$19,"ATENÇÃO")))))))))))))))</f>
        <v>50</v>
      </c>
      <c r="CM7" s="38" t="n">
        <f aca="false">(AP7+AS7)/2</f>
        <v>0.5</v>
      </c>
      <c r="CN7" s="39" t="n">
        <f aca="false">(AM7+AN7+AO7+AQ7+AR7+AT7)/6</f>
        <v>0.5</v>
      </c>
      <c r="CO7" s="30" t="n">
        <f aca="false">IF(AND(CM7=1,CN7=1),$DC$5,IF(AND(CM7=1,CN7&gt;0.5),$DC$6,IF(AND(CM7=1,AND(CN7&gt;0.25,CN7&lt;=0.5)),$DC$7,IF(AND(CM7=1,CN7&lt;=0.25),$DC$8,IF(AND(CM7&gt;0.5,CN7&gt;0.5),$DC$9,IF(AND(CM7&gt;0.5,AND(CN7&gt;0.25,CN7&lt;=0.5)),$DC$10,IF(AND(CM7&gt;0.5,CN7&lt;=0.25),$DC$11,IF(AND(AND(CM7&lt;=0.5,CM7&gt;0.25),CN7&gt;0.5),$DC$12,IF(AND(AND(CM7&lt;=0.5,CM7&gt;0.25),AND(CN7&gt;0.25,CN7&lt;=0.5)),$DC$13,IF(AND(AND(CM7&lt;=0.5,CM7&gt;0.25),CN7&lt;=0.25),$DC$14,IF(AND(CM7&lt;=0.25,CN7&gt;0.5),$DC$15,IF(AND(CM7&lt;=0.25,AND(CN7&gt;0.25,CN7&lt;=0.5)),$DC$16,IF(AND(CM7&lt;=0.25,AND(CN7&gt;0.1,CN7&lt;=0.25)),$DC$17,IF(AND(CM7&lt;=0.25,CN7&lt;=0.1,OR(CM7&lt;&gt;0,CN7&lt;&gt;0)),$DC$18,IF(AND(CM7=0,CN7=0),$DC$19,"ATENÇÃO")))))))))))))))</f>
        <v>42.8571428571429</v>
      </c>
      <c r="CP7" s="38" t="n">
        <f aca="false">(AU7+AZ7+BD7)/3</f>
        <v>0.666666666666667</v>
      </c>
      <c r="CQ7" s="39" t="n">
        <f aca="false">(AV7+AW7+AX7+AY7+BA7+BB7+BC7)/7</f>
        <v>0.285714285714286</v>
      </c>
      <c r="CR7" s="30" t="n">
        <f aca="false">IF(AND(CP7=1,CQ7=1),$DC$5,IF(AND(CP7=1,CQ7&gt;0.5),$DC$6,IF(AND(CP7=1,AND(CQ7&gt;0.25,CQ7&lt;=0.5)),$DC$7,IF(AND(CP7=1,CQ7&lt;=0.25),$DC$8,IF(AND(CP7&gt;0.5,CQ7&gt;0.5),$DC$9,IF(AND(CP7&gt;0.5,AND(CQ7&gt;0.25,CQ7&lt;=0.5)),$DC$10,IF(AND(CP7&gt;0.5,CQ7&lt;=0.25),$DC$11,IF(AND(AND(CP7&lt;=0.5,CP7&gt;0.25),CQ7&gt;0.5),$DC$12,IF(AND(AND(CP7&lt;=0.5,CP7&gt;0.25),AND(CQ7&gt;0.25,CQ7&lt;=0.5)),$DC$13,IF(AND(AND(CP7&lt;=0.5,CP7&gt;0.25),CQ7&lt;=0.25),$DC$14,IF(AND(CP7&lt;=0.25,CQ7&gt;0.5),$DC$15,IF(AND(CP7&lt;=0.25,AND(CQ7&gt;0.25,CQ7&lt;=0.5)),$DC$16,IF(AND(CP7&lt;=0.25,AND(CQ7&gt;0.1,CQ7&lt;=0.25)),$DC$17,IF(AND(CP7&lt;=0.25,CQ7&lt;=0.1,OR(CP7&lt;&gt;0,CQ7&lt;&gt;0)),$DC$18,IF(AND(CP7=0,CQ7=0),$DC$19,"ATENÇÃO")))))))))))))))</f>
        <v>64.2857142857143</v>
      </c>
      <c r="CS7" s="38" t="n">
        <f aca="false">(BE7+BJ7+BN7)/3</f>
        <v>0.666666666666667</v>
      </c>
      <c r="CT7" s="39" t="n">
        <f aca="false">(BF7+BG7+BH7+BI7+BK7+BL7+BM7+BO7+BP7)/9</f>
        <v>1</v>
      </c>
      <c r="CU7" s="30" t="n">
        <f aca="false">IF(AND(CS7=1,CT7=1),$DC$5,IF(AND(CS7=1,CT7&gt;0.5),$DC$6,IF(AND(CS7=1,AND(CT7&gt;0.25,CT7&lt;=0.5)),$DC$7,IF(AND(CS7=1,CT7&lt;=0.25),$DC$8,IF(AND(CS7&gt;0.5,CT7&gt;0.5),$DC$9,IF(AND(CS7&gt;0.5,AND(CT7&gt;0.25,CT7&lt;=0.5)),$DC$10,IF(AND(CS7&gt;0.5,CT7&lt;=0.25),$DC$11,IF(AND(AND(CS7&lt;=0.5,CS7&gt;0.25),CT7&gt;0.5),$DC$12,IF(AND(AND(CS7&lt;=0.5,CS7&gt;0.25),AND(CT7&gt;0.25,CT7&lt;=0.5)),$DC$13,IF(AND(AND(CS7&lt;=0.5,CS7&gt;0.25),CT7&lt;=0.25),$DC$14,IF(AND(CS7&lt;=0.25,CT7&gt;0.5),$DC$15,IF(AND(CS7&lt;=0.25,AND(CT7&gt;0.25,CT7&lt;=0.5)),$DC$16,IF(AND(CS7&lt;=0.25,AND(CT7&gt;0.1,CT7&lt;=0.25)),$DC$17,IF(AND(CS7&lt;=0.25,CT7&lt;=0.1,OR(CS7&lt;&gt;0,CT7&lt;&gt;0)),$DC$18,IF(AND(CS7=0,CT7=0),$DC$19,"ATENÇÃO")))))))))))))))</f>
        <v>71.4285714285714</v>
      </c>
      <c r="CV7" s="31" t="n">
        <f aca="false">(BR7+BW7+BX7)/3</f>
        <v>0.666666666666667</v>
      </c>
      <c r="CW7" s="32" t="n">
        <f aca="false">(BQ7+BS7+BT7+BU7+BV7+BY7+BZ7)/7</f>
        <v>0.428571428571429</v>
      </c>
      <c r="CX7" s="30" t="n">
        <f aca="false">IF(AND(CV7=1,CW7=1),$DC$5,IF(AND(CV7=1,CW7&gt;0.5),$DC$6,IF(AND(CV7=1,AND(CW7&gt;0.25,CW7&lt;=0.5)),$DC$7,IF(AND(CV7=1,CW7&lt;=0.25),$DC$8,IF(AND(CV7&gt;0.5,CW7&gt;0.5),$DC$9,IF(AND(CV7&gt;0.5,AND(CW7&gt;0.25,CW7&lt;=0.5)),$DC$10,IF(AND(CV7&gt;0.5,CW7&lt;=0.25),$DC$11,IF(AND(AND(CV7&lt;=0.5,CV7&gt;0.25),CW7&gt;0.5),$DC$12,IF(AND(AND(CV7&lt;=0.5,CV7&gt;0.25),AND(CW7&gt;0.25,CW7&lt;=0.5)),$DC$13,IF(AND(AND(CV7&lt;=0.5,CV7&gt;0.25),CW7&lt;=0.25),$DC$14,IF(AND(CV7&lt;=0.25,CW7&gt;0.5),$DC$15,IF(AND(CV7&lt;=0.25,AND(CW7&gt;0.25,CW7&lt;=0.5)),$DC$16,IF(AND(CV7&lt;=0.25,AND(CW7&gt;0.1,CW7&lt;=0.25)),$DC$17,IF(AND(CV7&lt;=0.25,CW7&lt;=0.1,OR(CV7&lt;&gt;0,CW7&lt;&gt;0)),$DC$18,IF(AND(CV7=0,CW7=0),$DC$19,"ATENÇÃO")))))))))))))))</f>
        <v>64.2857142857143</v>
      </c>
      <c r="DB7" s="43" t="s">
        <v>104</v>
      </c>
      <c r="DC7" s="44" t="n">
        <f aca="false">$DC$18+DC8</f>
        <v>85.7142857142857</v>
      </c>
    </row>
    <row r="8" customFormat="false" ht="15" hidden="false" customHeight="false" outlineLevel="0" collapsed="false">
      <c r="A8" s="1" t="s">
        <v>105</v>
      </c>
      <c r="B8" s="2" t="n">
        <v>6</v>
      </c>
      <c r="C8" s="23" t="n">
        <v>1</v>
      </c>
      <c r="D8" s="23" t="n">
        <v>0</v>
      </c>
      <c r="E8" s="23" t="n">
        <v>1</v>
      </c>
      <c r="F8" s="23" t="n">
        <v>0</v>
      </c>
      <c r="G8" s="24" t="n">
        <v>0</v>
      </c>
      <c r="H8" s="23" t="n">
        <v>1</v>
      </c>
      <c r="I8" s="24" t="n">
        <v>1</v>
      </c>
      <c r="J8" s="23" t="n">
        <v>0</v>
      </c>
      <c r="K8" s="24" t="n">
        <v>0</v>
      </c>
      <c r="L8" s="23" t="n">
        <v>1</v>
      </c>
      <c r="M8" s="23" t="n">
        <v>0</v>
      </c>
      <c r="N8" s="24" t="n">
        <v>1</v>
      </c>
      <c r="O8" s="23" t="n">
        <v>0</v>
      </c>
      <c r="P8" s="23" t="n">
        <v>0</v>
      </c>
      <c r="Q8" s="23" t="n">
        <v>0</v>
      </c>
      <c r="R8" s="24" t="n">
        <v>1</v>
      </c>
      <c r="S8" s="23" t="n">
        <v>1</v>
      </c>
      <c r="T8" s="23" t="n">
        <v>1</v>
      </c>
      <c r="U8" s="25" t="n">
        <v>1</v>
      </c>
      <c r="V8" s="25" t="n">
        <v>0</v>
      </c>
      <c r="W8" s="25" t="n">
        <v>1</v>
      </c>
      <c r="X8" s="26" t="n">
        <v>0</v>
      </c>
      <c r="Y8" s="25" t="n">
        <v>1</v>
      </c>
      <c r="Z8" s="25" t="n">
        <v>0</v>
      </c>
      <c r="AA8" s="26" t="n">
        <v>0</v>
      </c>
      <c r="AB8" s="25" t="n">
        <v>0</v>
      </c>
      <c r="AC8" s="25" t="n">
        <v>0</v>
      </c>
      <c r="AD8" s="25" t="n">
        <v>0</v>
      </c>
      <c r="AE8" s="25" t="n">
        <v>1</v>
      </c>
      <c r="AF8" s="25" t="n">
        <v>0</v>
      </c>
      <c r="AG8" s="26" t="n">
        <v>1</v>
      </c>
      <c r="AH8" s="23" t="n">
        <v>1</v>
      </c>
      <c r="AI8" s="23" t="n">
        <v>1</v>
      </c>
      <c r="AJ8" s="24" t="n">
        <v>0</v>
      </c>
      <c r="AK8" s="23" t="n">
        <v>1</v>
      </c>
      <c r="AL8" s="24" t="n">
        <v>1</v>
      </c>
      <c r="AM8" s="25" t="n">
        <v>1</v>
      </c>
      <c r="AN8" s="25" t="n">
        <v>1</v>
      </c>
      <c r="AO8" s="25" t="n">
        <v>0</v>
      </c>
      <c r="AP8" s="26" t="n">
        <v>0</v>
      </c>
      <c r="AQ8" s="25" t="n">
        <v>0</v>
      </c>
      <c r="AR8" s="25" t="n">
        <v>1</v>
      </c>
      <c r="AS8" s="26" t="n">
        <v>1</v>
      </c>
      <c r="AT8" s="25" t="n">
        <v>1</v>
      </c>
      <c r="AU8" s="24" t="n">
        <v>0</v>
      </c>
      <c r="AV8" s="23" t="n">
        <v>1</v>
      </c>
      <c r="AW8" s="23" t="n">
        <v>0</v>
      </c>
      <c r="AX8" s="23" t="n">
        <v>0</v>
      </c>
      <c r="AY8" s="23" t="n">
        <v>0</v>
      </c>
      <c r="AZ8" s="24" t="n">
        <v>0</v>
      </c>
      <c r="BA8" s="23" t="n">
        <v>0</v>
      </c>
      <c r="BB8" s="23" t="n">
        <v>0</v>
      </c>
      <c r="BC8" s="23" t="n">
        <v>0</v>
      </c>
      <c r="BD8" s="24" t="n">
        <v>0</v>
      </c>
      <c r="BE8" s="26" t="n">
        <v>1</v>
      </c>
      <c r="BF8" s="25" t="n">
        <v>1</v>
      </c>
      <c r="BG8" s="25" t="n">
        <v>1</v>
      </c>
      <c r="BH8" s="25" t="n">
        <v>1</v>
      </c>
      <c r="BI8" s="25" t="n">
        <v>1</v>
      </c>
      <c r="BJ8" s="26" t="n">
        <v>1</v>
      </c>
      <c r="BK8" s="25" t="n">
        <v>1</v>
      </c>
      <c r="BL8" s="25" t="n">
        <v>1</v>
      </c>
      <c r="BM8" s="25" t="n">
        <v>1</v>
      </c>
      <c r="BN8" s="26" t="n">
        <v>1</v>
      </c>
      <c r="BO8" s="25" t="n">
        <v>1</v>
      </c>
      <c r="BP8" s="25" t="n">
        <v>1</v>
      </c>
      <c r="BQ8" s="23" t="n">
        <v>0</v>
      </c>
      <c r="BR8" s="24" t="n">
        <v>1</v>
      </c>
      <c r="BS8" s="23" t="n">
        <v>1</v>
      </c>
      <c r="BT8" s="23" t="n">
        <v>1</v>
      </c>
      <c r="BU8" s="23" t="n">
        <v>1</v>
      </c>
      <c r="BV8" s="23" t="n">
        <v>1</v>
      </c>
      <c r="BW8" s="24" t="n">
        <v>0</v>
      </c>
      <c r="BX8" s="24" t="n">
        <v>0</v>
      </c>
      <c r="BY8" s="23" t="n">
        <v>0</v>
      </c>
      <c r="BZ8" s="23" t="n">
        <v>0</v>
      </c>
      <c r="CB8" s="27" t="n">
        <f aca="false">CF8*$CZ$3+CI8*$DA$3+CL8*$DB$3+CO8*$DC$3+CR8*$DD$3+CU8*$DE$3+CX8*$DF$3</f>
        <v>51.9178571428571</v>
      </c>
      <c r="CD8" s="38" t="n">
        <f aca="false">(G8+I8+K8+N8+R8)/5</f>
        <v>0.6</v>
      </c>
      <c r="CE8" s="39" t="n">
        <f aca="false">(C8+D8+E8+F8+H8+J8+L8+M8+O8+P8+Q8+S8+T8)/13</f>
        <v>0.461538461538462</v>
      </c>
      <c r="CF8" s="30" t="n">
        <f aca="false">IF(AND(CD8=1,CE8=1),$DC$5,IF(AND(CD8=1,CE8&gt;0.5),$DC$6,IF(AND(CD8=1,AND(CE8&gt;0.25,CE8&lt;=0.5)),$DC$7,IF(AND(CD8=1,CE8&lt;=0.25),$DC$8,IF(AND(CD8&gt;0.5,CE8&gt;0.5),$DC$9,IF(AND(CD8&gt;0.5,AND(CE8&gt;0.25,CE8&lt;=0.5)),$DC$10,IF(AND(CD8&gt;0.5,CE8&lt;=0.25),$DC$11,IF(AND(AND(CD8&lt;=0.5,CD8&gt;0.25),CE8&gt;0.5),$DC$12,IF(AND(AND(CD8&lt;=0.5,CD8&gt;0.25),AND(CE8&gt;0.25,CE8&lt;=0.5)),$DC$13,IF(AND(AND(CD8&lt;=0.5,CD8&gt;0.25),CE8&lt;=0.25),$DC$14,IF(AND(CD8&lt;=0.25,CE8&gt;0.5),$DC$15,IF(AND(CD8&lt;=0.25,AND(CE8&gt;0.25,CE8&lt;=0.5)),$DC$16,IF(AND(CD8&lt;=0.25,AND(CE8&gt;0.1,CE8&lt;=0.25)),$DC$17,IF(AND(CD8&lt;=0.25,CE8&lt;=0.1,OR(CD8&lt;&gt;0,CE8&lt;&gt;0)),$DC$18,IF(AND(CD8=0,CE8=0),$DC$19,"ATENÇÃO")))))))))))))))</f>
        <v>64.2857142857143</v>
      </c>
      <c r="CG8" s="38" t="n">
        <f aca="false">(X8+AA8+AG8)/3</f>
        <v>0.333333333333333</v>
      </c>
      <c r="CH8" s="39" t="n">
        <f aca="false">(U8+V8+W8+Y8+Z8+AB8+AC8+AD8+AE8+AF8)/10</f>
        <v>0.4</v>
      </c>
      <c r="CI8" s="30" t="n">
        <f aca="false">IF(AND(CG8=1,CH8=1),$DC$5,IF(AND(CG8=1,CH8&gt;0.5),$DC$6,IF(AND(CG8=1,AND(CH8&gt;0.25,CH8&lt;=0.5)),$DC$7,IF(AND(CG8=1,CH8&lt;=0.25),$DC$8,IF(AND(CG8&gt;0.5,CH8&gt;0.5),$DC$9,IF(AND(CG8&gt;0.5,AND(CH8&gt;0.25,CH8&lt;=0.5)),$DC$10,IF(AND(CG8&gt;0.5,CH8&lt;=0.25),$DC$11,IF(AND(AND(CG8&lt;=0.5,CG8&gt;0.25),CH8&gt;0.5),$DC$12,IF(AND(AND(CG8&lt;=0.5,CG8&gt;0.25),AND(CH8&gt;0.25,CH8&lt;=0.5)),$DC$13,IF(AND(AND(CG8&lt;=0.5,CG8&gt;0.25),CH8&lt;=0.25),$DC$14,IF(AND(CG8&lt;=0.25,CH8&gt;0.5),$DC$15,IF(AND(CG8&lt;=0.25,AND(CH8&gt;0.25,CH8&lt;=0.5)),$DC$16,IF(AND(CG8&lt;=0.25,AND(CH8&gt;0.1,CH8&lt;=0.25)),$DC$17,IF(AND(CG8&lt;=0.25,CH8&lt;=0.1,OR(CG8&lt;&gt;0,CH8&lt;&gt;0)),$DC$18,IF(AND(CG8=0,CH8=0),$DC$19,"ATENÇÃO")))))))))))))))</f>
        <v>42.8571428571429</v>
      </c>
      <c r="CJ8" s="38" t="n">
        <f aca="false">(AJ8+AL8)/2</f>
        <v>0.5</v>
      </c>
      <c r="CK8" s="39" t="n">
        <f aca="false">(AH8+AI8+AK8)/3</f>
        <v>1</v>
      </c>
      <c r="CL8" s="30" t="n">
        <f aca="false">IF(AND(CJ8=1,CK8=1),$DC$5,IF(AND(CJ8=1,CK8&gt;0.5),$DC$6,IF(AND(CJ8=1,AND(CK8&gt;0.25,CK8&lt;=0.5)),$DC$7,IF(AND(CJ8=1,CK8&lt;=0.25),$DC$8,IF(AND(CJ8&gt;0.5,CK8&gt;0.5),$DC$9,IF(AND(CJ8&gt;0.5,AND(CK8&gt;0.25,CK8&lt;=0.5)),$DC$10,IF(AND(CJ8&gt;0.5,CK8&lt;=0.25),$DC$11,IF(AND(AND(CJ8&lt;=0.5,CJ8&gt;0.25),CK8&gt;0.5),$DC$12,IF(AND(AND(CJ8&lt;=0.5,CJ8&gt;0.25),AND(CK8&gt;0.25,CK8&lt;=0.5)),$DC$13,IF(AND(AND(CJ8&lt;=0.5,CJ8&gt;0.25),CK8&lt;=0.25),$DC$14,IF(AND(CJ8&lt;=0.25,CK8&gt;0.5),$DC$15,IF(AND(CJ8&lt;=0.25,AND(CK8&gt;0.25,CK8&lt;=0.5)),$DC$16,IF(AND(CJ8&lt;=0.25,AND(CK8&gt;0.1,CK8&lt;=0.25)),$DC$17,IF(AND(CJ8&lt;=0.25,CK8&lt;=0.1,OR(CJ8&lt;&gt;0,CK8&lt;&gt;0)),$DC$18,IF(AND(CJ8=0,CK8=0),$DC$19,"ATENÇÃO")))))))))))))))</f>
        <v>50</v>
      </c>
      <c r="CM8" s="38" t="n">
        <f aca="false">(AP8+AS8)/2</f>
        <v>0.5</v>
      </c>
      <c r="CN8" s="39" t="n">
        <f aca="false">(AM8+AN8+AO8+AQ8+AR8+AT8)/6</f>
        <v>0.666666666666667</v>
      </c>
      <c r="CO8" s="30" t="n">
        <f aca="false">IF(AND(CM8=1,CN8=1),$DC$5,IF(AND(CM8=1,CN8&gt;0.5),$DC$6,IF(AND(CM8=1,AND(CN8&gt;0.25,CN8&lt;=0.5)),$DC$7,IF(AND(CM8=1,CN8&lt;=0.25),$DC$8,IF(AND(CM8&gt;0.5,CN8&gt;0.5),$DC$9,IF(AND(CM8&gt;0.5,AND(CN8&gt;0.25,CN8&lt;=0.5)),$DC$10,IF(AND(CM8&gt;0.5,CN8&lt;=0.25),$DC$11,IF(AND(AND(CM8&lt;=0.5,CM8&gt;0.25),CN8&gt;0.5),$DC$12,IF(AND(AND(CM8&lt;=0.5,CM8&gt;0.25),AND(CN8&gt;0.25,CN8&lt;=0.5)),$DC$13,IF(AND(AND(CM8&lt;=0.5,CM8&gt;0.25),CN8&lt;=0.25),$DC$14,IF(AND(CM8&lt;=0.25,CN8&gt;0.5),$DC$15,IF(AND(CM8&lt;=0.25,AND(CN8&gt;0.25,CN8&lt;=0.5)),$DC$16,IF(AND(CM8&lt;=0.25,AND(CN8&gt;0.1,CN8&lt;=0.25)),$DC$17,IF(AND(CM8&lt;=0.25,CN8&lt;=0.1,OR(CM8&lt;&gt;0,CN8&lt;&gt;0)),$DC$18,IF(AND(CM8=0,CN8=0),$DC$19,"ATENÇÃO")))))))))))))))</f>
        <v>50</v>
      </c>
      <c r="CP8" s="38" t="n">
        <f aca="false">(AU8+AZ8+BD8)/3</f>
        <v>0</v>
      </c>
      <c r="CQ8" s="39" t="n">
        <f aca="false">(AV8+AW8+AX8+AY8+BA8+BB8+BC8)/7</f>
        <v>0.142857142857143</v>
      </c>
      <c r="CR8" s="30" t="n">
        <f aca="false">IF(AND(CP8=1,CQ8=1),$DC$5,IF(AND(CP8=1,CQ8&gt;0.5),$DC$6,IF(AND(CP8=1,AND(CQ8&gt;0.25,CQ8&lt;=0.5)),$DC$7,IF(AND(CP8=1,CQ8&lt;=0.25),$DC$8,IF(AND(CP8&gt;0.5,CQ8&gt;0.5),$DC$9,IF(AND(CP8&gt;0.5,AND(CQ8&gt;0.25,CQ8&lt;=0.5)),$DC$10,IF(AND(CP8&gt;0.5,CQ8&lt;=0.25),$DC$11,IF(AND(AND(CP8&lt;=0.5,CP8&gt;0.25),CQ8&gt;0.5),$DC$12,IF(AND(AND(CP8&lt;=0.5,CP8&gt;0.25),AND(CQ8&gt;0.25,CQ8&lt;=0.5)),$DC$13,IF(AND(AND(CP8&lt;=0.5,CP8&gt;0.25),CQ8&lt;=0.25),$DC$14,IF(AND(CP8&lt;=0.25,CQ8&gt;0.5),$DC$15,IF(AND(CP8&lt;=0.25,AND(CQ8&gt;0.25,CQ8&lt;=0.5)),$DC$16,IF(AND(CP8&lt;=0.25,AND(CQ8&gt;0.1,CQ8&lt;=0.25)),$DC$17,IF(AND(CP8&lt;=0.25,CQ8&lt;=0.1,OR(CP8&lt;&gt;0,CQ8&lt;&gt;0)),$DC$18,IF(AND(CP8=0,CQ8=0),$DC$19,"ATENÇÃO")))))))))))))))</f>
        <v>14.2857142857143</v>
      </c>
      <c r="CS8" s="38" t="n">
        <f aca="false">(BE8+BJ8+BN8)/3</f>
        <v>1</v>
      </c>
      <c r="CT8" s="39" t="n">
        <f aca="false">(BF8+BG8+BH8+BI8+BK8+BL8+BM8+BO8+BP8)/9</f>
        <v>1</v>
      </c>
      <c r="CU8" s="30" t="n">
        <f aca="false">IF(AND(CS8=1,CT8=1),$DC$5,IF(AND(CS8=1,CT8&gt;0.5),$DC$6,IF(AND(CS8=1,AND(CT8&gt;0.25,CT8&lt;=0.5)),$DC$7,IF(AND(CS8=1,CT8&lt;=0.25),$DC$8,IF(AND(CS8&gt;0.5,CT8&gt;0.5),$DC$9,IF(AND(CS8&gt;0.5,AND(CT8&gt;0.25,CT8&lt;=0.5)),$DC$10,IF(AND(CS8&gt;0.5,CT8&lt;=0.25),$DC$11,IF(AND(AND(CS8&lt;=0.5,CS8&gt;0.25),CT8&gt;0.5),$DC$12,IF(AND(AND(CS8&lt;=0.5,CS8&gt;0.25),AND(CT8&gt;0.25,CT8&lt;=0.5)),$DC$13,IF(AND(AND(CS8&lt;=0.5,CS8&gt;0.25),CT8&lt;=0.25),$DC$14,IF(AND(CS8&lt;=0.25,CT8&gt;0.5),$DC$15,IF(AND(CS8&lt;=0.25,AND(CT8&gt;0.25,CT8&lt;=0.5)),$DC$16,IF(AND(CS8&lt;=0.25,AND(CT8&gt;0.1,CT8&lt;=0.25)),$DC$17,IF(AND(CS8&lt;=0.25,CT8&lt;=0.1,OR(CS8&lt;&gt;0,CT8&lt;&gt;0)),$DC$18,IF(AND(CS8=0,CT8=0),$DC$19,"ATENÇÃO")))))))))))))))</f>
        <v>100</v>
      </c>
      <c r="CV8" s="31" t="n">
        <f aca="false">(BR8+BW8+BX8)/3</f>
        <v>0.333333333333333</v>
      </c>
      <c r="CW8" s="32" t="n">
        <f aca="false">(BQ8+BS8+BT8+BU8+BV8+BY8+BZ8)/7</f>
        <v>0.571428571428571</v>
      </c>
      <c r="CX8" s="30" t="n">
        <f aca="false">IF(AND(CV8=1,CW8=1),$DC$5,IF(AND(CV8=1,CW8&gt;0.5),$DC$6,IF(AND(CV8=1,AND(CW8&gt;0.25,CW8&lt;=0.5)),$DC$7,IF(AND(CV8=1,CW8&lt;=0.25),$DC$8,IF(AND(CV8&gt;0.5,CW8&gt;0.5),$DC$9,IF(AND(CV8&gt;0.5,AND(CW8&gt;0.25,CW8&lt;=0.5)),$DC$10,IF(AND(CV8&gt;0.5,CW8&lt;=0.25),$DC$11,IF(AND(AND(CV8&lt;=0.5,CV8&gt;0.25),CW8&gt;0.5),$DC$12,IF(AND(AND(CV8&lt;=0.5,CV8&gt;0.25),AND(CW8&gt;0.25,CW8&lt;=0.5)),$DC$13,IF(AND(AND(CV8&lt;=0.5,CV8&gt;0.25),CW8&lt;=0.25),$DC$14,IF(AND(CV8&lt;=0.25,CW8&gt;0.5),$DC$15,IF(AND(CV8&lt;=0.25,AND(CW8&gt;0.25,CW8&lt;=0.5)),$DC$16,IF(AND(CV8&lt;=0.25,AND(CW8&gt;0.1,CW8&lt;=0.25)),$DC$17,IF(AND(CV8&lt;=0.25,CW8&lt;=0.1,OR(CV8&lt;&gt;0,CW8&lt;&gt;0)),$DC$18,IF(AND(CV8=0,CW8=0),$DC$19,"ATENÇÃO")))))))))))))))</f>
        <v>50</v>
      </c>
      <c r="DB8" s="43" t="s">
        <v>106</v>
      </c>
      <c r="DC8" s="44" t="n">
        <f aca="false">$DC$18+DC9</f>
        <v>78.5714285714286</v>
      </c>
    </row>
    <row r="9" customFormat="false" ht="15" hidden="false" customHeight="false" outlineLevel="0" collapsed="false">
      <c r="A9" s="1" t="s">
        <v>107</v>
      </c>
      <c r="B9" s="2" t="n">
        <v>7</v>
      </c>
      <c r="C9" s="23" t="n">
        <v>1</v>
      </c>
      <c r="D9" s="23" t="n">
        <v>1</v>
      </c>
      <c r="E9" s="23" t="n">
        <v>0</v>
      </c>
      <c r="F9" s="23" t="n">
        <v>0</v>
      </c>
      <c r="G9" s="24" t="n">
        <v>0</v>
      </c>
      <c r="H9" s="23" t="n">
        <v>0</v>
      </c>
      <c r="I9" s="24" t="n">
        <v>0</v>
      </c>
      <c r="J9" s="23" t="n">
        <v>1</v>
      </c>
      <c r="K9" s="24" t="n">
        <v>0</v>
      </c>
      <c r="L9" s="23" t="n">
        <v>1</v>
      </c>
      <c r="M9" s="23" t="n">
        <v>0</v>
      </c>
      <c r="N9" s="24" t="n">
        <v>1</v>
      </c>
      <c r="O9" s="23" t="n">
        <v>0</v>
      </c>
      <c r="P9" s="23" t="n">
        <v>1</v>
      </c>
      <c r="Q9" s="23" t="n">
        <v>0</v>
      </c>
      <c r="R9" s="24" t="n">
        <v>1</v>
      </c>
      <c r="S9" s="23" t="n">
        <v>1</v>
      </c>
      <c r="T9" s="23" t="n">
        <v>1</v>
      </c>
      <c r="U9" s="25" t="n">
        <v>0</v>
      </c>
      <c r="V9" s="25" t="n">
        <v>0</v>
      </c>
      <c r="W9" s="25" t="n">
        <v>1</v>
      </c>
      <c r="X9" s="26" t="n">
        <v>0</v>
      </c>
      <c r="Y9" s="25" t="n">
        <v>0</v>
      </c>
      <c r="Z9" s="25" t="n">
        <v>0</v>
      </c>
      <c r="AA9" s="26" t="n">
        <v>0</v>
      </c>
      <c r="AB9" s="25" t="n">
        <v>0</v>
      </c>
      <c r="AC9" s="25" t="n">
        <v>0</v>
      </c>
      <c r="AD9" s="25" t="n">
        <v>0</v>
      </c>
      <c r="AE9" s="25" t="n">
        <v>0</v>
      </c>
      <c r="AF9" s="25" t="n">
        <v>0</v>
      </c>
      <c r="AG9" s="26" t="n">
        <v>1</v>
      </c>
      <c r="AH9" s="23" t="n">
        <v>1</v>
      </c>
      <c r="AI9" s="23" t="n">
        <v>0</v>
      </c>
      <c r="AJ9" s="24" t="n">
        <v>0</v>
      </c>
      <c r="AK9" s="23" t="n">
        <v>1</v>
      </c>
      <c r="AL9" s="24" t="n">
        <v>1</v>
      </c>
      <c r="AM9" s="25" t="n">
        <v>1</v>
      </c>
      <c r="AN9" s="25" t="n">
        <v>1</v>
      </c>
      <c r="AO9" s="25" t="n">
        <v>1</v>
      </c>
      <c r="AP9" s="26" t="n">
        <v>0</v>
      </c>
      <c r="AQ9" s="25" t="n">
        <v>0</v>
      </c>
      <c r="AR9" s="25" t="n">
        <v>1</v>
      </c>
      <c r="AS9" s="26" t="n">
        <v>0</v>
      </c>
      <c r="AT9" s="25" t="n">
        <v>1</v>
      </c>
      <c r="AU9" s="24" t="n">
        <v>0</v>
      </c>
      <c r="AV9" s="23" t="n">
        <v>0</v>
      </c>
      <c r="AW9" s="23" t="n">
        <v>0</v>
      </c>
      <c r="AX9" s="23" t="n">
        <v>0</v>
      </c>
      <c r="AY9" s="23" t="n">
        <v>0</v>
      </c>
      <c r="AZ9" s="24" t="n">
        <v>0</v>
      </c>
      <c r="BA9" s="23" t="n">
        <v>0</v>
      </c>
      <c r="BB9" s="23" t="n">
        <v>0</v>
      </c>
      <c r="BC9" s="23" t="n">
        <v>0</v>
      </c>
      <c r="BD9" s="24" t="n">
        <v>0</v>
      </c>
      <c r="BE9" s="26" t="n">
        <v>1</v>
      </c>
      <c r="BF9" s="25" t="n">
        <v>1</v>
      </c>
      <c r="BG9" s="25" t="n">
        <v>1</v>
      </c>
      <c r="BH9" s="25" t="n">
        <v>1</v>
      </c>
      <c r="BI9" s="25" t="n">
        <v>1</v>
      </c>
      <c r="BJ9" s="26" t="n">
        <v>1</v>
      </c>
      <c r="BK9" s="25" t="n">
        <v>1</v>
      </c>
      <c r="BL9" s="25" t="n">
        <v>1</v>
      </c>
      <c r="BM9" s="25" t="n">
        <v>1</v>
      </c>
      <c r="BN9" s="26" t="n">
        <v>1</v>
      </c>
      <c r="BO9" s="25" t="n">
        <v>1</v>
      </c>
      <c r="BP9" s="25" t="n">
        <v>1</v>
      </c>
      <c r="BQ9" s="23" t="n">
        <v>1</v>
      </c>
      <c r="BR9" s="24" t="n">
        <v>1</v>
      </c>
      <c r="BS9" s="23" t="n">
        <v>0</v>
      </c>
      <c r="BT9" s="23" t="n">
        <v>1</v>
      </c>
      <c r="BU9" s="23" t="n">
        <v>1</v>
      </c>
      <c r="BV9" s="23" t="n">
        <v>1</v>
      </c>
      <c r="BW9" s="24" t="n">
        <v>0</v>
      </c>
      <c r="BX9" s="24" t="n">
        <v>0</v>
      </c>
      <c r="BY9" s="23" t="n">
        <v>0</v>
      </c>
      <c r="BZ9" s="23" t="n">
        <v>0</v>
      </c>
      <c r="CB9" s="27" t="n">
        <f aca="false">CF9*$CZ$3+CI9*$DA$3+CL9*$DB$3+CO9*$DC$3+CR9*$DD$3+CU9*$DE$3+CX9*$DF$3</f>
        <v>45.0492857142857</v>
      </c>
      <c r="CD9" s="38" t="n">
        <f aca="false">(G9+I9+K9+N9+R9)/5</f>
        <v>0.4</v>
      </c>
      <c r="CE9" s="39" t="n">
        <f aca="false">(C9+D9+E9+F9+H9+J9+L9+M9+O9+P9+Q9+S9+T9)/13</f>
        <v>0.538461538461538</v>
      </c>
      <c r="CF9" s="30" t="n">
        <f aca="false">IF(AND(CD9=1,CE9=1),$DC$5,IF(AND(CD9=1,CE9&gt;0.5),$DC$6,IF(AND(CD9=1,AND(CE9&gt;0.25,CE9&lt;=0.5)),$DC$7,IF(AND(CD9=1,CE9&lt;=0.25),$DC$8,IF(AND(CD9&gt;0.5,CE9&gt;0.5),$DC$9,IF(AND(CD9&gt;0.5,AND(CE9&gt;0.25,CE9&lt;=0.5)),$DC$10,IF(AND(CD9&gt;0.5,CE9&lt;=0.25),$DC$11,IF(AND(AND(CD9&lt;=0.5,CD9&gt;0.25),CE9&gt;0.5),$DC$12,IF(AND(AND(CD9&lt;=0.5,CD9&gt;0.25),AND(CE9&gt;0.25,CE9&lt;=0.5)),$DC$13,IF(AND(AND(CD9&lt;=0.5,CD9&gt;0.25),CE9&lt;=0.25),$DC$14,IF(AND(CD9&lt;=0.25,CE9&gt;0.5),$DC$15,IF(AND(CD9&lt;=0.25,AND(CE9&gt;0.25,CE9&lt;=0.5)),$DC$16,IF(AND(CD9&lt;=0.25,AND(CE9&gt;0.1,CE9&lt;=0.25)),$DC$17,IF(AND(CD9&lt;=0.25,CE9&lt;=0.1,OR(CD9&lt;&gt;0,CE9&lt;&gt;0)),$DC$18,IF(AND(CD9=0,CE9=0),$DC$19,"ATENÇÃO")))))))))))))))</f>
        <v>50</v>
      </c>
      <c r="CG9" s="38" t="n">
        <f aca="false">(X9+AA9+AG9)/3</f>
        <v>0.333333333333333</v>
      </c>
      <c r="CH9" s="39" t="n">
        <f aca="false">(U9+V9+W9+Y9+Z9+AB9+AC9+AD9+AE9+AF9)/10</f>
        <v>0.1</v>
      </c>
      <c r="CI9" s="30" t="n">
        <f aca="false">IF(AND(CG9=1,CH9=1),$DC$5,IF(AND(CG9=1,CH9&gt;0.5),$DC$6,IF(AND(CG9=1,AND(CH9&gt;0.25,CH9&lt;=0.5)),$DC$7,IF(AND(CG9=1,CH9&lt;=0.25),$DC$8,IF(AND(CG9&gt;0.5,CH9&gt;0.5),$DC$9,IF(AND(CG9&gt;0.5,AND(CH9&gt;0.25,CH9&lt;=0.5)),$DC$10,IF(AND(CG9&gt;0.5,CH9&lt;=0.25),$DC$11,IF(AND(AND(CG9&lt;=0.5,CG9&gt;0.25),CH9&gt;0.5),$DC$12,IF(AND(AND(CG9&lt;=0.5,CG9&gt;0.25),AND(CH9&gt;0.25,CH9&lt;=0.5)),$DC$13,IF(AND(AND(CG9&lt;=0.5,CG9&gt;0.25),CH9&lt;=0.25),$DC$14,IF(AND(CG9&lt;=0.25,CH9&gt;0.5),$DC$15,IF(AND(CG9&lt;=0.25,AND(CH9&gt;0.25,CH9&lt;=0.5)),$DC$16,IF(AND(CG9&lt;=0.25,AND(CH9&gt;0.1,CH9&lt;=0.25)),$DC$17,IF(AND(CG9&lt;=0.25,CH9&lt;=0.1,OR(CG9&lt;&gt;0,CH9&lt;&gt;0)),$DC$18,IF(AND(CG9=0,CH9=0),$DC$19,"ATENÇÃO")))))))))))))))</f>
        <v>35.7142857142857</v>
      </c>
      <c r="CJ9" s="38" t="n">
        <f aca="false">(AJ9+AL9)/2</f>
        <v>0.5</v>
      </c>
      <c r="CK9" s="39" t="n">
        <f aca="false">(AH9+AI9+AK9)/3</f>
        <v>0.666666666666667</v>
      </c>
      <c r="CL9" s="30" t="n">
        <f aca="false">IF(AND(CJ9=1,CK9=1),$DC$5,IF(AND(CJ9=1,CK9&gt;0.5),$DC$6,IF(AND(CJ9=1,AND(CK9&gt;0.25,CK9&lt;=0.5)),$DC$7,IF(AND(CJ9=1,CK9&lt;=0.25),$DC$8,IF(AND(CJ9&gt;0.5,CK9&gt;0.5),$DC$9,IF(AND(CJ9&gt;0.5,AND(CK9&gt;0.25,CK9&lt;=0.5)),$DC$10,IF(AND(CJ9&gt;0.5,CK9&lt;=0.25),$DC$11,IF(AND(AND(CJ9&lt;=0.5,CJ9&gt;0.25),CK9&gt;0.5),$DC$12,IF(AND(AND(CJ9&lt;=0.5,CJ9&gt;0.25),AND(CK9&gt;0.25,CK9&lt;=0.5)),$DC$13,IF(AND(AND(CJ9&lt;=0.5,CJ9&gt;0.25),CK9&lt;=0.25),$DC$14,IF(AND(CJ9&lt;=0.25,CK9&gt;0.5),$DC$15,IF(AND(CJ9&lt;=0.25,AND(CK9&gt;0.25,CK9&lt;=0.5)),$DC$16,IF(AND(CJ9&lt;=0.25,AND(CK9&gt;0.1,CK9&lt;=0.25)),$DC$17,IF(AND(CJ9&lt;=0.25,CK9&lt;=0.1,OR(CJ9&lt;&gt;0,CK9&lt;&gt;0)),$DC$18,IF(AND(CJ9=0,CK9=0),$DC$19,"ATENÇÃO")))))))))))))))</f>
        <v>50</v>
      </c>
      <c r="CM9" s="38" t="n">
        <f aca="false">(AP9+AS9)/2</f>
        <v>0</v>
      </c>
      <c r="CN9" s="39" t="n">
        <f aca="false">(AM9+AN9+AO9+AQ9+AR9+AT9)/6</f>
        <v>0.833333333333333</v>
      </c>
      <c r="CO9" s="30" t="n">
        <f aca="false">IF(AND(CM9=1,CN9=1),$DC$5,IF(AND(CM9=1,CN9&gt;0.5),$DC$6,IF(AND(CM9=1,AND(CN9&gt;0.25,CN9&lt;=0.5)),$DC$7,IF(AND(CM9=1,CN9&lt;=0.25),$DC$8,IF(AND(CM9&gt;0.5,CN9&gt;0.5),$DC$9,IF(AND(CM9&gt;0.5,AND(CN9&gt;0.25,CN9&lt;=0.5)),$DC$10,IF(AND(CM9&gt;0.5,CN9&lt;=0.25),$DC$11,IF(AND(AND(CM9&lt;=0.5,CM9&gt;0.25),CN9&gt;0.5),$DC$12,IF(AND(AND(CM9&lt;=0.5,CM9&gt;0.25),AND(CN9&gt;0.25,CN9&lt;=0.5)),$DC$13,IF(AND(AND(CM9&lt;=0.5,CM9&gt;0.25),CN9&lt;=0.25),$DC$14,IF(AND(CM9&lt;=0.25,CN9&gt;0.5),$DC$15,IF(AND(CM9&lt;=0.25,AND(CN9&gt;0.25,CN9&lt;=0.5)),$DC$16,IF(AND(CM9&lt;=0.25,AND(CN9&gt;0.1,CN9&lt;=0.25)),$DC$17,IF(AND(CM9&lt;=0.25,CN9&lt;=0.1,OR(CM9&lt;&gt;0,CN9&lt;&gt;0)),$DC$18,IF(AND(CM9=0,CN9=0),$DC$19,"ATENÇÃO")))))))))))))))</f>
        <v>28.5714285714286</v>
      </c>
      <c r="CP9" s="38" t="n">
        <f aca="false">(AU9+AZ9+BD9)/3</f>
        <v>0</v>
      </c>
      <c r="CQ9" s="39" t="n">
        <f aca="false">(AV9+AW9+AX9+AY9+BA9+BB9+BC9)/7</f>
        <v>0</v>
      </c>
      <c r="CR9" s="30" t="n">
        <f aca="false">IF(AND(CP9=1,CQ9=1),$DC$5,IF(AND(CP9=1,CQ9&gt;0.5),$DC$6,IF(AND(CP9=1,AND(CQ9&gt;0.25,CQ9&lt;=0.5)),$DC$7,IF(AND(CP9=1,CQ9&lt;=0.25),$DC$8,IF(AND(CP9&gt;0.5,CQ9&gt;0.5),$DC$9,IF(AND(CP9&gt;0.5,AND(CQ9&gt;0.25,CQ9&lt;=0.5)),$DC$10,IF(AND(CP9&gt;0.5,CQ9&lt;=0.25),$DC$11,IF(AND(AND(CP9&lt;=0.5,CP9&gt;0.25),CQ9&gt;0.5),$DC$12,IF(AND(AND(CP9&lt;=0.5,CP9&gt;0.25),AND(CQ9&gt;0.25,CQ9&lt;=0.5)),$DC$13,IF(AND(AND(CP9&lt;=0.5,CP9&gt;0.25),CQ9&lt;=0.25),$DC$14,IF(AND(CP9&lt;=0.25,CQ9&gt;0.5),$DC$15,IF(AND(CP9&lt;=0.25,AND(CQ9&gt;0.25,CQ9&lt;=0.5)),$DC$16,IF(AND(CP9&lt;=0.25,AND(CQ9&gt;0.1,CQ9&lt;=0.25)),$DC$17,IF(AND(CP9&lt;=0.25,CQ9&lt;=0.1,OR(CP9&lt;&gt;0,CQ9&lt;&gt;0)),$DC$18,IF(AND(CP9=0,CQ9=0),$DC$19,"ATENÇÃO")))))))))))))))</f>
        <v>0</v>
      </c>
      <c r="CS9" s="38" t="n">
        <f aca="false">(BE9+BJ9+BN9)/3</f>
        <v>1</v>
      </c>
      <c r="CT9" s="39" t="n">
        <f aca="false">(BF9+BG9+BH9+BI9+BK9+BL9+BM9+BO9+BP9)/9</f>
        <v>1</v>
      </c>
      <c r="CU9" s="30" t="n">
        <f aca="false">IF(AND(CS9=1,CT9=1),$DC$5,IF(AND(CS9=1,CT9&gt;0.5),$DC$6,IF(AND(CS9=1,AND(CT9&gt;0.25,CT9&lt;=0.5)),$DC$7,IF(AND(CS9=1,CT9&lt;=0.25),$DC$8,IF(AND(CS9&gt;0.5,CT9&gt;0.5),$DC$9,IF(AND(CS9&gt;0.5,AND(CT9&gt;0.25,CT9&lt;=0.5)),$DC$10,IF(AND(CS9&gt;0.5,CT9&lt;=0.25),$DC$11,IF(AND(AND(CS9&lt;=0.5,CS9&gt;0.25),CT9&gt;0.5),$DC$12,IF(AND(AND(CS9&lt;=0.5,CS9&gt;0.25),AND(CT9&gt;0.25,CT9&lt;=0.5)),$DC$13,IF(AND(AND(CS9&lt;=0.5,CS9&gt;0.25),CT9&lt;=0.25),$DC$14,IF(AND(CS9&lt;=0.25,CT9&gt;0.5),$DC$15,IF(AND(CS9&lt;=0.25,AND(CT9&gt;0.25,CT9&lt;=0.5)),$DC$16,IF(AND(CS9&lt;=0.25,AND(CT9&gt;0.1,CT9&lt;=0.25)),$DC$17,IF(AND(CS9&lt;=0.25,CT9&lt;=0.1,OR(CS9&lt;&gt;0,CT9&lt;&gt;0)),$DC$18,IF(AND(CS9=0,CT9=0),$DC$19,"ATENÇÃO")))))))))))))))</f>
        <v>100</v>
      </c>
      <c r="CV9" s="31" t="n">
        <f aca="false">(BR9+BW9+BX9)/3</f>
        <v>0.333333333333333</v>
      </c>
      <c r="CW9" s="32" t="n">
        <f aca="false">(BQ9+BS9+BT9+BU9+BV9+BY9+BZ9)/7</f>
        <v>0.571428571428571</v>
      </c>
      <c r="CX9" s="30" t="n">
        <f aca="false">IF(AND(CV9=1,CW9=1),$DC$5,IF(AND(CV9=1,CW9&gt;0.5),$DC$6,IF(AND(CV9=1,AND(CW9&gt;0.25,CW9&lt;=0.5)),$DC$7,IF(AND(CV9=1,CW9&lt;=0.25),$DC$8,IF(AND(CV9&gt;0.5,CW9&gt;0.5),$DC$9,IF(AND(CV9&gt;0.5,AND(CW9&gt;0.25,CW9&lt;=0.5)),$DC$10,IF(AND(CV9&gt;0.5,CW9&lt;=0.25),$DC$11,IF(AND(AND(CV9&lt;=0.5,CV9&gt;0.25),CW9&gt;0.5),$DC$12,IF(AND(AND(CV9&lt;=0.5,CV9&gt;0.25),AND(CW9&gt;0.25,CW9&lt;=0.5)),$DC$13,IF(AND(AND(CV9&lt;=0.5,CV9&gt;0.25),CW9&lt;=0.25),$DC$14,IF(AND(CV9&lt;=0.25,CW9&gt;0.5),$DC$15,IF(AND(CV9&lt;=0.25,AND(CW9&gt;0.25,CW9&lt;=0.5)),$DC$16,IF(AND(CV9&lt;=0.25,AND(CW9&gt;0.1,CW9&lt;=0.25)),$DC$17,IF(AND(CV9&lt;=0.25,CW9&lt;=0.1,OR(CV9&lt;&gt;0,CW9&lt;&gt;0)),$DC$18,IF(AND(CV9=0,CW9=0),$DC$19,"ATENÇÃO")))))))))))))))</f>
        <v>50</v>
      </c>
      <c r="DB9" s="43" t="s">
        <v>108</v>
      </c>
      <c r="DC9" s="44" t="n">
        <f aca="false">$DC$18+DC10</f>
        <v>71.4285714285714</v>
      </c>
    </row>
    <row r="10" customFormat="false" ht="15" hidden="false" customHeight="false" outlineLevel="0" collapsed="false">
      <c r="A10" s="1" t="s">
        <v>109</v>
      </c>
      <c r="B10" s="2" t="n">
        <v>8</v>
      </c>
      <c r="C10" s="23" t="n">
        <v>1</v>
      </c>
      <c r="D10" s="23" t="n">
        <v>0</v>
      </c>
      <c r="E10" s="23" t="n">
        <v>0</v>
      </c>
      <c r="F10" s="23" t="n">
        <v>0</v>
      </c>
      <c r="G10" s="24" t="n">
        <v>0</v>
      </c>
      <c r="H10" s="23" t="n">
        <v>0</v>
      </c>
      <c r="I10" s="24" t="n">
        <v>0</v>
      </c>
      <c r="J10" s="23" t="n">
        <v>0</v>
      </c>
      <c r="K10" s="24" t="n">
        <v>0</v>
      </c>
      <c r="L10" s="23" t="n">
        <v>1</v>
      </c>
      <c r="M10" s="23" t="n">
        <v>1</v>
      </c>
      <c r="N10" s="24" t="n">
        <v>1</v>
      </c>
      <c r="O10" s="23" t="n">
        <v>0</v>
      </c>
      <c r="P10" s="23" t="n">
        <v>1</v>
      </c>
      <c r="Q10" s="23" t="n">
        <v>0</v>
      </c>
      <c r="R10" s="24" t="n">
        <v>1</v>
      </c>
      <c r="S10" s="23" t="n">
        <v>1</v>
      </c>
      <c r="T10" s="23" t="n">
        <v>0</v>
      </c>
      <c r="U10" s="25" t="n">
        <v>1</v>
      </c>
      <c r="V10" s="25" t="n">
        <v>0</v>
      </c>
      <c r="W10" s="25" t="n">
        <v>1</v>
      </c>
      <c r="X10" s="26" t="n">
        <v>0</v>
      </c>
      <c r="Y10" s="25" t="n">
        <v>1</v>
      </c>
      <c r="Z10" s="25" t="n">
        <v>0</v>
      </c>
      <c r="AA10" s="26" t="n">
        <v>0</v>
      </c>
      <c r="AB10" s="25" t="n">
        <v>0</v>
      </c>
      <c r="AC10" s="25" t="n">
        <v>1</v>
      </c>
      <c r="AD10" s="25" t="n">
        <v>0</v>
      </c>
      <c r="AE10" s="25" t="n">
        <v>1</v>
      </c>
      <c r="AF10" s="25" t="n">
        <v>0</v>
      </c>
      <c r="AG10" s="26" t="n">
        <v>1</v>
      </c>
      <c r="AH10" s="23" t="n">
        <v>1</v>
      </c>
      <c r="AI10" s="23" t="n">
        <v>0</v>
      </c>
      <c r="AJ10" s="24" t="n">
        <v>0</v>
      </c>
      <c r="AK10" s="23" t="n">
        <v>0</v>
      </c>
      <c r="AL10" s="24" t="n">
        <v>0</v>
      </c>
      <c r="AM10" s="25" t="n">
        <v>1</v>
      </c>
      <c r="AN10" s="25" t="n">
        <v>1</v>
      </c>
      <c r="AO10" s="25" t="n">
        <v>1</v>
      </c>
      <c r="AP10" s="26" t="n">
        <v>0</v>
      </c>
      <c r="AQ10" s="25" t="n">
        <v>0</v>
      </c>
      <c r="AR10" s="25" t="n">
        <v>1</v>
      </c>
      <c r="AS10" s="26" t="n">
        <v>1</v>
      </c>
      <c r="AT10" s="25" t="n">
        <v>0</v>
      </c>
      <c r="AU10" s="24" t="n">
        <v>0</v>
      </c>
      <c r="AV10" s="23" t="n">
        <v>0</v>
      </c>
      <c r="AW10" s="23" t="n">
        <v>0</v>
      </c>
      <c r="AX10" s="23" t="n">
        <v>0</v>
      </c>
      <c r="AY10" s="23" t="n">
        <v>0</v>
      </c>
      <c r="AZ10" s="24" t="n">
        <v>0</v>
      </c>
      <c r="BA10" s="23" t="n">
        <v>0</v>
      </c>
      <c r="BB10" s="23" t="n">
        <v>0</v>
      </c>
      <c r="BC10" s="23" t="n">
        <v>0</v>
      </c>
      <c r="BD10" s="24" t="n">
        <v>0</v>
      </c>
      <c r="BE10" s="26" t="n">
        <v>1</v>
      </c>
      <c r="BF10" s="25" t="n">
        <v>1</v>
      </c>
      <c r="BG10" s="25" t="n">
        <v>1</v>
      </c>
      <c r="BH10" s="25" t="n">
        <v>1</v>
      </c>
      <c r="BI10" s="25" t="n">
        <v>1</v>
      </c>
      <c r="BJ10" s="26" t="n">
        <v>1</v>
      </c>
      <c r="BK10" s="25" t="n">
        <v>1</v>
      </c>
      <c r="BL10" s="25" t="n">
        <v>0</v>
      </c>
      <c r="BM10" s="25" t="n">
        <v>0</v>
      </c>
      <c r="BN10" s="26" t="n">
        <v>1</v>
      </c>
      <c r="BO10" s="25" t="n">
        <v>1</v>
      </c>
      <c r="BP10" s="25" t="n">
        <v>1</v>
      </c>
      <c r="BQ10" s="23" t="n">
        <v>1</v>
      </c>
      <c r="BR10" s="24" t="n">
        <v>1</v>
      </c>
      <c r="BS10" s="23" t="n">
        <v>1</v>
      </c>
      <c r="BT10" s="23" t="n">
        <v>1</v>
      </c>
      <c r="BU10" s="23" t="n">
        <v>0</v>
      </c>
      <c r="BV10" s="23" t="n">
        <v>0</v>
      </c>
      <c r="BW10" s="24" t="n">
        <v>0</v>
      </c>
      <c r="BX10" s="24" t="n">
        <v>0</v>
      </c>
      <c r="BY10" s="23" t="n">
        <v>0</v>
      </c>
      <c r="BZ10" s="23" t="n">
        <v>0</v>
      </c>
      <c r="CB10" s="27" t="n">
        <f aca="false">CF10*$CZ$3+CI10*$DA$3+CL10*$DB$3+CO10*$DC$3+CR10*$DD$3+CU10*$DE$3+CX10*$DF$3</f>
        <v>39.4178571428572</v>
      </c>
      <c r="CD10" s="38" t="n">
        <f aca="false">(G10+I10+K10+N10+R10)/5</f>
        <v>0.4</v>
      </c>
      <c r="CE10" s="39" t="n">
        <f aca="false">(C10+D10+E10+F10+H10+J10+L10+M10+O10+P10+Q10+S10+T10)/13</f>
        <v>0.384615384615385</v>
      </c>
      <c r="CF10" s="30" t="n">
        <f aca="false">IF(AND(CD10=1,CE10=1),$DC$5,IF(AND(CD10=1,CE10&gt;0.5),$DC$6,IF(AND(CD10=1,AND(CE10&gt;0.25,CE10&lt;=0.5)),$DC$7,IF(AND(CD10=1,CE10&lt;=0.25),$DC$8,IF(AND(CD10&gt;0.5,CE10&gt;0.5),$DC$9,IF(AND(CD10&gt;0.5,AND(CE10&gt;0.25,CE10&lt;=0.5)),$DC$10,IF(AND(CD10&gt;0.5,CE10&lt;=0.25),$DC$11,IF(AND(AND(CD10&lt;=0.5,CD10&gt;0.25),CE10&gt;0.5),$DC$12,IF(AND(AND(CD10&lt;=0.5,CD10&gt;0.25),AND(CE10&gt;0.25,CE10&lt;=0.5)),$DC$13,IF(AND(AND(CD10&lt;=0.5,CD10&gt;0.25),CE10&lt;=0.25),$DC$14,IF(AND(CD10&lt;=0.25,CE10&gt;0.5),$DC$15,IF(AND(CD10&lt;=0.25,AND(CE10&gt;0.25,CE10&lt;=0.5)),$DC$16,IF(AND(CD10&lt;=0.25,AND(CE10&gt;0.1,CE10&lt;=0.25)),$DC$17,IF(AND(CD10&lt;=0.25,CE10&lt;=0.1,OR(CD10&lt;&gt;0,CE10&lt;&gt;0)),$DC$18,IF(AND(CD10=0,CE10=0),$DC$19,"ATENÇÃO")))))))))))))))</f>
        <v>42.8571428571429</v>
      </c>
      <c r="CG10" s="38" t="n">
        <f aca="false">(X10+AA10+AG10)/3</f>
        <v>0.333333333333333</v>
      </c>
      <c r="CH10" s="39" t="n">
        <f aca="false">(U10+V10+W10+Y10+Z10+AB10+AC10+AD10+AE10+AF10)/10</f>
        <v>0.5</v>
      </c>
      <c r="CI10" s="30" t="n">
        <f aca="false">IF(AND(CG10=1,CH10=1),$DC$5,IF(AND(CG10=1,CH10&gt;0.5),$DC$6,IF(AND(CG10=1,AND(CH10&gt;0.25,CH10&lt;=0.5)),$DC$7,IF(AND(CG10=1,CH10&lt;=0.25),$DC$8,IF(AND(CG10&gt;0.5,CH10&gt;0.5),$DC$9,IF(AND(CG10&gt;0.5,AND(CH10&gt;0.25,CH10&lt;=0.5)),$DC$10,IF(AND(CG10&gt;0.5,CH10&lt;=0.25),$DC$11,IF(AND(AND(CG10&lt;=0.5,CG10&gt;0.25),CH10&gt;0.5),$DC$12,IF(AND(AND(CG10&lt;=0.5,CG10&gt;0.25),AND(CH10&gt;0.25,CH10&lt;=0.5)),$DC$13,IF(AND(AND(CG10&lt;=0.5,CG10&gt;0.25),CH10&lt;=0.25),$DC$14,IF(AND(CG10&lt;=0.25,CH10&gt;0.5),$DC$15,IF(AND(CG10&lt;=0.25,AND(CH10&gt;0.25,CH10&lt;=0.5)),$DC$16,IF(AND(CG10&lt;=0.25,AND(CH10&gt;0.1,CH10&lt;=0.25)),$DC$17,IF(AND(CG10&lt;=0.25,CH10&lt;=0.1,OR(CG10&lt;&gt;0,CH10&lt;&gt;0)),$DC$18,IF(AND(CG10=0,CH10=0),$DC$19,"ATENÇÃO")))))))))))))))</f>
        <v>42.8571428571429</v>
      </c>
      <c r="CJ10" s="38" t="n">
        <f aca="false">(AJ10+AL10)/2</f>
        <v>0</v>
      </c>
      <c r="CK10" s="39" t="n">
        <f aca="false">(AH10+AI10+AK10)/3</f>
        <v>0.333333333333333</v>
      </c>
      <c r="CL10" s="30" t="n">
        <f aca="false">IF(AND(CJ10=1,CK10=1),$DC$5,IF(AND(CJ10=1,CK10&gt;0.5),$DC$6,IF(AND(CJ10=1,AND(CK10&gt;0.25,CK10&lt;=0.5)),$DC$7,IF(AND(CJ10=1,CK10&lt;=0.25),$DC$8,IF(AND(CJ10&gt;0.5,CK10&gt;0.5),$DC$9,IF(AND(CJ10&gt;0.5,AND(CK10&gt;0.25,CK10&lt;=0.5)),$DC$10,IF(AND(CJ10&gt;0.5,CK10&lt;=0.25),$DC$11,IF(AND(AND(CJ10&lt;=0.5,CJ10&gt;0.25),CK10&gt;0.5),$DC$12,IF(AND(AND(CJ10&lt;=0.5,CJ10&gt;0.25),AND(CK10&gt;0.25,CK10&lt;=0.5)),$DC$13,IF(AND(AND(CJ10&lt;=0.5,CJ10&gt;0.25),CK10&lt;=0.25),$DC$14,IF(AND(CJ10&lt;=0.25,CK10&gt;0.5),$DC$15,IF(AND(CJ10&lt;=0.25,AND(CK10&gt;0.25,CK10&lt;=0.5)),$DC$16,IF(AND(CJ10&lt;=0.25,AND(CK10&gt;0.1,CK10&lt;=0.25)),$DC$17,IF(AND(CJ10&lt;=0.25,CK10&lt;=0.1,OR(CJ10&lt;&gt;0,CK10&lt;&gt;0)),$DC$18,IF(AND(CJ10=0,CK10=0),$DC$19,"ATENÇÃO")))))))))))))))</f>
        <v>21.4285714285714</v>
      </c>
      <c r="CM10" s="38" t="n">
        <f aca="false">(AP10+AS10)/2</f>
        <v>0.5</v>
      </c>
      <c r="CN10" s="39" t="n">
        <f aca="false">(AM10+AN10+AO10+AQ10+AR10+AT10)/6</f>
        <v>0.666666666666667</v>
      </c>
      <c r="CO10" s="30" t="n">
        <f aca="false">IF(AND(CM10=1,CN10=1),$DC$5,IF(AND(CM10=1,CN10&gt;0.5),$DC$6,IF(AND(CM10=1,AND(CN10&gt;0.25,CN10&lt;=0.5)),$DC$7,IF(AND(CM10=1,CN10&lt;=0.25),$DC$8,IF(AND(CM10&gt;0.5,CN10&gt;0.5),$DC$9,IF(AND(CM10&gt;0.5,AND(CN10&gt;0.25,CN10&lt;=0.5)),$DC$10,IF(AND(CM10&gt;0.5,CN10&lt;=0.25),$DC$11,IF(AND(AND(CM10&lt;=0.5,CM10&gt;0.25),CN10&gt;0.5),$DC$12,IF(AND(AND(CM10&lt;=0.5,CM10&gt;0.25),AND(CN10&gt;0.25,CN10&lt;=0.5)),$DC$13,IF(AND(AND(CM10&lt;=0.5,CM10&gt;0.25),CN10&lt;=0.25),$DC$14,IF(AND(CM10&lt;=0.25,CN10&gt;0.5),$DC$15,IF(AND(CM10&lt;=0.25,AND(CN10&gt;0.25,CN10&lt;=0.5)),$DC$16,IF(AND(CM10&lt;=0.25,AND(CN10&gt;0.1,CN10&lt;=0.25)),$DC$17,IF(AND(CM10&lt;=0.25,CN10&lt;=0.1,OR(CM10&lt;&gt;0,CN10&lt;&gt;0)),$DC$18,IF(AND(CM10=0,CN10=0),$DC$19,"ATENÇÃO")))))))))))))))</f>
        <v>50</v>
      </c>
      <c r="CP10" s="38" t="n">
        <f aca="false">(AU10+AZ10+BD10)/3</f>
        <v>0</v>
      </c>
      <c r="CQ10" s="39" t="n">
        <f aca="false">(AV10+AW10+AX10+AY10+BA10+BB10+BC10)/7</f>
        <v>0</v>
      </c>
      <c r="CR10" s="30" t="n">
        <f aca="false">IF(AND(CP10=1,CQ10=1),$DC$5,IF(AND(CP10=1,CQ10&gt;0.5),$DC$6,IF(AND(CP10=1,AND(CQ10&gt;0.25,CQ10&lt;=0.5)),$DC$7,IF(AND(CP10=1,CQ10&lt;=0.25),$DC$8,IF(AND(CP10&gt;0.5,CQ10&gt;0.5),$DC$9,IF(AND(CP10&gt;0.5,AND(CQ10&gt;0.25,CQ10&lt;=0.5)),$DC$10,IF(AND(CP10&gt;0.5,CQ10&lt;=0.25),$DC$11,IF(AND(AND(CP10&lt;=0.5,CP10&gt;0.25),CQ10&gt;0.5),$DC$12,IF(AND(AND(CP10&lt;=0.5,CP10&gt;0.25),AND(CQ10&gt;0.25,CQ10&lt;=0.5)),$DC$13,IF(AND(AND(CP10&lt;=0.5,CP10&gt;0.25),CQ10&lt;=0.25),$DC$14,IF(AND(CP10&lt;=0.25,CQ10&gt;0.5),$DC$15,IF(AND(CP10&lt;=0.25,AND(CQ10&gt;0.25,CQ10&lt;=0.5)),$DC$16,IF(AND(CP10&lt;=0.25,AND(CQ10&gt;0.1,CQ10&lt;=0.25)),$DC$17,IF(AND(CP10&lt;=0.25,CQ10&lt;=0.1,OR(CP10&lt;&gt;0,CQ10&lt;&gt;0)),$DC$18,IF(AND(CP10=0,CQ10=0),$DC$19,"ATENÇÃO")))))))))))))))</f>
        <v>0</v>
      </c>
      <c r="CS10" s="38" t="n">
        <f aca="false">(BE10+BJ10+BN10)/3</f>
        <v>1</v>
      </c>
      <c r="CT10" s="39" t="n">
        <f aca="false">(BF10+BG10+BH10+BI10+BK10+BL10+BM10+BO10+BP10)/9</f>
        <v>0.777777777777778</v>
      </c>
      <c r="CU10" s="30" t="n">
        <f aca="false">IF(AND(CS10=1,CT10=1),$DC$5,IF(AND(CS10=1,CT10&gt;0.5),$DC$6,IF(AND(CS10=1,AND(CT10&gt;0.25,CT10&lt;=0.5)),$DC$7,IF(AND(CS10=1,CT10&lt;=0.25),$DC$8,IF(AND(CS10&gt;0.5,CT10&gt;0.5),$DC$9,IF(AND(CS10&gt;0.5,AND(CT10&gt;0.25,CT10&lt;=0.5)),$DC$10,IF(AND(CS10&gt;0.5,CT10&lt;=0.25),$DC$11,IF(AND(AND(CS10&lt;=0.5,CS10&gt;0.25),CT10&gt;0.5),$DC$12,IF(AND(AND(CS10&lt;=0.5,CS10&gt;0.25),AND(CT10&gt;0.25,CT10&lt;=0.5)),$DC$13,IF(AND(AND(CS10&lt;=0.5,CS10&gt;0.25),CT10&lt;=0.25),$DC$14,IF(AND(CS10&lt;=0.25,CT10&gt;0.5),$DC$15,IF(AND(CS10&lt;=0.25,AND(CT10&gt;0.25,CT10&lt;=0.5)),$DC$16,IF(AND(CS10&lt;=0.25,AND(CT10&gt;0.1,CT10&lt;=0.25)),$DC$17,IF(AND(CS10&lt;=0.25,CT10&lt;=0.1,OR(CS10&lt;&gt;0,CT10&lt;&gt;0)),$DC$18,IF(AND(CS10=0,CT10=0),$DC$19,"ATENÇÃO")))))))))))))))</f>
        <v>92.8571428571429</v>
      </c>
      <c r="CV10" s="31" t="n">
        <f aca="false">(BR10+BW10+BX10)/3</f>
        <v>0.333333333333333</v>
      </c>
      <c r="CW10" s="32" t="n">
        <f aca="false">(BQ10+BS10+BT10+BU10+BV10+BY10+BZ10)/7</f>
        <v>0.428571428571429</v>
      </c>
      <c r="CX10" s="30" t="n">
        <f aca="false">IF(AND(CV10=1,CW10=1),$DC$5,IF(AND(CV10=1,CW10&gt;0.5),$DC$6,IF(AND(CV10=1,AND(CW10&gt;0.25,CW10&lt;=0.5)),$DC$7,IF(AND(CV10=1,CW10&lt;=0.25),$DC$8,IF(AND(CV10&gt;0.5,CW10&gt;0.5),$DC$9,IF(AND(CV10&gt;0.5,AND(CW10&gt;0.25,CW10&lt;=0.5)),$DC$10,IF(AND(CV10&gt;0.5,CW10&lt;=0.25),$DC$11,IF(AND(AND(CV10&lt;=0.5,CV10&gt;0.25),CW10&gt;0.5),$DC$12,IF(AND(AND(CV10&lt;=0.5,CV10&gt;0.25),AND(CW10&gt;0.25,CW10&lt;=0.5)),$DC$13,IF(AND(AND(CV10&lt;=0.5,CV10&gt;0.25),CW10&lt;=0.25),$DC$14,IF(AND(CV10&lt;=0.25,CW10&gt;0.5),$DC$15,IF(AND(CV10&lt;=0.25,AND(CW10&gt;0.25,CW10&lt;=0.5)),$DC$16,IF(AND(CV10&lt;=0.25,AND(CW10&gt;0.1,CW10&lt;=0.25)),$DC$17,IF(AND(CV10&lt;=0.25,CW10&lt;=0.1,OR(CV10&lt;&gt;0,CW10&lt;&gt;0)),$DC$18,IF(AND(CV10=0,CW10=0),$DC$19,"ATENÇÃO")))))))))))))))</f>
        <v>42.8571428571429</v>
      </c>
      <c r="DB10" s="45" t="s">
        <v>110</v>
      </c>
      <c r="DC10" s="46" t="n">
        <f aca="false">$DC$18+DC11</f>
        <v>64.2857142857143</v>
      </c>
      <c r="DD10" s="2" t="s">
        <v>111</v>
      </c>
    </row>
    <row r="11" customFormat="false" ht="15" hidden="false" customHeight="false" outlineLevel="0" collapsed="false">
      <c r="A11" s="1" t="s">
        <v>112</v>
      </c>
      <c r="B11" s="2" t="n">
        <v>9</v>
      </c>
      <c r="C11" s="47" t="n">
        <v>1</v>
      </c>
      <c r="D11" s="47" t="n">
        <v>0</v>
      </c>
      <c r="E11" s="48" t="n">
        <v>1</v>
      </c>
      <c r="F11" s="47" t="n">
        <v>0</v>
      </c>
      <c r="G11" s="49" t="n">
        <v>0</v>
      </c>
      <c r="H11" s="47" t="n">
        <v>0</v>
      </c>
      <c r="I11" s="49" t="n">
        <v>0</v>
      </c>
      <c r="J11" s="47" t="n">
        <v>0</v>
      </c>
      <c r="K11" s="49" t="n">
        <v>0</v>
      </c>
      <c r="L11" s="48" t="n">
        <v>1</v>
      </c>
      <c r="M11" s="47" t="n">
        <v>0</v>
      </c>
      <c r="N11" s="49" t="n">
        <v>1</v>
      </c>
      <c r="O11" s="47" t="n">
        <v>0</v>
      </c>
      <c r="P11" s="47" t="n">
        <v>0</v>
      </c>
      <c r="Q11" s="47" t="n">
        <v>0</v>
      </c>
      <c r="R11" s="49" t="n">
        <v>0</v>
      </c>
      <c r="S11" s="47" t="n">
        <v>1</v>
      </c>
      <c r="T11" s="47" t="n">
        <v>1</v>
      </c>
      <c r="U11" s="50" t="n">
        <v>0</v>
      </c>
      <c r="V11" s="50" t="n">
        <v>0</v>
      </c>
      <c r="W11" s="50" t="n">
        <v>0</v>
      </c>
      <c r="X11" s="50" t="n">
        <v>0</v>
      </c>
      <c r="Y11" s="50" t="n">
        <v>1</v>
      </c>
      <c r="Z11" s="50" t="n">
        <v>0</v>
      </c>
      <c r="AA11" s="50" t="n">
        <v>0</v>
      </c>
      <c r="AB11" s="50" t="n">
        <v>0</v>
      </c>
      <c r="AC11" s="50" t="n">
        <v>0</v>
      </c>
      <c r="AD11" s="50" t="n">
        <v>0</v>
      </c>
      <c r="AE11" s="50" t="n">
        <v>1</v>
      </c>
      <c r="AF11" s="50" t="n">
        <v>0</v>
      </c>
      <c r="AG11" s="50" t="n">
        <v>1</v>
      </c>
      <c r="AH11" s="47" t="n">
        <v>1</v>
      </c>
      <c r="AI11" s="47" t="n">
        <v>0</v>
      </c>
      <c r="AJ11" s="47" t="n">
        <v>0</v>
      </c>
      <c r="AK11" s="47" t="n">
        <v>1</v>
      </c>
      <c r="AL11" s="47" t="n">
        <v>0</v>
      </c>
      <c r="AM11" s="50" t="n">
        <v>1</v>
      </c>
      <c r="AN11" s="51" t="n">
        <v>1</v>
      </c>
      <c r="AO11" s="50" t="n">
        <v>1</v>
      </c>
      <c r="AP11" s="50" t="n">
        <v>0</v>
      </c>
      <c r="AQ11" s="50" t="n">
        <v>0</v>
      </c>
      <c r="AR11" s="51" t="n">
        <v>0</v>
      </c>
      <c r="AS11" s="50" t="n">
        <v>0</v>
      </c>
      <c r="AT11" s="50" t="n">
        <v>0</v>
      </c>
      <c r="AU11" s="47" t="n">
        <v>1</v>
      </c>
      <c r="AV11" s="48" t="n">
        <v>0</v>
      </c>
      <c r="AW11" s="47" t="n">
        <v>0</v>
      </c>
      <c r="AX11" s="47" t="n">
        <v>1</v>
      </c>
      <c r="AY11" s="47" t="n">
        <v>0</v>
      </c>
      <c r="AZ11" s="47" t="n">
        <v>1</v>
      </c>
      <c r="BA11" s="47" t="n">
        <v>0</v>
      </c>
      <c r="BB11" s="47" t="n">
        <v>1</v>
      </c>
      <c r="BC11" s="47" t="n">
        <v>0</v>
      </c>
      <c r="BD11" s="47" t="n">
        <v>0</v>
      </c>
      <c r="BE11" s="52" t="n">
        <v>1</v>
      </c>
      <c r="BF11" s="50" t="n">
        <v>1</v>
      </c>
      <c r="BG11" s="50" t="n">
        <v>1</v>
      </c>
      <c r="BH11" s="50" t="n">
        <v>1</v>
      </c>
      <c r="BI11" s="50" t="n">
        <v>1</v>
      </c>
      <c r="BJ11" s="52" t="n">
        <v>1</v>
      </c>
      <c r="BK11" s="50" t="n">
        <v>1</v>
      </c>
      <c r="BL11" s="50" t="n">
        <v>1</v>
      </c>
      <c r="BM11" s="50" t="n">
        <v>1</v>
      </c>
      <c r="BN11" s="52" t="n">
        <v>0</v>
      </c>
      <c r="BO11" s="50" t="n">
        <v>1</v>
      </c>
      <c r="BP11" s="50" t="n">
        <v>1</v>
      </c>
      <c r="BQ11" s="48" t="n">
        <v>1</v>
      </c>
      <c r="BR11" s="49" t="n">
        <v>1</v>
      </c>
      <c r="BS11" s="47" t="n">
        <v>1</v>
      </c>
      <c r="BT11" s="47" t="n">
        <v>1</v>
      </c>
      <c r="BU11" s="47" t="n">
        <v>0</v>
      </c>
      <c r="BV11" s="47" t="n">
        <v>0</v>
      </c>
      <c r="BW11" s="49" t="n">
        <v>0</v>
      </c>
      <c r="BX11" s="49" t="n">
        <v>0</v>
      </c>
      <c r="BY11" s="47" t="n">
        <v>0</v>
      </c>
      <c r="BZ11" s="47" t="n">
        <v>0</v>
      </c>
      <c r="CB11" s="27" t="n">
        <f aca="false">CF11*$CZ$3+CI11*$DA$3+CL11*$DB$3+CO11*$DC$3+CR11*$DD$3+CU11*$DE$3+CX11*$DF$3</f>
        <v>45.1928571428572</v>
      </c>
      <c r="CD11" s="38" t="n">
        <f aca="false">(G11+I11+K11+N11+R11)/5</f>
        <v>0.2</v>
      </c>
      <c r="CE11" s="39" t="n">
        <f aca="false">(C11+D11+E11+F11+H11+J11+L11+M11+O11+P11+Q11+S11+T11)/13</f>
        <v>0.384615384615385</v>
      </c>
      <c r="CF11" s="30" t="n">
        <f aca="false">IF(AND(CD11=1,CE11=1),$DC$5,IF(AND(CD11=1,CE11&gt;0.5),$DC$6,IF(AND(CD11=1,AND(CE11&gt;0.25,CE11&lt;=0.5)),$DC$7,IF(AND(CD11=1,CE11&lt;=0.25),$DC$8,IF(AND(CD11&gt;0.5,CE11&gt;0.5),$DC$9,IF(AND(CD11&gt;0.5,AND(CE11&gt;0.25,CE11&lt;=0.5)),$DC$10,IF(AND(CD11&gt;0.5,CE11&lt;=0.25),$DC$11,IF(AND(AND(CD11&lt;=0.5,CD11&gt;0.25),CE11&gt;0.5),$DC$12,IF(AND(AND(CD11&lt;=0.5,CD11&gt;0.25),AND(CE11&gt;0.25,CE11&lt;=0.5)),$DC$13,IF(AND(AND(CD11&lt;=0.5,CD11&gt;0.25),CE11&lt;=0.25),$DC$14,IF(AND(CD11&lt;=0.25,CE11&gt;0.5),$DC$15,IF(AND(CD11&lt;=0.25,AND(CE11&gt;0.25,CE11&lt;=0.5)),$DC$16,IF(AND(CD11&lt;=0.25,AND(CE11&gt;0.1,CE11&lt;=0.25)),$DC$17,IF(AND(CD11&lt;=0.25,CE11&lt;=0.1,OR(CD11&lt;&gt;0,CE11&lt;&gt;0)),$DC$18,IF(AND(CD11=0,CE11=0),$DC$19,"ATENÇÃO")))))))))))))))</f>
        <v>21.4285714285714</v>
      </c>
      <c r="CG11" s="38" t="n">
        <f aca="false">(X11+AA11+AG11)/3</f>
        <v>0.333333333333333</v>
      </c>
      <c r="CH11" s="39" t="n">
        <f aca="false">(U11+V11+W11+Y11+Z11+AB11+AC11+AD11+AE11+AF11)/10</f>
        <v>0.2</v>
      </c>
      <c r="CI11" s="30" t="n">
        <f aca="false">IF(AND(CG11=1,CH11=1),$DC$5,IF(AND(CG11=1,CH11&gt;0.5),$DC$6,IF(AND(CG11=1,AND(CH11&gt;0.25,CH11&lt;=0.5)),$DC$7,IF(AND(CG11=1,CH11&lt;=0.25),$DC$8,IF(AND(CG11&gt;0.5,CH11&gt;0.5),$DC$9,IF(AND(CG11&gt;0.5,AND(CH11&gt;0.25,CH11&lt;=0.5)),$DC$10,IF(AND(CG11&gt;0.5,CH11&lt;=0.25),$DC$11,IF(AND(AND(CG11&lt;=0.5,CG11&gt;0.25),CH11&gt;0.5),$DC$12,IF(AND(AND(CG11&lt;=0.5,CG11&gt;0.25),AND(CH11&gt;0.25,CH11&lt;=0.5)),$DC$13,IF(AND(AND(CG11&lt;=0.5,CG11&gt;0.25),CH11&lt;=0.25),$DC$14,IF(AND(CG11&lt;=0.25,CH11&gt;0.5),$DC$15,IF(AND(CG11&lt;=0.25,AND(CH11&gt;0.25,CH11&lt;=0.5)),$DC$16,IF(AND(CG11&lt;=0.25,AND(CH11&gt;0.1,CH11&lt;=0.25)),$DC$17,IF(AND(CG11&lt;=0.25,CH11&lt;=0.1,OR(CG11&lt;&gt;0,CH11&lt;&gt;0)),$DC$18,IF(AND(CG11=0,CH11=0),$DC$19,"ATENÇÃO")))))))))))))))</f>
        <v>35.7142857142857</v>
      </c>
      <c r="CJ11" s="38" t="n">
        <f aca="false">(AJ11+AL11)/2</f>
        <v>0</v>
      </c>
      <c r="CK11" s="39" t="n">
        <f aca="false">(AH11+AI11+AK11)/3</f>
        <v>0.666666666666667</v>
      </c>
      <c r="CL11" s="30" t="n">
        <f aca="false">IF(AND(CJ11=1,CK11=1),$DC$5,IF(AND(CJ11=1,CK11&gt;0.5),$DC$6,IF(AND(CJ11=1,AND(CK11&gt;0.25,CK11&lt;=0.5)),$DC$7,IF(AND(CJ11=1,CK11&lt;=0.25),$DC$8,IF(AND(CJ11&gt;0.5,CK11&gt;0.5),$DC$9,IF(AND(CJ11&gt;0.5,AND(CK11&gt;0.25,CK11&lt;=0.5)),$DC$10,IF(AND(CJ11&gt;0.5,CK11&lt;=0.25),$DC$11,IF(AND(AND(CJ11&lt;=0.5,CJ11&gt;0.25),CK11&gt;0.5),$DC$12,IF(AND(AND(CJ11&lt;=0.5,CJ11&gt;0.25),AND(CK11&gt;0.25,CK11&lt;=0.5)),$DC$13,IF(AND(AND(CJ11&lt;=0.5,CJ11&gt;0.25),CK11&lt;=0.25),$DC$14,IF(AND(CJ11&lt;=0.25,CK11&gt;0.5),$DC$15,IF(AND(CJ11&lt;=0.25,AND(CK11&gt;0.25,CK11&lt;=0.5)),$DC$16,IF(AND(CJ11&lt;=0.25,AND(CK11&gt;0.1,CK11&lt;=0.25)),$DC$17,IF(AND(CJ11&lt;=0.25,CK11&lt;=0.1,OR(CJ11&lt;&gt;0,CK11&lt;&gt;0)),$DC$18,IF(AND(CJ11=0,CK11=0),$DC$19,"ATENÇÃO")))))))))))))))</f>
        <v>28.5714285714286</v>
      </c>
      <c r="CM11" s="38" t="n">
        <f aca="false">(AP11+AS11)/2</f>
        <v>0</v>
      </c>
      <c r="CN11" s="39" t="n">
        <f aca="false">(AM11+AN11+AO11+AQ11+AR11+AT11)/6</f>
        <v>0.5</v>
      </c>
      <c r="CO11" s="30" t="n">
        <f aca="false">IF(AND(CM11=1,CN11=1),$DC$5,IF(AND(CM11=1,CN11&gt;0.5),$DC$6,IF(AND(CM11=1,AND(CN11&gt;0.25,CN11&lt;=0.5)),$DC$7,IF(AND(CM11=1,CN11&lt;=0.25),$DC$8,IF(AND(CM11&gt;0.5,CN11&gt;0.5),$DC$9,IF(AND(CM11&gt;0.5,AND(CN11&gt;0.25,CN11&lt;=0.5)),$DC$10,IF(AND(CM11&gt;0.5,CN11&lt;=0.25),$DC$11,IF(AND(AND(CM11&lt;=0.5,CM11&gt;0.25),CN11&gt;0.5),$DC$12,IF(AND(AND(CM11&lt;=0.5,CM11&gt;0.25),AND(CN11&gt;0.25,CN11&lt;=0.5)),$DC$13,IF(AND(AND(CM11&lt;=0.5,CM11&gt;0.25),CN11&lt;=0.25),$DC$14,IF(AND(CM11&lt;=0.25,CN11&gt;0.5),$DC$15,IF(AND(CM11&lt;=0.25,AND(CN11&gt;0.25,CN11&lt;=0.5)),$DC$16,IF(AND(CM11&lt;=0.25,AND(CN11&gt;0.1,CN11&lt;=0.25)),$DC$17,IF(AND(CM11&lt;=0.25,CN11&lt;=0.1,OR(CM11&lt;&gt;0,CN11&lt;&gt;0)),$DC$18,IF(AND(CM11=0,CN11=0),$DC$19,"ATENÇÃO")))))))))))))))</f>
        <v>21.4285714285714</v>
      </c>
      <c r="CP11" s="38" t="n">
        <f aca="false">(AU11+AZ11+BD11)/3</f>
        <v>0.666666666666667</v>
      </c>
      <c r="CQ11" s="39" t="n">
        <f aca="false">(AV11+AW11+AX11+AY11+BA11+BB11+BC11)/7</f>
        <v>0.285714285714286</v>
      </c>
      <c r="CR11" s="30" t="n">
        <f aca="false">IF(AND(CP11=1,CQ11=1),$DC$5,IF(AND(CP11=1,CQ11&gt;0.5),$DC$6,IF(AND(CP11=1,AND(CQ11&gt;0.25,CQ11&lt;=0.5)),$DC$7,IF(AND(CP11=1,CQ11&lt;=0.25),$DC$8,IF(AND(CP11&gt;0.5,CQ11&gt;0.5),$DC$9,IF(AND(CP11&gt;0.5,AND(CQ11&gt;0.25,CQ11&lt;=0.5)),$DC$10,IF(AND(CP11&gt;0.5,CQ11&lt;=0.25),$DC$11,IF(AND(AND(CP11&lt;=0.5,CP11&gt;0.25),CQ11&gt;0.5),$DC$12,IF(AND(AND(CP11&lt;=0.5,CP11&gt;0.25),AND(CQ11&gt;0.25,CQ11&lt;=0.5)),$DC$13,IF(AND(AND(CP11&lt;=0.5,CP11&gt;0.25),CQ11&lt;=0.25),$DC$14,IF(AND(CP11&lt;=0.25,CQ11&gt;0.5),$DC$15,IF(AND(CP11&lt;=0.25,AND(CQ11&gt;0.25,CQ11&lt;=0.5)),$DC$16,IF(AND(CP11&lt;=0.25,AND(CQ11&gt;0.1,CQ11&lt;=0.25)),$DC$17,IF(AND(CP11&lt;=0.25,CQ11&lt;=0.1,OR(CP11&lt;&gt;0,CQ11&lt;&gt;0)),$DC$18,IF(AND(CP11=0,CQ11=0),$DC$19,"ATENÇÃO")))))))))))))))</f>
        <v>64.2857142857143</v>
      </c>
      <c r="CS11" s="38" t="n">
        <f aca="false">(BE11+BJ11+BN11)/3</f>
        <v>0.666666666666667</v>
      </c>
      <c r="CT11" s="39" t="n">
        <f aca="false">(BF11+BG11+BH11+BI11+BK11+BL11+BM11+BO11+BP11)/9</f>
        <v>1</v>
      </c>
      <c r="CU11" s="30" t="n">
        <f aca="false">IF(AND(CS11=1,CT11=1),$DC$5,IF(AND(CS11=1,CT11&gt;0.5),$DC$6,IF(AND(CS11=1,AND(CT11&gt;0.25,CT11&lt;=0.5)),$DC$7,IF(AND(CS11=1,CT11&lt;=0.25),$DC$8,IF(AND(CS11&gt;0.5,CT11&gt;0.5),$DC$9,IF(AND(CS11&gt;0.5,AND(CT11&gt;0.25,CT11&lt;=0.5)),$DC$10,IF(AND(CS11&gt;0.5,CT11&lt;=0.25),$DC$11,IF(AND(AND(CS11&lt;=0.5,CS11&gt;0.25),CT11&gt;0.5),$DC$12,IF(AND(AND(CS11&lt;=0.5,CS11&gt;0.25),AND(CT11&gt;0.25,CT11&lt;=0.5)),$DC$13,IF(AND(AND(CS11&lt;=0.5,CS11&gt;0.25),CT11&lt;=0.25),$DC$14,IF(AND(CS11&lt;=0.25,CT11&gt;0.5),$DC$15,IF(AND(CS11&lt;=0.25,AND(CT11&gt;0.25,CT11&lt;=0.5)),$DC$16,IF(AND(CS11&lt;=0.25,AND(CT11&gt;0.1,CT11&lt;=0.25)),$DC$17,IF(AND(CS11&lt;=0.25,CT11&lt;=0.1,OR(CS11&lt;&gt;0,CT11&lt;&gt;0)),$DC$18,IF(AND(CS11=0,CT11=0),$DC$19,"ATENÇÃO")))))))))))))))</f>
        <v>71.4285714285714</v>
      </c>
      <c r="CV11" s="31" t="n">
        <f aca="false">(BR11+BW11+BX11)/3</f>
        <v>0.333333333333333</v>
      </c>
      <c r="CW11" s="32" t="n">
        <f aca="false">(BQ11+BS11+BT11+BU11+BV11+BY11+BZ11)/7</f>
        <v>0.428571428571429</v>
      </c>
      <c r="CX11" s="30" t="n">
        <f aca="false">IF(AND(CV11=1,CW11=1),$DC$5,IF(AND(CV11=1,CW11&gt;0.5),$DC$6,IF(AND(CV11=1,AND(CW11&gt;0.25,CW11&lt;=0.5)),$DC$7,IF(AND(CV11=1,CW11&lt;=0.25),$DC$8,IF(AND(CV11&gt;0.5,CW11&gt;0.5),$DC$9,IF(AND(CV11&gt;0.5,AND(CW11&gt;0.25,CW11&lt;=0.5)),$DC$10,IF(AND(CV11&gt;0.5,CW11&lt;=0.25),$DC$11,IF(AND(AND(CV11&lt;=0.5,CV11&gt;0.25),CW11&gt;0.5),$DC$12,IF(AND(AND(CV11&lt;=0.5,CV11&gt;0.25),AND(CW11&gt;0.25,CW11&lt;=0.5)),$DC$13,IF(AND(AND(CV11&lt;=0.5,CV11&gt;0.25),CW11&lt;=0.25),$DC$14,IF(AND(CV11&lt;=0.25,CW11&gt;0.5),$DC$15,IF(AND(CV11&lt;=0.25,AND(CW11&gt;0.25,CW11&lt;=0.5)),$DC$16,IF(AND(CV11&lt;=0.25,AND(CW11&gt;0.1,CW11&lt;=0.25)),$DC$17,IF(AND(CV11&lt;=0.25,CW11&lt;=0.1,OR(CV11&lt;&gt;0,CW11&lt;&gt;0)),$DC$18,IF(AND(CV11=0,CW11=0),$DC$19,"ATENÇÃO")))))))))))))))</f>
        <v>42.8571428571429</v>
      </c>
      <c r="DB11" s="43" t="s">
        <v>113</v>
      </c>
      <c r="DC11" s="44" t="n">
        <f aca="false">$DC$18+DC12</f>
        <v>57.1428571428572</v>
      </c>
    </row>
    <row r="12" customFormat="false" ht="15" hidden="false" customHeight="false" outlineLevel="0" collapsed="false">
      <c r="A12" s="1" t="s">
        <v>114</v>
      </c>
      <c r="B12" s="2" t="n">
        <v>10</v>
      </c>
      <c r="C12" s="47" t="n">
        <v>1</v>
      </c>
      <c r="D12" s="47" t="n">
        <v>0</v>
      </c>
      <c r="E12" s="47" t="n">
        <v>1</v>
      </c>
      <c r="F12" s="47" t="n">
        <v>0</v>
      </c>
      <c r="G12" s="49" t="n">
        <v>0</v>
      </c>
      <c r="H12" s="47" t="n">
        <v>0</v>
      </c>
      <c r="I12" s="49" t="n">
        <v>0</v>
      </c>
      <c r="J12" s="47" t="n">
        <v>0</v>
      </c>
      <c r="K12" s="49" t="n">
        <v>0</v>
      </c>
      <c r="L12" s="47" t="n">
        <v>0</v>
      </c>
      <c r="M12" s="47" t="n">
        <v>0</v>
      </c>
      <c r="N12" s="49" t="n">
        <v>0</v>
      </c>
      <c r="O12" s="47" t="n">
        <v>0</v>
      </c>
      <c r="P12" s="47" t="n">
        <v>0</v>
      </c>
      <c r="Q12" s="47" t="n">
        <v>0</v>
      </c>
      <c r="R12" s="49" t="n">
        <v>1</v>
      </c>
      <c r="S12" s="47" t="n">
        <v>0</v>
      </c>
      <c r="T12" s="47" t="n">
        <v>1</v>
      </c>
      <c r="U12" s="50" t="n">
        <v>0</v>
      </c>
      <c r="V12" s="50" t="n">
        <v>0</v>
      </c>
      <c r="W12" s="50" t="n">
        <v>0</v>
      </c>
      <c r="X12" s="50" t="n">
        <v>0</v>
      </c>
      <c r="Y12" s="50" t="n">
        <v>0</v>
      </c>
      <c r="Z12" s="50" t="n">
        <v>0</v>
      </c>
      <c r="AA12" s="50" t="n">
        <v>0</v>
      </c>
      <c r="AB12" s="50" t="n">
        <v>0</v>
      </c>
      <c r="AC12" s="50" t="n">
        <v>0</v>
      </c>
      <c r="AD12" s="50" t="n">
        <v>0</v>
      </c>
      <c r="AE12" s="50" t="n">
        <v>0</v>
      </c>
      <c r="AF12" s="50" t="n">
        <v>0</v>
      </c>
      <c r="AG12" s="50" t="n">
        <v>0</v>
      </c>
      <c r="AH12" s="47" t="n">
        <v>1</v>
      </c>
      <c r="AI12" s="47" t="n">
        <v>0</v>
      </c>
      <c r="AJ12" s="47" t="n">
        <v>0</v>
      </c>
      <c r="AK12" s="47" t="n">
        <v>1</v>
      </c>
      <c r="AL12" s="47" t="n">
        <v>1</v>
      </c>
      <c r="AM12" s="50" t="n">
        <v>1</v>
      </c>
      <c r="AN12" s="50" t="n">
        <v>1</v>
      </c>
      <c r="AO12" s="50" t="n">
        <v>1</v>
      </c>
      <c r="AP12" s="50" t="n">
        <v>1</v>
      </c>
      <c r="AQ12" s="50" t="n">
        <v>0</v>
      </c>
      <c r="AR12" s="50" t="n">
        <v>0</v>
      </c>
      <c r="AS12" s="50" t="n">
        <v>0</v>
      </c>
      <c r="AT12" s="50" t="n">
        <v>1</v>
      </c>
      <c r="AU12" s="47" t="n">
        <v>0</v>
      </c>
      <c r="AV12" s="47" t="n">
        <v>0</v>
      </c>
      <c r="AW12" s="47" t="n">
        <v>0</v>
      </c>
      <c r="AX12" s="47" t="n">
        <v>0</v>
      </c>
      <c r="AY12" s="47" t="n">
        <v>0</v>
      </c>
      <c r="AZ12" s="47" t="n">
        <v>0</v>
      </c>
      <c r="BA12" s="47" t="n">
        <v>0</v>
      </c>
      <c r="BB12" s="47" t="n">
        <v>0</v>
      </c>
      <c r="BC12" s="47" t="n">
        <v>0</v>
      </c>
      <c r="BD12" s="47" t="n">
        <v>0</v>
      </c>
      <c r="BE12" s="52" t="n">
        <v>1</v>
      </c>
      <c r="BF12" s="50" t="n">
        <v>1</v>
      </c>
      <c r="BG12" s="50" t="n">
        <v>1</v>
      </c>
      <c r="BH12" s="50" t="n">
        <v>1</v>
      </c>
      <c r="BI12" s="50" t="n">
        <v>1</v>
      </c>
      <c r="BJ12" s="52" t="n">
        <v>1</v>
      </c>
      <c r="BK12" s="50" t="n">
        <v>1</v>
      </c>
      <c r="BL12" s="50" t="n">
        <v>1</v>
      </c>
      <c r="BM12" s="50" t="n">
        <v>1</v>
      </c>
      <c r="BN12" s="52" t="n">
        <v>0</v>
      </c>
      <c r="BO12" s="50" t="n">
        <v>1</v>
      </c>
      <c r="BP12" s="50" t="n">
        <v>1</v>
      </c>
      <c r="BQ12" s="47" t="n">
        <v>1</v>
      </c>
      <c r="BR12" s="49" t="n">
        <v>1</v>
      </c>
      <c r="BS12" s="47" t="n">
        <v>1</v>
      </c>
      <c r="BT12" s="47" t="n">
        <v>1</v>
      </c>
      <c r="BU12" s="47" t="n">
        <v>0</v>
      </c>
      <c r="BV12" s="47" t="n">
        <v>0</v>
      </c>
      <c r="BW12" s="49" t="n">
        <v>0</v>
      </c>
      <c r="BX12" s="49" t="n">
        <v>0</v>
      </c>
      <c r="BY12" s="47" t="n">
        <v>0</v>
      </c>
      <c r="BZ12" s="47" t="n">
        <v>0</v>
      </c>
      <c r="CB12" s="27" t="n">
        <f aca="false">CF12*$CZ$3+CI12*$DA$3+CL12*$DB$3+CO12*$DC$3+CR12*$DD$3+CU12*$DE$3+CX12*$DF$3</f>
        <v>32.5521428571429</v>
      </c>
      <c r="CD12" s="38" t="n">
        <f aca="false">(G12+I12+K12+N12+R12)/5</f>
        <v>0.2</v>
      </c>
      <c r="CE12" s="39" t="n">
        <f aca="false">(C12+D12+E12+F12+H12+J12+L12+M12+O12+P12+Q12+S12+T12)/13</f>
        <v>0.230769230769231</v>
      </c>
      <c r="CF12" s="30" t="n">
        <f aca="false">IF(AND(CD12=1,CE12=1),$DC$5,IF(AND(CD12=1,CE12&gt;0.5),$DC$6,IF(AND(CD12=1,AND(CE12&gt;0.25,CE12&lt;=0.5)),$DC$7,IF(AND(CD12=1,CE12&lt;=0.25),$DC$8,IF(AND(CD12&gt;0.5,CE12&gt;0.5),$DC$9,IF(AND(CD12&gt;0.5,AND(CE12&gt;0.25,CE12&lt;=0.5)),$DC$10,IF(AND(CD12&gt;0.5,CE12&lt;=0.25),$DC$11,IF(AND(AND(CD12&lt;=0.5,CD12&gt;0.25),CE12&gt;0.5),$DC$12,IF(AND(AND(CD12&lt;=0.5,CD12&gt;0.25),AND(CE12&gt;0.25,CE12&lt;=0.5)),$DC$13,IF(AND(AND(CD12&lt;=0.5,CD12&gt;0.25),CE12&lt;=0.25),$DC$14,IF(AND(CD12&lt;=0.25,CE12&gt;0.5),$DC$15,IF(AND(CD12&lt;=0.25,AND(CE12&gt;0.25,CE12&lt;=0.5)),$DC$16,IF(AND(CD12&lt;=0.25,AND(CE12&gt;0.1,CE12&lt;=0.25)),$DC$17,IF(AND(CD12&lt;=0.25,CE12&lt;=0.1,OR(CD12&lt;&gt;0,CE12&lt;&gt;0)),$DC$18,IF(AND(CD12=0,CE12=0),$DC$19,"ATENÇÃO")))))))))))))))</f>
        <v>14.2857142857143</v>
      </c>
      <c r="CG12" s="38" t="n">
        <f aca="false">(X12+AA12+AG12)/3</f>
        <v>0</v>
      </c>
      <c r="CH12" s="39" t="n">
        <f aca="false">(U12+V12+W12+Y12+Z12+AB12+AC12+AD12+AE12+AF12)/10</f>
        <v>0</v>
      </c>
      <c r="CI12" s="30" t="n">
        <f aca="false">IF(AND(CG12=1,CH12=1),$DC$5,IF(AND(CG12=1,CH12&gt;0.5),$DC$6,IF(AND(CG12=1,AND(CH12&gt;0.25,CH12&lt;=0.5)),$DC$7,IF(AND(CG12=1,CH12&lt;=0.25),$DC$8,IF(AND(CG12&gt;0.5,CH12&gt;0.5),$DC$9,IF(AND(CG12&gt;0.5,AND(CH12&gt;0.25,CH12&lt;=0.5)),$DC$10,IF(AND(CG12&gt;0.5,CH12&lt;=0.25),$DC$11,IF(AND(AND(CG12&lt;=0.5,CG12&gt;0.25),CH12&gt;0.5),$DC$12,IF(AND(AND(CG12&lt;=0.5,CG12&gt;0.25),AND(CH12&gt;0.25,CH12&lt;=0.5)),$DC$13,IF(AND(AND(CG12&lt;=0.5,CG12&gt;0.25),CH12&lt;=0.25),$DC$14,IF(AND(CG12&lt;=0.25,CH12&gt;0.5),$DC$15,IF(AND(CG12&lt;=0.25,AND(CH12&gt;0.25,CH12&lt;=0.5)),$DC$16,IF(AND(CG12&lt;=0.25,AND(CH12&gt;0.1,CH12&lt;=0.25)),$DC$17,IF(AND(CG12&lt;=0.25,CH12&lt;=0.1,OR(CG12&lt;&gt;0,CH12&lt;&gt;0)),$DC$18,IF(AND(CG12=0,CH12=0),$DC$19,"ATENÇÃO")))))))))))))))</f>
        <v>0</v>
      </c>
      <c r="CJ12" s="38" t="n">
        <f aca="false">(AJ12+AL12)/2</f>
        <v>0.5</v>
      </c>
      <c r="CK12" s="39" t="n">
        <f aca="false">(AH12+AI12+AK12)/3</f>
        <v>0.666666666666667</v>
      </c>
      <c r="CL12" s="30" t="n">
        <f aca="false">IF(AND(CJ12=1,CK12=1),$DC$5,IF(AND(CJ12=1,CK12&gt;0.5),$DC$6,IF(AND(CJ12=1,AND(CK12&gt;0.25,CK12&lt;=0.5)),$DC$7,IF(AND(CJ12=1,CK12&lt;=0.25),$DC$8,IF(AND(CJ12&gt;0.5,CK12&gt;0.5),$DC$9,IF(AND(CJ12&gt;0.5,AND(CK12&gt;0.25,CK12&lt;=0.5)),$DC$10,IF(AND(CJ12&gt;0.5,CK12&lt;=0.25),$DC$11,IF(AND(AND(CJ12&lt;=0.5,CJ12&gt;0.25),CK12&gt;0.5),$DC$12,IF(AND(AND(CJ12&lt;=0.5,CJ12&gt;0.25),AND(CK12&gt;0.25,CK12&lt;=0.5)),$DC$13,IF(AND(AND(CJ12&lt;=0.5,CJ12&gt;0.25),CK12&lt;=0.25),$DC$14,IF(AND(CJ12&lt;=0.25,CK12&gt;0.5),$DC$15,IF(AND(CJ12&lt;=0.25,AND(CK12&gt;0.25,CK12&lt;=0.5)),$DC$16,IF(AND(CJ12&lt;=0.25,AND(CK12&gt;0.1,CK12&lt;=0.25)),$DC$17,IF(AND(CJ12&lt;=0.25,CK12&lt;=0.1,OR(CJ12&lt;&gt;0,CK12&lt;&gt;0)),$DC$18,IF(AND(CJ12=0,CK12=0),$DC$19,"ATENÇÃO")))))))))))))))</f>
        <v>50</v>
      </c>
      <c r="CM12" s="38" t="n">
        <f aca="false">(AP12+AS12)/2</f>
        <v>0.5</v>
      </c>
      <c r="CN12" s="39" t="n">
        <f aca="false">(AM12+AN12+AO12+AQ12+AR12+AT12)/6</f>
        <v>0.666666666666667</v>
      </c>
      <c r="CO12" s="30" t="n">
        <f aca="false">IF(AND(CM12=1,CN12=1),$DC$5,IF(AND(CM12=1,CN12&gt;0.5),$DC$6,IF(AND(CM12=1,AND(CN12&gt;0.25,CN12&lt;=0.5)),$DC$7,IF(AND(CM12=1,CN12&lt;=0.25),$DC$8,IF(AND(CM12&gt;0.5,CN12&gt;0.5),$DC$9,IF(AND(CM12&gt;0.5,AND(CN12&gt;0.25,CN12&lt;=0.5)),$DC$10,IF(AND(CM12&gt;0.5,CN12&lt;=0.25),$DC$11,IF(AND(AND(CM12&lt;=0.5,CM12&gt;0.25),CN12&gt;0.5),$DC$12,IF(AND(AND(CM12&lt;=0.5,CM12&gt;0.25),AND(CN12&gt;0.25,CN12&lt;=0.5)),$DC$13,IF(AND(AND(CM12&lt;=0.5,CM12&gt;0.25),CN12&lt;=0.25),$DC$14,IF(AND(CM12&lt;=0.25,CN12&gt;0.5),$DC$15,IF(AND(CM12&lt;=0.25,AND(CN12&gt;0.25,CN12&lt;=0.5)),$DC$16,IF(AND(CM12&lt;=0.25,AND(CN12&gt;0.1,CN12&lt;=0.25)),$DC$17,IF(AND(CM12&lt;=0.25,CN12&lt;=0.1,OR(CM12&lt;&gt;0,CN12&lt;&gt;0)),$DC$18,IF(AND(CM12=0,CN12=0),$DC$19,"ATENÇÃO")))))))))))))))</f>
        <v>50</v>
      </c>
      <c r="CP12" s="38" t="n">
        <f aca="false">(AU12+AZ12+BD12)/3</f>
        <v>0</v>
      </c>
      <c r="CQ12" s="39" t="n">
        <f aca="false">(AV12+AW12+AX12+AY12+BA12+BB12+BC12)/7</f>
        <v>0</v>
      </c>
      <c r="CR12" s="30" t="n">
        <f aca="false">IF(AND(CP12=1,CQ12=1),$DC$5,IF(AND(CP12=1,CQ12&gt;0.5),$DC$6,IF(AND(CP12=1,AND(CQ12&gt;0.25,CQ12&lt;=0.5)),$DC$7,IF(AND(CP12=1,CQ12&lt;=0.25),$DC$8,IF(AND(CP12&gt;0.5,CQ12&gt;0.5),$DC$9,IF(AND(CP12&gt;0.5,AND(CQ12&gt;0.25,CQ12&lt;=0.5)),$DC$10,IF(AND(CP12&gt;0.5,CQ12&lt;=0.25),$DC$11,IF(AND(AND(CP12&lt;=0.5,CP12&gt;0.25),CQ12&gt;0.5),$DC$12,IF(AND(AND(CP12&lt;=0.5,CP12&gt;0.25),AND(CQ12&gt;0.25,CQ12&lt;=0.5)),$DC$13,IF(AND(AND(CP12&lt;=0.5,CP12&gt;0.25),CQ12&lt;=0.25),$DC$14,IF(AND(CP12&lt;=0.25,CQ12&gt;0.5),$DC$15,IF(AND(CP12&lt;=0.25,AND(CQ12&gt;0.25,CQ12&lt;=0.5)),$DC$16,IF(AND(CP12&lt;=0.25,AND(CQ12&gt;0.1,CQ12&lt;=0.25)),$DC$17,IF(AND(CP12&lt;=0.25,CQ12&lt;=0.1,OR(CP12&lt;&gt;0,CQ12&lt;&gt;0)),$DC$18,IF(AND(CP12=0,CQ12=0),$DC$19,"ATENÇÃO")))))))))))))))</f>
        <v>0</v>
      </c>
      <c r="CS12" s="38" t="n">
        <f aca="false">(BE12+BJ12+BN12)/3</f>
        <v>0.666666666666667</v>
      </c>
      <c r="CT12" s="39" t="n">
        <f aca="false">(BF12+BG12+BH12+BI12+BK12+BL12+BM12+BO12+BP12)/9</f>
        <v>1</v>
      </c>
      <c r="CU12" s="30" t="n">
        <f aca="false">IF(AND(CS12=1,CT12=1),$DC$5,IF(AND(CS12=1,CT12&gt;0.5),$DC$6,IF(AND(CS12=1,AND(CT12&gt;0.25,CT12&lt;=0.5)),$DC$7,IF(AND(CS12=1,CT12&lt;=0.25),$DC$8,IF(AND(CS12&gt;0.5,CT12&gt;0.5),$DC$9,IF(AND(CS12&gt;0.5,AND(CT12&gt;0.25,CT12&lt;=0.5)),$DC$10,IF(AND(CS12&gt;0.5,CT12&lt;=0.25),$DC$11,IF(AND(AND(CS12&lt;=0.5,CS12&gt;0.25),CT12&gt;0.5),$DC$12,IF(AND(AND(CS12&lt;=0.5,CS12&gt;0.25),AND(CT12&gt;0.25,CT12&lt;=0.5)),$DC$13,IF(AND(AND(CS12&lt;=0.5,CS12&gt;0.25),CT12&lt;=0.25),$DC$14,IF(AND(CS12&lt;=0.25,CT12&gt;0.5),$DC$15,IF(AND(CS12&lt;=0.25,AND(CT12&gt;0.25,CT12&lt;=0.5)),$DC$16,IF(AND(CS12&lt;=0.25,AND(CT12&gt;0.1,CT12&lt;=0.25)),$DC$17,IF(AND(CS12&lt;=0.25,CT12&lt;=0.1,OR(CS12&lt;&gt;0,CT12&lt;&gt;0)),$DC$18,IF(AND(CS12=0,CT12=0),$DC$19,"ATENÇÃO")))))))))))))))</f>
        <v>71.4285714285714</v>
      </c>
      <c r="CV12" s="31" t="n">
        <f aca="false">(BR12+BW12+BX12)/3</f>
        <v>0.333333333333333</v>
      </c>
      <c r="CW12" s="32" t="n">
        <f aca="false">(BQ12+BS12+BT12+BU12+BV12+BY12+BZ12)/7</f>
        <v>0.428571428571429</v>
      </c>
      <c r="CX12" s="30" t="n">
        <f aca="false">IF(AND(CV12=1,CW12=1),$DC$5,IF(AND(CV12=1,CW12&gt;0.5),$DC$6,IF(AND(CV12=1,AND(CW12&gt;0.25,CW12&lt;=0.5)),$DC$7,IF(AND(CV12=1,CW12&lt;=0.25),$DC$8,IF(AND(CV12&gt;0.5,CW12&gt;0.5),$DC$9,IF(AND(CV12&gt;0.5,AND(CW12&gt;0.25,CW12&lt;=0.5)),$DC$10,IF(AND(CV12&gt;0.5,CW12&lt;=0.25),$DC$11,IF(AND(AND(CV12&lt;=0.5,CV12&gt;0.25),CW12&gt;0.5),$DC$12,IF(AND(AND(CV12&lt;=0.5,CV12&gt;0.25),AND(CW12&gt;0.25,CW12&lt;=0.5)),$DC$13,IF(AND(AND(CV12&lt;=0.5,CV12&gt;0.25),CW12&lt;=0.25),$DC$14,IF(AND(CV12&lt;=0.25,CW12&gt;0.5),$DC$15,IF(AND(CV12&lt;=0.25,AND(CW12&gt;0.25,CW12&lt;=0.5)),$DC$16,IF(AND(CV12&lt;=0.25,AND(CW12&gt;0.1,CW12&lt;=0.25)),$DC$17,IF(AND(CV12&lt;=0.25,CW12&lt;=0.1,OR(CV12&lt;&gt;0,CW12&lt;&gt;0)),$DC$18,IF(AND(CV12=0,CW12=0),$DC$19,"ATENÇÃO")))))))))))))))</f>
        <v>42.8571428571429</v>
      </c>
      <c r="DB12" s="43" t="s">
        <v>115</v>
      </c>
      <c r="DC12" s="44" t="n">
        <f aca="false">$DC$18+DC13</f>
        <v>50</v>
      </c>
    </row>
    <row r="13" customFormat="false" ht="15" hidden="false" customHeight="false" outlineLevel="0" collapsed="false">
      <c r="A13" s="1" t="s">
        <v>116</v>
      </c>
      <c r="B13" s="2" t="n">
        <v>11</v>
      </c>
      <c r="C13" s="47" t="n">
        <v>1</v>
      </c>
      <c r="D13" s="47" t="n">
        <v>0</v>
      </c>
      <c r="E13" s="47" t="n">
        <v>1</v>
      </c>
      <c r="F13" s="47" t="n">
        <v>0</v>
      </c>
      <c r="G13" s="49" t="n">
        <v>0</v>
      </c>
      <c r="H13" s="47" t="n">
        <v>1</v>
      </c>
      <c r="I13" s="49" t="n">
        <v>1</v>
      </c>
      <c r="J13" s="47" t="n">
        <v>1</v>
      </c>
      <c r="K13" s="49" t="n">
        <v>0</v>
      </c>
      <c r="L13" s="47" t="n">
        <v>1</v>
      </c>
      <c r="M13" s="47" t="n">
        <v>0</v>
      </c>
      <c r="N13" s="49" t="n">
        <v>1</v>
      </c>
      <c r="O13" s="47" t="n">
        <v>0</v>
      </c>
      <c r="P13" s="47" t="n">
        <v>0</v>
      </c>
      <c r="Q13" s="47" t="n">
        <v>0</v>
      </c>
      <c r="R13" s="49" t="n">
        <v>1</v>
      </c>
      <c r="S13" s="47" t="n">
        <v>1</v>
      </c>
      <c r="T13" s="47" t="n">
        <v>1</v>
      </c>
      <c r="U13" s="50" t="n">
        <v>0</v>
      </c>
      <c r="V13" s="50" t="n">
        <v>0</v>
      </c>
      <c r="W13" s="50" t="n">
        <v>1</v>
      </c>
      <c r="X13" s="50" t="n">
        <v>0</v>
      </c>
      <c r="Y13" s="50" t="n">
        <v>0</v>
      </c>
      <c r="Z13" s="50" t="n">
        <v>0</v>
      </c>
      <c r="AA13" s="50" t="n">
        <v>0</v>
      </c>
      <c r="AB13" s="50" t="n">
        <v>0</v>
      </c>
      <c r="AC13" s="50" t="n">
        <v>1</v>
      </c>
      <c r="AD13" s="50" t="n">
        <v>0</v>
      </c>
      <c r="AE13" s="50" t="n">
        <v>1</v>
      </c>
      <c r="AF13" s="50" t="n">
        <v>0</v>
      </c>
      <c r="AG13" s="50" t="n">
        <v>1</v>
      </c>
      <c r="AH13" s="48" t="n">
        <v>1</v>
      </c>
      <c r="AI13" s="47" t="n">
        <v>0</v>
      </c>
      <c r="AJ13" s="47" t="n">
        <v>1</v>
      </c>
      <c r="AK13" s="47" t="n">
        <v>1</v>
      </c>
      <c r="AL13" s="47" t="n">
        <v>1</v>
      </c>
      <c r="AM13" s="50" t="n">
        <v>1</v>
      </c>
      <c r="AN13" s="50" t="n">
        <v>1</v>
      </c>
      <c r="AO13" s="50" t="n">
        <v>1</v>
      </c>
      <c r="AP13" s="50" t="n">
        <v>1</v>
      </c>
      <c r="AQ13" s="50" t="n">
        <v>0</v>
      </c>
      <c r="AR13" s="50" t="n">
        <v>1</v>
      </c>
      <c r="AS13" s="50" t="n">
        <v>0</v>
      </c>
      <c r="AT13" s="50" t="n">
        <v>0</v>
      </c>
      <c r="AU13" s="47" t="n">
        <v>1</v>
      </c>
      <c r="AV13" s="47" t="n">
        <v>0</v>
      </c>
      <c r="AW13" s="47" t="n">
        <v>1</v>
      </c>
      <c r="AX13" s="47" t="n">
        <v>1</v>
      </c>
      <c r="AY13" s="47" t="n">
        <v>0</v>
      </c>
      <c r="AZ13" s="47" t="n">
        <v>1</v>
      </c>
      <c r="BA13" s="47" t="n">
        <v>0</v>
      </c>
      <c r="BB13" s="47" t="n">
        <v>1</v>
      </c>
      <c r="BC13" s="47" t="n">
        <v>1</v>
      </c>
      <c r="BD13" s="47" t="n">
        <v>1</v>
      </c>
      <c r="BE13" s="52" t="n">
        <v>1</v>
      </c>
      <c r="BF13" s="50" t="n">
        <v>1</v>
      </c>
      <c r="BG13" s="50" t="n">
        <v>1</v>
      </c>
      <c r="BH13" s="50" t="n">
        <v>1</v>
      </c>
      <c r="BI13" s="50" t="n">
        <v>1</v>
      </c>
      <c r="BJ13" s="52" t="n">
        <v>1</v>
      </c>
      <c r="BK13" s="50" t="n">
        <v>1</v>
      </c>
      <c r="BL13" s="50" t="n">
        <v>1</v>
      </c>
      <c r="BM13" s="50" t="n">
        <v>1</v>
      </c>
      <c r="BN13" s="52" t="n">
        <v>1</v>
      </c>
      <c r="BO13" s="50" t="n">
        <v>1</v>
      </c>
      <c r="BP13" s="50" t="n">
        <v>1</v>
      </c>
      <c r="BQ13" s="47" t="n">
        <v>1</v>
      </c>
      <c r="BR13" s="49" t="n">
        <v>1</v>
      </c>
      <c r="BS13" s="47" t="n">
        <v>1</v>
      </c>
      <c r="BT13" s="47" t="n">
        <v>0</v>
      </c>
      <c r="BU13" s="47" t="n">
        <v>1</v>
      </c>
      <c r="BV13" s="47" t="n">
        <v>0</v>
      </c>
      <c r="BW13" s="49" t="n">
        <v>0</v>
      </c>
      <c r="BX13" s="49" t="n">
        <v>1</v>
      </c>
      <c r="BY13" s="47" t="n">
        <v>1</v>
      </c>
      <c r="BZ13" s="47" t="n">
        <v>1</v>
      </c>
      <c r="CB13" s="27" t="n">
        <f aca="false">CF13*$CZ$3+CI13*$DA$3+CL13*$DB$3+CO13*$DC$3+CR13*$DD$3+CU13*$DE$3+CX13*$DF$3</f>
        <v>79.945</v>
      </c>
      <c r="CD13" s="38" t="n">
        <f aca="false">(G13+I13+K13+N13+R13)/5</f>
        <v>0.6</v>
      </c>
      <c r="CE13" s="39" t="n">
        <f aca="false">(C13+D13+E13+F13+H13+J13+L13+M13+O13+P13+Q13+S13+T13)/13</f>
        <v>0.538461538461538</v>
      </c>
      <c r="CF13" s="30" t="n">
        <f aca="false">IF(AND(CD13=1,CE13=1),$DC$5,IF(AND(CD13=1,CE13&gt;0.5),$DC$6,IF(AND(CD13=1,AND(CE13&gt;0.25,CE13&lt;=0.5)),$DC$7,IF(AND(CD13=1,CE13&lt;=0.25),$DC$8,IF(AND(CD13&gt;0.5,CE13&gt;0.5),$DC$9,IF(AND(CD13&gt;0.5,AND(CE13&gt;0.25,CE13&lt;=0.5)),$DC$10,IF(AND(CD13&gt;0.5,CE13&lt;=0.25),$DC$11,IF(AND(AND(CD13&lt;=0.5,CD13&gt;0.25),CE13&gt;0.5),$DC$12,IF(AND(AND(CD13&lt;=0.5,CD13&gt;0.25),AND(CE13&gt;0.25,CE13&lt;=0.5)),$DC$13,IF(AND(AND(CD13&lt;=0.5,CD13&gt;0.25),CE13&lt;=0.25),$DC$14,IF(AND(CD13&lt;=0.25,CE13&gt;0.5),$DC$15,IF(AND(CD13&lt;=0.25,AND(CE13&gt;0.25,CE13&lt;=0.5)),$DC$16,IF(AND(CD13&lt;=0.25,AND(CE13&gt;0.1,CE13&lt;=0.25)),$DC$17,IF(AND(CD13&lt;=0.25,CE13&lt;=0.1,OR(CD13&lt;&gt;0,CE13&lt;&gt;0)),$DC$18,IF(AND(CD13=0,CE13=0),$DC$19,"ATENÇÃO")))))))))))))))</f>
        <v>71.4285714285714</v>
      </c>
      <c r="CG13" s="38" t="n">
        <f aca="false">(X13+AA13+AG13)/3</f>
        <v>0.333333333333333</v>
      </c>
      <c r="CH13" s="39" t="n">
        <f aca="false">(U13+V13+W13+Y13+Z13+AB13+AC13+AD13+AE13+AF13)/10</f>
        <v>0.3</v>
      </c>
      <c r="CI13" s="30" t="n">
        <f aca="false">IF(AND(CG13=1,CH13=1),$DC$5,IF(AND(CG13=1,CH13&gt;0.5),$DC$6,IF(AND(CG13=1,AND(CH13&gt;0.25,CH13&lt;=0.5)),$DC$7,IF(AND(CG13=1,CH13&lt;=0.25),$DC$8,IF(AND(CG13&gt;0.5,CH13&gt;0.5),$DC$9,IF(AND(CG13&gt;0.5,AND(CH13&gt;0.25,CH13&lt;=0.5)),$DC$10,IF(AND(CG13&gt;0.5,CH13&lt;=0.25),$DC$11,IF(AND(AND(CG13&lt;=0.5,CG13&gt;0.25),CH13&gt;0.5),$DC$12,IF(AND(AND(CG13&lt;=0.5,CG13&gt;0.25),AND(CH13&gt;0.25,CH13&lt;=0.5)),$DC$13,IF(AND(AND(CG13&lt;=0.5,CG13&gt;0.25),CH13&lt;=0.25),$DC$14,IF(AND(CG13&lt;=0.25,CH13&gt;0.5),$DC$15,IF(AND(CG13&lt;=0.25,AND(CH13&gt;0.25,CH13&lt;=0.5)),$DC$16,IF(AND(CG13&lt;=0.25,AND(CH13&gt;0.1,CH13&lt;=0.25)),$DC$17,IF(AND(CG13&lt;=0.25,CH13&lt;=0.1,OR(CG13&lt;&gt;0,CH13&lt;&gt;0)),$DC$18,IF(AND(CG13=0,CH13=0),$DC$19,"ATENÇÃO")))))))))))))))</f>
        <v>42.8571428571429</v>
      </c>
      <c r="CJ13" s="38" t="n">
        <f aca="false">(AJ13+AL13)/2</f>
        <v>1</v>
      </c>
      <c r="CK13" s="39" t="n">
        <f aca="false">(AH13+AI13+AK13)/3</f>
        <v>0.666666666666667</v>
      </c>
      <c r="CL13" s="30" t="n">
        <f aca="false">IF(AND(CJ13=1,CK13=1),$DC$5,IF(AND(CJ13=1,CK13&gt;0.5),$DC$6,IF(AND(CJ13=1,AND(CK13&gt;0.25,CK13&lt;=0.5)),$DC$7,IF(AND(CJ13=1,CK13&lt;=0.25),$DC$8,IF(AND(CJ13&gt;0.5,CK13&gt;0.5),$DC$9,IF(AND(CJ13&gt;0.5,AND(CK13&gt;0.25,CK13&lt;=0.5)),$DC$10,IF(AND(CJ13&gt;0.5,CK13&lt;=0.25),$DC$11,IF(AND(AND(CJ13&lt;=0.5,CJ13&gt;0.25),CK13&gt;0.5),$DC$12,IF(AND(AND(CJ13&lt;=0.5,CJ13&gt;0.25),AND(CK13&gt;0.25,CK13&lt;=0.5)),$DC$13,IF(AND(AND(CJ13&lt;=0.5,CJ13&gt;0.25),CK13&lt;=0.25),$DC$14,IF(AND(CJ13&lt;=0.25,CK13&gt;0.5),$DC$15,IF(AND(CJ13&lt;=0.25,AND(CK13&gt;0.25,CK13&lt;=0.5)),$DC$16,IF(AND(CJ13&lt;=0.25,AND(CK13&gt;0.1,CK13&lt;=0.25)),$DC$17,IF(AND(CJ13&lt;=0.25,CK13&lt;=0.1,OR(CJ13&lt;&gt;0,CK13&lt;&gt;0)),$DC$18,IF(AND(CJ13=0,CK13=0),$DC$19,"ATENÇÃO")))))))))))))))</f>
        <v>92.8571428571429</v>
      </c>
      <c r="CM13" s="38" t="n">
        <f aca="false">(AP13+AS13)/2</f>
        <v>0.5</v>
      </c>
      <c r="CN13" s="39" t="n">
        <f aca="false">(AM13+AN13+AO13+AQ13+AR13+AT13)/6</f>
        <v>0.666666666666667</v>
      </c>
      <c r="CO13" s="30" t="n">
        <f aca="false">IF(AND(CM13=1,CN13=1),$DC$5,IF(AND(CM13=1,CN13&gt;0.5),$DC$6,IF(AND(CM13=1,AND(CN13&gt;0.25,CN13&lt;=0.5)),$DC$7,IF(AND(CM13=1,CN13&lt;=0.25),$DC$8,IF(AND(CM13&gt;0.5,CN13&gt;0.5),$DC$9,IF(AND(CM13&gt;0.5,AND(CN13&gt;0.25,CN13&lt;=0.5)),$DC$10,IF(AND(CM13&gt;0.5,CN13&lt;=0.25),$DC$11,IF(AND(AND(CM13&lt;=0.5,CM13&gt;0.25),CN13&gt;0.5),$DC$12,IF(AND(AND(CM13&lt;=0.5,CM13&gt;0.25),AND(CN13&gt;0.25,CN13&lt;=0.5)),$DC$13,IF(AND(AND(CM13&lt;=0.5,CM13&gt;0.25),CN13&lt;=0.25),$DC$14,IF(AND(CM13&lt;=0.25,CN13&gt;0.5),$DC$15,IF(AND(CM13&lt;=0.25,AND(CN13&gt;0.25,CN13&lt;=0.5)),$DC$16,IF(AND(CM13&lt;=0.25,AND(CN13&gt;0.1,CN13&lt;=0.25)),$DC$17,IF(AND(CM13&lt;=0.25,CN13&lt;=0.1,OR(CM13&lt;&gt;0,CN13&lt;&gt;0)),$DC$18,IF(AND(CM13=0,CN13=0),$DC$19,"ATENÇÃO")))))))))))))))</f>
        <v>50</v>
      </c>
      <c r="CP13" s="38" t="n">
        <f aca="false">(AU13+AZ13+BD13)/3</f>
        <v>1</v>
      </c>
      <c r="CQ13" s="39" t="n">
        <f aca="false">(AV13+AW13+AX13+AY13+BA13+BB13+BC13)/7</f>
        <v>0.571428571428571</v>
      </c>
      <c r="CR13" s="30" t="n">
        <f aca="false">IF(AND(CP13=1,CQ13=1),$DC$5,IF(AND(CP13=1,CQ13&gt;0.5),$DC$6,IF(AND(CP13=1,AND(CQ13&gt;0.25,CQ13&lt;=0.5)),$DC$7,IF(AND(CP13=1,CQ13&lt;=0.25),$DC$8,IF(AND(CP13&gt;0.5,CQ13&gt;0.5),$DC$9,IF(AND(CP13&gt;0.5,AND(CQ13&gt;0.25,CQ13&lt;=0.5)),$DC$10,IF(AND(CP13&gt;0.5,CQ13&lt;=0.25),$DC$11,IF(AND(AND(CP13&lt;=0.5,CP13&gt;0.25),CQ13&gt;0.5),$DC$12,IF(AND(AND(CP13&lt;=0.5,CP13&gt;0.25),AND(CQ13&gt;0.25,CQ13&lt;=0.5)),$DC$13,IF(AND(AND(CP13&lt;=0.5,CP13&gt;0.25),CQ13&lt;=0.25),$DC$14,IF(AND(CP13&lt;=0.25,CQ13&gt;0.5),$DC$15,IF(AND(CP13&lt;=0.25,AND(CQ13&gt;0.25,CQ13&lt;=0.5)),$DC$16,IF(AND(CP13&lt;=0.25,AND(CQ13&gt;0.1,CQ13&lt;=0.25)),$DC$17,IF(AND(CP13&lt;=0.25,CQ13&lt;=0.1,OR(CP13&lt;&gt;0,CQ13&lt;&gt;0)),$DC$18,IF(AND(CP13=0,CQ13=0),$DC$19,"ATENÇÃO")))))))))))))))</f>
        <v>92.8571428571429</v>
      </c>
      <c r="CS13" s="38" t="n">
        <f aca="false">(BE13+BJ13+BN13)/3</f>
        <v>1</v>
      </c>
      <c r="CT13" s="39" t="n">
        <f aca="false">(BF13+BG13+BH13+BI13+BK13+BL13+BM13+BO13+BP13)/9</f>
        <v>1</v>
      </c>
      <c r="CU13" s="30" t="n">
        <f aca="false">IF(AND(CS13=1,CT13=1),$DC$5,IF(AND(CS13=1,CT13&gt;0.5),$DC$6,IF(AND(CS13=1,AND(CT13&gt;0.25,CT13&lt;=0.5)),$DC$7,IF(AND(CS13=1,CT13&lt;=0.25),$DC$8,IF(AND(CS13&gt;0.5,CT13&gt;0.5),$DC$9,IF(AND(CS13&gt;0.5,AND(CT13&gt;0.25,CT13&lt;=0.5)),$DC$10,IF(AND(CS13&gt;0.5,CT13&lt;=0.25),$DC$11,IF(AND(AND(CS13&lt;=0.5,CS13&gt;0.25),CT13&gt;0.5),$DC$12,IF(AND(AND(CS13&lt;=0.5,CS13&gt;0.25),AND(CT13&gt;0.25,CT13&lt;=0.5)),$DC$13,IF(AND(AND(CS13&lt;=0.5,CS13&gt;0.25),CT13&lt;=0.25),$DC$14,IF(AND(CS13&lt;=0.25,CT13&gt;0.5),$DC$15,IF(AND(CS13&lt;=0.25,AND(CT13&gt;0.25,CT13&lt;=0.5)),$DC$16,IF(AND(CS13&lt;=0.25,AND(CT13&gt;0.1,CT13&lt;=0.25)),$DC$17,IF(AND(CS13&lt;=0.25,CT13&lt;=0.1,OR(CS13&lt;&gt;0,CT13&lt;&gt;0)),$DC$18,IF(AND(CS13=0,CT13=0),$DC$19,"ATENÇÃO")))))))))))))))</f>
        <v>100</v>
      </c>
      <c r="CV13" s="31" t="n">
        <f aca="false">(BR13+BW13+BX13)/3</f>
        <v>0.666666666666667</v>
      </c>
      <c r="CW13" s="32" t="n">
        <f aca="false">(BQ13+BS13+BT13+BU13+BV13+BY13+BZ13)/7</f>
        <v>0.714285714285714</v>
      </c>
      <c r="CX13" s="30" t="n">
        <f aca="false">IF(AND(CV13=1,CW13=1),$DC$5,IF(AND(CV13=1,CW13&gt;0.5),$DC$6,IF(AND(CV13=1,AND(CW13&gt;0.25,CW13&lt;=0.5)),$DC$7,IF(AND(CV13=1,CW13&lt;=0.25),$DC$8,IF(AND(CV13&gt;0.5,CW13&gt;0.5),$DC$9,IF(AND(CV13&gt;0.5,AND(CW13&gt;0.25,CW13&lt;=0.5)),$DC$10,IF(AND(CV13&gt;0.5,CW13&lt;=0.25),$DC$11,IF(AND(AND(CV13&lt;=0.5,CV13&gt;0.25),CW13&gt;0.5),$DC$12,IF(AND(AND(CV13&lt;=0.5,CV13&gt;0.25),AND(CW13&gt;0.25,CW13&lt;=0.5)),$DC$13,IF(AND(AND(CV13&lt;=0.5,CV13&gt;0.25),CW13&lt;=0.25),$DC$14,IF(AND(CV13&lt;=0.25,CW13&gt;0.5),$DC$15,IF(AND(CV13&lt;=0.25,AND(CW13&gt;0.25,CW13&lt;=0.5)),$DC$16,IF(AND(CV13&lt;=0.25,AND(CW13&gt;0.1,CW13&lt;=0.25)),$DC$17,IF(AND(CV13&lt;=0.25,CW13&lt;=0.1,OR(CV13&lt;&gt;0,CW13&lt;&gt;0)),$DC$18,IF(AND(CV13=0,CW13=0),$DC$19,"ATENÇÃO")))))))))))))))</f>
        <v>71.4285714285714</v>
      </c>
      <c r="DB13" s="43" t="s">
        <v>117</v>
      </c>
      <c r="DC13" s="44" t="n">
        <f aca="false">$DC$18+DC14</f>
        <v>42.8571428571429</v>
      </c>
    </row>
    <row r="14" customFormat="false" ht="15" hidden="false" customHeight="false" outlineLevel="0" collapsed="false">
      <c r="A14" s="1" t="s">
        <v>118</v>
      </c>
      <c r="B14" s="2" t="n">
        <v>12</v>
      </c>
      <c r="C14" s="47" t="n">
        <v>0</v>
      </c>
      <c r="D14" s="47" t="n">
        <v>0</v>
      </c>
      <c r="E14" s="47" t="n">
        <v>0</v>
      </c>
      <c r="F14" s="47" t="n">
        <v>0</v>
      </c>
      <c r="G14" s="49" t="n">
        <v>0</v>
      </c>
      <c r="H14" s="47" t="n">
        <v>0</v>
      </c>
      <c r="I14" s="49" t="n">
        <v>0</v>
      </c>
      <c r="J14" s="47" t="n">
        <v>0</v>
      </c>
      <c r="K14" s="49" t="n">
        <v>0</v>
      </c>
      <c r="L14" s="47" t="n">
        <v>1</v>
      </c>
      <c r="M14" s="47" t="n">
        <v>0</v>
      </c>
      <c r="N14" s="49" t="n">
        <v>1</v>
      </c>
      <c r="O14" s="47" t="n">
        <v>0</v>
      </c>
      <c r="P14" s="47" t="n">
        <v>0</v>
      </c>
      <c r="Q14" s="47" t="n">
        <v>0</v>
      </c>
      <c r="R14" s="49" t="n">
        <v>0</v>
      </c>
      <c r="S14" s="47" t="n">
        <v>0</v>
      </c>
      <c r="T14" s="47" t="n">
        <v>1</v>
      </c>
      <c r="U14" s="50" t="n">
        <v>1</v>
      </c>
      <c r="V14" s="50" t="n">
        <v>0</v>
      </c>
      <c r="W14" s="51" t="n">
        <v>0</v>
      </c>
      <c r="X14" s="50" t="n">
        <v>0</v>
      </c>
      <c r="Y14" s="50" t="n">
        <v>0</v>
      </c>
      <c r="Z14" s="50" t="n">
        <v>1</v>
      </c>
      <c r="AA14" s="50" t="n">
        <v>0</v>
      </c>
      <c r="AB14" s="50" t="n">
        <v>0</v>
      </c>
      <c r="AC14" s="50" t="n">
        <v>0</v>
      </c>
      <c r="AD14" s="50" t="n">
        <v>0</v>
      </c>
      <c r="AE14" s="50" t="n">
        <v>1</v>
      </c>
      <c r="AF14" s="50" t="n">
        <v>0</v>
      </c>
      <c r="AG14" s="50" t="n">
        <v>1</v>
      </c>
      <c r="AH14" s="53" t="n">
        <v>1</v>
      </c>
      <c r="AI14" s="47" t="n">
        <v>0</v>
      </c>
      <c r="AJ14" s="47" t="n">
        <v>0</v>
      </c>
      <c r="AK14" s="47" t="n">
        <v>0</v>
      </c>
      <c r="AL14" s="47" t="n">
        <v>0</v>
      </c>
      <c r="AM14" s="50" t="n">
        <v>1</v>
      </c>
      <c r="AN14" s="50" t="n">
        <v>1</v>
      </c>
      <c r="AO14" s="50" t="n">
        <v>0</v>
      </c>
      <c r="AP14" s="50" t="n">
        <v>0</v>
      </c>
      <c r="AQ14" s="50" t="n">
        <v>0</v>
      </c>
      <c r="AR14" s="50" t="n">
        <v>0</v>
      </c>
      <c r="AS14" s="50" t="n">
        <v>1</v>
      </c>
      <c r="AT14" s="50" t="n">
        <v>1</v>
      </c>
      <c r="AU14" s="47" t="n">
        <v>1</v>
      </c>
      <c r="AV14" s="47" t="n">
        <v>0</v>
      </c>
      <c r="AW14" s="47" t="n">
        <v>0</v>
      </c>
      <c r="AX14" s="47" t="n">
        <v>1</v>
      </c>
      <c r="AY14" s="47" t="n">
        <v>0</v>
      </c>
      <c r="AZ14" s="47" t="n">
        <v>1</v>
      </c>
      <c r="BA14" s="47" t="n">
        <v>0</v>
      </c>
      <c r="BB14" s="47" t="n">
        <v>1</v>
      </c>
      <c r="BC14" s="47" t="n">
        <v>0</v>
      </c>
      <c r="BD14" s="47" t="n">
        <v>0</v>
      </c>
      <c r="BE14" s="52" t="n">
        <v>1</v>
      </c>
      <c r="BF14" s="50" t="n">
        <v>1</v>
      </c>
      <c r="BG14" s="50" t="n">
        <v>1</v>
      </c>
      <c r="BH14" s="50" t="n">
        <v>1</v>
      </c>
      <c r="BI14" s="50" t="n">
        <v>1</v>
      </c>
      <c r="BJ14" s="52" t="n">
        <v>1</v>
      </c>
      <c r="BK14" s="51" t="n">
        <v>1</v>
      </c>
      <c r="BL14" s="50" t="n">
        <v>1</v>
      </c>
      <c r="BM14" s="50" t="n">
        <v>0</v>
      </c>
      <c r="BN14" s="52" t="n">
        <v>0</v>
      </c>
      <c r="BO14" s="50" t="n">
        <v>1</v>
      </c>
      <c r="BP14" s="50" t="n">
        <v>1</v>
      </c>
      <c r="BQ14" s="47" t="n">
        <v>1</v>
      </c>
      <c r="BR14" s="49" t="n">
        <v>1</v>
      </c>
      <c r="BS14" s="47" t="n">
        <v>0</v>
      </c>
      <c r="BT14" s="47" t="n">
        <v>0</v>
      </c>
      <c r="BU14" s="47" t="n">
        <v>0</v>
      </c>
      <c r="BV14" s="47" t="n">
        <v>0</v>
      </c>
      <c r="BW14" s="49" t="n">
        <v>0</v>
      </c>
      <c r="BX14" s="49" t="n">
        <v>0</v>
      </c>
      <c r="BY14" s="47" t="n">
        <v>0</v>
      </c>
      <c r="BZ14" s="47" t="n">
        <v>0</v>
      </c>
      <c r="CB14" s="27" t="n">
        <f aca="false">CF14*$CZ$3+CI14*$DA$3+CL14*$DB$3+CO14*$DC$3+CR14*$DD$3+CU14*$DE$3+CX14*$DF$3</f>
        <v>43.1328571428571</v>
      </c>
      <c r="CD14" s="38" t="n">
        <f aca="false">(G14+I14+K14+N14+R14)/5</f>
        <v>0.2</v>
      </c>
      <c r="CE14" s="39" t="n">
        <f aca="false">(C14+D14+E14+F14+H14+J14+L14+M14+O14+P14+Q14+S14+T14)/13</f>
        <v>0.153846153846154</v>
      </c>
      <c r="CF14" s="30" t="n">
        <f aca="false">IF(AND(CD14=1,CE14=1),$DC$5,IF(AND(CD14=1,CE14&gt;0.5),$DC$6,IF(AND(CD14=1,AND(CE14&gt;0.25,CE14&lt;=0.5)),$DC$7,IF(AND(CD14=1,CE14&lt;=0.25),$DC$8,IF(AND(CD14&gt;0.5,CE14&gt;0.5),$DC$9,IF(AND(CD14&gt;0.5,AND(CE14&gt;0.25,CE14&lt;=0.5)),$DC$10,IF(AND(CD14&gt;0.5,CE14&lt;=0.25),$DC$11,IF(AND(AND(CD14&lt;=0.5,CD14&gt;0.25),CE14&gt;0.5),$DC$12,IF(AND(AND(CD14&lt;=0.5,CD14&gt;0.25),AND(CE14&gt;0.25,CE14&lt;=0.5)),$DC$13,IF(AND(AND(CD14&lt;=0.5,CD14&gt;0.25),CE14&lt;=0.25),$DC$14,IF(AND(CD14&lt;=0.25,CE14&gt;0.5),$DC$15,IF(AND(CD14&lt;=0.25,AND(CE14&gt;0.25,CE14&lt;=0.5)),$DC$16,IF(AND(CD14&lt;=0.25,AND(CE14&gt;0.1,CE14&lt;=0.25)),$DC$17,IF(AND(CD14&lt;=0.25,CE14&lt;=0.1,OR(CD14&lt;&gt;0,CE14&lt;&gt;0)),$DC$18,IF(AND(CD14=0,CE14=0),$DC$19,"ATENÇÃO")))))))))))))))</f>
        <v>14.2857142857143</v>
      </c>
      <c r="CG14" s="38" t="n">
        <f aca="false">(X14+AA14+AG14)/3</f>
        <v>0.333333333333333</v>
      </c>
      <c r="CH14" s="39" t="n">
        <f aca="false">(U14+V14+W14+Y14+Z14+AB14+AC14+AD14+AE14+AF14)/10</f>
        <v>0.3</v>
      </c>
      <c r="CI14" s="30" t="n">
        <f aca="false">IF(AND(CG14=1,CH14=1),$DC$5,IF(AND(CG14=1,CH14&gt;0.5),$DC$6,IF(AND(CG14=1,AND(CH14&gt;0.25,CH14&lt;=0.5)),$DC$7,IF(AND(CG14=1,CH14&lt;=0.25),$DC$8,IF(AND(CG14&gt;0.5,CH14&gt;0.5),$DC$9,IF(AND(CG14&gt;0.5,AND(CH14&gt;0.25,CH14&lt;=0.5)),$DC$10,IF(AND(CG14&gt;0.5,CH14&lt;=0.25),$DC$11,IF(AND(AND(CG14&lt;=0.5,CG14&gt;0.25),CH14&gt;0.5),$DC$12,IF(AND(AND(CG14&lt;=0.5,CG14&gt;0.25),AND(CH14&gt;0.25,CH14&lt;=0.5)),$DC$13,IF(AND(AND(CG14&lt;=0.5,CG14&gt;0.25),CH14&lt;=0.25),$DC$14,IF(AND(CG14&lt;=0.25,CH14&gt;0.5),$DC$15,IF(AND(CG14&lt;=0.25,AND(CH14&gt;0.25,CH14&lt;=0.5)),$DC$16,IF(AND(CG14&lt;=0.25,AND(CH14&gt;0.1,CH14&lt;=0.25)),$DC$17,IF(AND(CG14&lt;=0.25,CH14&lt;=0.1,OR(CG14&lt;&gt;0,CH14&lt;&gt;0)),$DC$18,IF(AND(CG14=0,CH14=0),$DC$19,"ATENÇÃO")))))))))))))))</f>
        <v>42.8571428571429</v>
      </c>
      <c r="CJ14" s="38" t="n">
        <f aca="false">(AJ14+AL14)/2</f>
        <v>0</v>
      </c>
      <c r="CK14" s="39" t="n">
        <f aca="false">(AH14+AI14+AK14)/3</f>
        <v>0.333333333333333</v>
      </c>
      <c r="CL14" s="30" t="n">
        <f aca="false">IF(AND(CJ14=1,CK14=1),$DC$5,IF(AND(CJ14=1,CK14&gt;0.5),$DC$6,IF(AND(CJ14=1,AND(CK14&gt;0.25,CK14&lt;=0.5)),$DC$7,IF(AND(CJ14=1,CK14&lt;=0.25),$DC$8,IF(AND(CJ14&gt;0.5,CK14&gt;0.5),$DC$9,IF(AND(CJ14&gt;0.5,AND(CK14&gt;0.25,CK14&lt;=0.5)),$DC$10,IF(AND(CJ14&gt;0.5,CK14&lt;=0.25),$DC$11,IF(AND(AND(CJ14&lt;=0.5,CJ14&gt;0.25),CK14&gt;0.5),$DC$12,IF(AND(AND(CJ14&lt;=0.5,CJ14&gt;0.25),AND(CK14&gt;0.25,CK14&lt;=0.5)),$DC$13,IF(AND(AND(CJ14&lt;=0.5,CJ14&gt;0.25),CK14&lt;=0.25),$DC$14,IF(AND(CJ14&lt;=0.25,CK14&gt;0.5),$DC$15,IF(AND(CJ14&lt;=0.25,AND(CK14&gt;0.25,CK14&lt;=0.5)),$DC$16,IF(AND(CJ14&lt;=0.25,AND(CK14&gt;0.1,CK14&lt;=0.25)),$DC$17,IF(AND(CJ14&lt;=0.25,CK14&lt;=0.1,OR(CJ14&lt;&gt;0,CK14&lt;&gt;0)),$DC$18,IF(AND(CJ14=0,CK14=0),$DC$19,"ATENÇÃO")))))))))))))))</f>
        <v>21.4285714285714</v>
      </c>
      <c r="CM14" s="38" t="n">
        <f aca="false">(AP14+AS14)/2</f>
        <v>0.5</v>
      </c>
      <c r="CN14" s="39" t="n">
        <f aca="false">(AM14+AN14+AO14+AQ14+AR14+AT14)/6</f>
        <v>0.5</v>
      </c>
      <c r="CO14" s="30" t="n">
        <f aca="false">IF(AND(CM14=1,CN14=1),$DC$5,IF(AND(CM14=1,CN14&gt;0.5),$DC$6,IF(AND(CM14=1,AND(CN14&gt;0.25,CN14&lt;=0.5)),$DC$7,IF(AND(CM14=1,CN14&lt;=0.25),$DC$8,IF(AND(CM14&gt;0.5,CN14&gt;0.5),$DC$9,IF(AND(CM14&gt;0.5,AND(CN14&gt;0.25,CN14&lt;=0.5)),$DC$10,IF(AND(CM14&gt;0.5,CN14&lt;=0.25),$DC$11,IF(AND(AND(CM14&lt;=0.5,CM14&gt;0.25),CN14&gt;0.5),$DC$12,IF(AND(AND(CM14&lt;=0.5,CM14&gt;0.25),AND(CN14&gt;0.25,CN14&lt;=0.5)),$DC$13,IF(AND(AND(CM14&lt;=0.5,CM14&gt;0.25),CN14&lt;=0.25),$DC$14,IF(AND(CM14&lt;=0.25,CN14&gt;0.5),$DC$15,IF(AND(CM14&lt;=0.25,AND(CN14&gt;0.25,CN14&lt;=0.5)),$DC$16,IF(AND(CM14&lt;=0.25,AND(CN14&gt;0.1,CN14&lt;=0.25)),$DC$17,IF(AND(CM14&lt;=0.25,CN14&lt;=0.1,OR(CM14&lt;&gt;0,CN14&lt;&gt;0)),$DC$18,IF(AND(CM14=0,CN14=0),$DC$19,"ATENÇÃO")))))))))))))))</f>
        <v>42.8571428571429</v>
      </c>
      <c r="CP14" s="38" t="n">
        <f aca="false">(AU14+AZ14+BD14)/3</f>
        <v>0.666666666666667</v>
      </c>
      <c r="CQ14" s="39" t="n">
        <f aca="false">(AV14+AW14+AX14+AY14+BA14+BB14+BC14)/7</f>
        <v>0.285714285714286</v>
      </c>
      <c r="CR14" s="30" t="n">
        <f aca="false">IF(AND(CP14=1,CQ14=1),$DC$5,IF(AND(CP14=1,CQ14&gt;0.5),$DC$6,IF(AND(CP14=1,AND(CQ14&gt;0.25,CQ14&lt;=0.5)),$DC$7,IF(AND(CP14=1,CQ14&lt;=0.25),$DC$8,IF(AND(CP14&gt;0.5,CQ14&gt;0.5),$DC$9,IF(AND(CP14&gt;0.5,AND(CQ14&gt;0.25,CQ14&lt;=0.5)),$DC$10,IF(AND(CP14&gt;0.5,CQ14&lt;=0.25),$DC$11,IF(AND(AND(CP14&lt;=0.5,CP14&gt;0.25),CQ14&gt;0.5),$DC$12,IF(AND(AND(CP14&lt;=0.5,CP14&gt;0.25),AND(CQ14&gt;0.25,CQ14&lt;=0.5)),$DC$13,IF(AND(AND(CP14&lt;=0.5,CP14&gt;0.25),CQ14&lt;=0.25),$DC$14,IF(AND(CP14&lt;=0.25,CQ14&gt;0.5),$DC$15,IF(AND(CP14&lt;=0.25,AND(CQ14&gt;0.25,CQ14&lt;=0.5)),$DC$16,IF(AND(CP14&lt;=0.25,AND(CQ14&gt;0.1,CQ14&lt;=0.25)),$DC$17,IF(AND(CP14&lt;=0.25,CQ14&lt;=0.1,OR(CP14&lt;&gt;0,CQ14&lt;&gt;0)),$DC$18,IF(AND(CP14=0,CQ14=0),$DC$19,"ATENÇÃO")))))))))))))))</f>
        <v>64.2857142857143</v>
      </c>
      <c r="CS14" s="38" t="n">
        <f aca="false">(BE14+BJ14+BN14)/3</f>
        <v>0.666666666666667</v>
      </c>
      <c r="CT14" s="39" t="n">
        <f aca="false">(BF14+BG14+BH14+BI14+BK14+BL14+BM14+BO14+BP14)/9</f>
        <v>0.888888888888889</v>
      </c>
      <c r="CU14" s="30" t="n">
        <f aca="false">IF(AND(CS14=1,CT14=1),$DC$5,IF(AND(CS14=1,CT14&gt;0.5),$DC$6,IF(AND(CS14=1,AND(CT14&gt;0.25,CT14&lt;=0.5)),$DC$7,IF(AND(CS14=1,CT14&lt;=0.25),$DC$8,IF(AND(CS14&gt;0.5,CT14&gt;0.5),$DC$9,IF(AND(CS14&gt;0.5,AND(CT14&gt;0.25,CT14&lt;=0.5)),$DC$10,IF(AND(CS14&gt;0.5,CT14&lt;=0.25),$DC$11,IF(AND(AND(CS14&lt;=0.5,CS14&gt;0.25),CT14&gt;0.5),$DC$12,IF(AND(AND(CS14&lt;=0.5,CS14&gt;0.25),AND(CT14&gt;0.25,CT14&lt;=0.5)),$DC$13,IF(AND(AND(CS14&lt;=0.5,CS14&gt;0.25),CT14&lt;=0.25),$DC$14,IF(AND(CS14&lt;=0.25,CT14&gt;0.5),$DC$15,IF(AND(CS14&lt;=0.25,AND(CT14&gt;0.25,CT14&lt;=0.5)),$DC$16,IF(AND(CS14&lt;=0.25,AND(CT14&gt;0.1,CT14&lt;=0.25)),$DC$17,IF(AND(CS14&lt;=0.25,CT14&lt;=0.1,OR(CS14&lt;&gt;0,CT14&lt;&gt;0)),$DC$18,IF(AND(CS14=0,CT14=0),$DC$19,"ATENÇÃO")))))))))))))))</f>
        <v>71.4285714285714</v>
      </c>
      <c r="CV14" s="31" t="n">
        <f aca="false">(BR14+BW14+BX14)/3</f>
        <v>0.333333333333333</v>
      </c>
      <c r="CW14" s="32" t="n">
        <f aca="false">(BQ14+BS14+BT14+BU14+BV14+BY14+BZ14)/7</f>
        <v>0.142857142857143</v>
      </c>
      <c r="CX14" s="30" t="n">
        <f aca="false">IF(AND(CV14=1,CW14=1),$DC$5,IF(AND(CV14=1,CW14&gt;0.5),$DC$6,IF(AND(CV14=1,AND(CW14&gt;0.25,CW14&lt;=0.5)),$DC$7,IF(AND(CV14=1,CW14&lt;=0.25),$DC$8,IF(AND(CV14&gt;0.5,CW14&gt;0.5),$DC$9,IF(AND(CV14&gt;0.5,AND(CW14&gt;0.25,CW14&lt;=0.5)),$DC$10,IF(AND(CV14&gt;0.5,CW14&lt;=0.25),$DC$11,IF(AND(AND(CV14&lt;=0.5,CV14&gt;0.25),CW14&gt;0.5),$DC$12,IF(AND(AND(CV14&lt;=0.5,CV14&gt;0.25),AND(CW14&gt;0.25,CW14&lt;=0.5)),$DC$13,IF(AND(AND(CV14&lt;=0.5,CV14&gt;0.25),CW14&lt;=0.25),$DC$14,IF(AND(CV14&lt;=0.25,CW14&gt;0.5),$DC$15,IF(AND(CV14&lt;=0.25,AND(CW14&gt;0.25,CW14&lt;=0.5)),$DC$16,IF(AND(CV14&lt;=0.25,AND(CW14&gt;0.1,CW14&lt;=0.25)),$DC$17,IF(AND(CV14&lt;=0.25,CW14&lt;=0.1,OR(CV14&lt;&gt;0,CW14&lt;&gt;0)),$DC$18,IF(AND(CV14=0,CW14=0),$DC$19,"ATENÇÃO")))))))))))))))</f>
        <v>35.7142857142857</v>
      </c>
      <c r="DB14" s="45" t="s">
        <v>119</v>
      </c>
      <c r="DC14" s="46" t="n">
        <f aca="false">$DC$18+DC15</f>
        <v>35.7142857142857</v>
      </c>
      <c r="DD14" s="2" t="s">
        <v>120</v>
      </c>
    </row>
    <row r="15" customFormat="false" ht="15" hidden="false" customHeight="false" outlineLevel="0" collapsed="false">
      <c r="A15" s="1" t="s">
        <v>121</v>
      </c>
      <c r="B15" s="2" t="n">
        <v>13</v>
      </c>
      <c r="C15" s="47" t="n">
        <v>1</v>
      </c>
      <c r="D15" s="47" t="n">
        <v>1</v>
      </c>
      <c r="E15" s="47" t="n">
        <v>1</v>
      </c>
      <c r="F15" s="47" t="n">
        <v>1</v>
      </c>
      <c r="G15" s="49" t="n">
        <v>1</v>
      </c>
      <c r="H15" s="47" t="n">
        <v>1</v>
      </c>
      <c r="I15" s="49" t="n">
        <v>1</v>
      </c>
      <c r="J15" s="47" t="n">
        <v>1</v>
      </c>
      <c r="K15" s="49" t="n">
        <v>0</v>
      </c>
      <c r="L15" s="47" t="n">
        <v>1</v>
      </c>
      <c r="M15" s="47" t="n">
        <v>1</v>
      </c>
      <c r="N15" s="49" t="n">
        <v>1</v>
      </c>
      <c r="O15" s="47" t="n">
        <v>1</v>
      </c>
      <c r="P15" s="47" t="n">
        <v>1</v>
      </c>
      <c r="Q15" s="47" t="n">
        <v>1</v>
      </c>
      <c r="R15" s="49" t="n">
        <v>1</v>
      </c>
      <c r="S15" s="47" t="n">
        <v>1</v>
      </c>
      <c r="T15" s="47" t="n">
        <v>1</v>
      </c>
      <c r="U15" s="50" t="n">
        <v>1</v>
      </c>
      <c r="V15" s="50" t="n">
        <v>1</v>
      </c>
      <c r="W15" s="50" t="n">
        <v>1</v>
      </c>
      <c r="X15" s="50" t="n">
        <v>1</v>
      </c>
      <c r="Y15" s="50" t="n">
        <v>1</v>
      </c>
      <c r="Z15" s="50" t="n">
        <v>1</v>
      </c>
      <c r="AA15" s="50" t="n">
        <v>0</v>
      </c>
      <c r="AB15" s="50" t="n">
        <v>1</v>
      </c>
      <c r="AC15" s="50" t="n">
        <v>1</v>
      </c>
      <c r="AD15" s="50" t="n">
        <v>0</v>
      </c>
      <c r="AE15" s="50" t="n">
        <v>1</v>
      </c>
      <c r="AF15" s="50" t="n">
        <v>1</v>
      </c>
      <c r="AG15" s="50" t="n">
        <v>1</v>
      </c>
      <c r="AH15" s="47" t="n">
        <v>1</v>
      </c>
      <c r="AI15" s="47" t="n">
        <v>1</v>
      </c>
      <c r="AJ15" s="47" t="n">
        <v>1</v>
      </c>
      <c r="AK15" s="47" t="n">
        <v>1</v>
      </c>
      <c r="AL15" s="47" t="n">
        <v>1</v>
      </c>
      <c r="AM15" s="50" t="n">
        <v>1</v>
      </c>
      <c r="AN15" s="50" t="n">
        <v>1</v>
      </c>
      <c r="AO15" s="50" t="n">
        <v>1</v>
      </c>
      <c r="AP15" s="50" t="n">
        <v>1</v>
      </c>
      <c r="AQ15" s="50" t="n">
        <v>1</v>
      </c>
      <c r="AR15" s="50" t="n">
        <v>1</v>
      </c>
      <c r="AS15" s="50" t="n">
        <v>1</v>
      </c>
      <c r="AT15" s="50" t="n">
        <v>1</v>
      </c>
      <c r="AU15" s="47" t="n">
        <v>1</v>
      </c>
      <c r="AV15" s="47" t="n">
        <v>1</v>
      </c>
      <c r="AW15" s="47" t="n">
        <v>1</v>
      </c>
      <c r="AX15" s="47" t="n">
        <v>1</v>
      </c>
      <c r="AY15" s="47" t="n">
        <v>1</v>
      </c>
      <c r="AZ15" s="47" t="n">
        <v>1</v>
      </c>
      <c r="BA15" s="47" t="n">
        <v>0</v>
      </c>
      <c r="BB15" s="47" t="n">
        <v>1</v>
      </c>
      <c r="BC15" s="47" t="n">
        <v>1</v>
      </c>
      <c r="BD15" s="47" t="n">
        <v>1</v>
      </c>
      <c r="BE15" s="52" t="n">
        <v>1</v>
      </c>
      <c r="BF15" s="50" t="n">
        <v>1</v>
      </c>
      <c r="BG15" s="50" t="n">
        <v>1</v>
      </c>
      <c r="BH15" s="50" t="n">
        <v>1</v>
      </c>
      <c r="BI15" s="50" t="n">
        <v>1</v>
      </c>
      <c r="BJ15" s="52" t="n">
        <v>1</v>
      </c>
      <c r="BK15" s="50" t="n">
        <v>1</v>
      </c>
      <c r="BL15" s="50" t="n">
        <v>1</v>
      </c>
      <c r="BM15" s="50" t="n">
        <v>1</v>
      </c>
      <c r="BN15" s="52" t="n">
        <v>1</v>
      </c>
      <c r="BO15" s="50" t="n">
        <v>1</v>
      </c>
      <c r="BP15" s="50" t="n">
        <v>1</v>
      </c>
      <c r="BQ15" s="47" t="n">
        <v>1</v>
      </c>
      <c r="BR15" s="49" t="n">
        <v>1</v>
      </c>
      <c r="BS15" s="47" t="n">
        <v>1</v>
      </c>
      <c r="BT15" s="47" t="n">
        <v>1</v>
      </c>
      <c r="BU15" s="47" t="n">
        <v>1</v>
      </c>
      <c r="BV15" s="47" t="n">
        <v>0</v>
      </c>
      <c r="BW15" s="49" t="n">
        <v>1</v>
      </c>
      <c r="BX15" s="49" t="n">
        <v>1</v>
      </c>
      <c r="BY15" s="47" t="n">
        <v>1</v>
      </c>
      <c r="BZ15" s="47" t="n">
        <v>1</v>
      </c>
      <c r="CB15" s="27" t="n">
        <f aca="false">CF15*$CZ$3+CI15*$DA$3+CL15*$DB$3+CO15*$DC$3+CR15*$DD$3+CU15*$DE$3+CX15*$DF$3</f>
        <v>90.66</v>
      </c>
      <c r="CD15" s="38" t="n">
        <f aca="false">(G15+I15+K15+N15+R15)/5</f>
        <v>0.8</v>
      </c>
      <c r="CE15" s="39" t="n">
        <f aca="false">(C15+D15+E15+F15+H15+J15+L15+M15+O15+P15+Q15+S15+T15)/13</f>
        <v>1</v>
      </c>
      <c r="CF15" s="30" t="n">
        <f aca="false">IF(AND(CD15=1,CE15=1),$DC$5,IF(AND(CD15=1,CE15&gt;0.5),$DC$6,IF(AND(CD15=1,AND(CE15&gt;0.25,CE15&lt;=0.5)),$DC$7,IF(AND(CD15=1,CE15&lt;=0.25),$DC$8,IF(AND(CD15&gt;0.5,CE15&gt;0.5),$DC$9,IF(AND(CD15&gt;0.5,AND(CE15&gt;0.25,CE15&lt;=0.5)),$DC$10,IF(AND(CD15&gt;0.5,CE15&lt;=0.25),$DC$11,IF(AND(AND(CD15&lt;=0.5,CD15&gt;0.25),CE15&gt;0.5),$DC$12,IF(AND(AND(CD15&lt;=0.5,CD15&gt;0.25),AND(CE15&gt;0.25,CE15&lt;=0.5)),$DC$13,IF(AND(AND(CD15&lt;=0.5,CD15&gt;0.25),CE15&lt;=0.25),$DC$14,IF(AND(CD15&lt;=0.25,CE15&gt;0.5),$DC$15,IF(AND(CD15&lt;=0.25,AND(CE15&gt;0.25,CE15&lt;=0.5)),$DC$16,IF(AND(CD15&lt;=0.25,AND(CE15&gt;0.1,CE15&lt;=0.25)),$DC$17,IF(AND(CD15&lt;=0.25,CE15&lt;=0.1,OR(CD15&lt;&gt;0,CE15&lt;&gt;0)),$DC$18,IF(AND(CD15=0,CE15=0),$DC$19,"ATENÇÃO")))))))))))))))</f>
        <v>71.4285714285714</v>
      </c>
      <c r="CG15" s="38" t="n">
        <f aca="false">(X15+AA15+AG15)/3</f>
        <v>0.666666666666667</v>
      </c>
      <c r="CH15" s="39" t="n">
        <f aca="false">(U15+V15+W15+Y15+Z15+AB15+AC15+AD15+AE15+AF15)/10</f>
        <v>0.9</v>
      </c>
      <c r="CI15" s="30" t="n">
        <f aca="false">IF(AND(CG15=1,CH15=1),$DC$5,IF(AND(CG15=1,CH15&gt;0.5),$DC$6,IF(AND(CG15=1,AND(CH15&gt;0.25,CH15&lt;=0.5)),$DC$7,IF(AND(CG15=1,CH15&lt;=0.25),$DC$8,IF(AND(CG15&gt;0.5,CH15&gt;0.5),$DC$9,IF(AND(CG15&gt;0.5,AND(CH15&gt;0.25,CH15&lt;=0.5)),$DC$10,IF(AND(CG15&gt;0.5,CH15&lt;=0.25),$DC$11,IF(AND(AND(CG15&lt;=0.5,CG15&gt;0.25),CH15&gt;0.5),$DC$12,IF(AND(AND(CG15&lt;=0.5,CG15&gt;0.25),AND(CH15&gt;0.25,CH15&lt;=0.5)),$DC$13,IF(AND(AND(CG15&lt;=0.5,CG15&gt;0.25),CH15&lt;=0.25),$DC$14,IF(AND(CG15&lt;=0.25,CH15&gt;0.5),$DC$15,IF(AND(CG15&lt;=0.25,AND(CH15&gt;0.25,CH15&lt;=0.5)),$DC$16,IF(AND(CG15&lt;=0.25,AND(CH15&gt;0.1,CH15&lt;=0.25)),$DC$17,IF(AND(CG15&lt;=0.25,CH15&lt;=0.1,OR(CG15&lt;&gt;0,CH15&lt;&gt;0)),$DC$18,IF(AND(CG15=0,CH15=0),$DC$19,"ATENÇÃO")))))))))))))))</f>
        <v>71.4285714285714</v>
      </c>
      <c r="CJ15" s="38" t="n">
        <f aca="false">(AJ15+AL15)/2</f>
        <v>1</v>
      </c>
      <c r="CK15" s="39" t="n">
        <f aca="false">(AH15+AI15+AK15)/3</f>
        <v>1</v>
      </c>
      <c r="CL15" s="30" t="n">
        <f aca="false">IF(AND(CJ15=1,CK15=1),$DC$5,IF(AND(CJ15=1,CK15&gt;0.5),$DC$6,IF(AND(CJ15=1,AND(CK15&gt;0.25,CK15&lt;=0.5)),$DC$7,IF(AND(CJ15=1,CK15&lt;=0.25),$DC$8,IF(AND(CJ15&gt;0.5,CK15&gt;0.5),$DC$9,IF(AND(CJ15&gt;0.5,AND(CK15&gt;0.25,CK15&lt;=0.5)),$DC$10,IF(AND(CJ15&gt;0.5,CK15&lt;=0.25),$DC$11,IF(AND(AND(CJ15&lt;=0.5,CJ15&gt;0.25),CK15&gt;0.5),$DC$12,IF(AND(AND(CJ15&lt;=0.5,CJ15&gt;0.25),AND(CK15&gt;0.25,CK15&lt;=0.5)),$DC$13,IF(AND(AND(CJ15&lt;=0.5,CJ15&gt;0.25),CK15&lt;=0.25),$DC$14,IF(AND(CJ15&lt;=0.25,CK15&gt;0.5),$DC$15,IF(AND(CJ15&lt;=0.25,AND(CK15&gt;0.25,CK15&lt;=0.5)),$DC$16,IF(AND(CJ15&lt;=0.25,AND(CK15&gt;0.1,CK15&lt;=0.25)),$DC$17,IF(AND(CJ15&lt;=0.25,CK15&lt;=0.1,OR(CJ15&lt;&gt;0,CK15&lt;&gt;0)),$DC$18,IF(AND(CJ15=0,CK15=0),$DC$19,"ATENÇÃO")))))))))))))))</f>
        <v>100</v>
      </c>
      <c r="CM15" s="38" t="n">
        <f aca="false">(AP15+AS15)/2</f>
        <v>1</v>
      </c>
      <c r="CN15" s="39" t="n">
        <f aca="false">(AM15+AN15+AO15+AQ15+AR15+AT15)/6</f>
        <v>1</v>
      </c>
      <c r="CO15" s="30" t="n">
        <f aca="false">IF(AND(CM15=1,CN15=1),$DC$5,IF(AND(CM15=1,CN15&gt;0.5),$DC$6,IF(AND(CM15=1,AND(CN15&gt;0.25,CN15&lt;=0.5)),$DC$7,IF(AND(CM15=1,CN15&lt;=0.25),$DC$8,IF(AND(CM15&gt;0.5,CN15&gt;0.5),$DC$9,IF(AND(CM15&gt;0.5,AND(CN15&gt;0.25,CN15&lt;=0.5)),$DC$10,IF(AND(CM15&gt;0.5,CN15&lt;=0.25),$DC$11,IF(AND(AND(CM15&lt;=0.5,CM15&gt;0.25),CN15&gt;0.5),$DC$12,IF(AND(AND(CM15&lt;=0.5,CM15&gt;0.25),AND(CN15&gt;0.25,CN15&lt;=0.5)),$DC$13,IF(AND(AND(CM15&lt;=0.5,CM15&gt;0.25),CN15&lt;=0.25),$DC$14,IF(AND(CM15&lt;=0.25,CN15&gt;0.5),$DC$15,IF(AND(CM15&lt;=0.25,AND(CN15&gt;0.25,CN15&lt;=0.5)),$DC$16,IF(AND(CM15&lt;=0.25,AND(CN15&gt;0.1,CN15&lt;=0.25)),$DC$17,IF(AND(CM15&lt;=0.25,CN15&lt;=0.1,OR(CM15&lt;&gt;0,CN15&lt;&gt;0)),$DC$18,IF(AND(CM15=0,CN15=0),$DC$19,"ATENÇÃO")))))))))))))))</f>
        <v>100</v>
      </c>
      <c r="CP15" s="38" t="n">
        <f aca="false">(AU15+AZ15+BD15)/3</f>
        <v>1</v>
      </c>
      <c r="CQ15" s="39" t="n">
        <f aca="false">(AV15+AW15+AX15+AY15+BA15+BB15+BC15)/7</f>
        <v>0.857142857142857</v>
      </c>
      <c r="CR15" s="30" t="n">
        <f aca="false">IF(AND(CP15=1,CQ15=1),$DC$5,IF(AND(CP15=1,CQ15&gt;0.5),$DC$6,IF(AND(CP15=1,AND(CQ15&gt;0.25,CQ15&lt;=0.5)),$DC$7,IF(AND(CP15=1,CQ15&lt;=0.25),$DC$8,IF(AND(CP15&gt;0.5,CQ15&gt;0.5),$DC$9,IF(AND(CP15&gt;0.5,AND(CQ15&gt;0.25,CQ15&lt;=0.5)),$DC$10,IF(AND(CP15&gt;0.5,CQ15&lt;=0.25),$DC$11,IF(AND(AND(CP15&lt;=0.5,CP15&gt;0.25),CQ15&gt;0.5),$DC$12,IF(AND(AND(CP15&lt;=0.5,CP15&gt;0.25),AND(CQ15&gt;0.25,CQ15&lt;=0.5)),$DC$13,IF(AND(AND(CP15&lt;=0.5,CP15&gt;0.25),CQ15&lt;=0.25),$DC$14,IF(AND(CP15&lt;=0.25,CQ15&gt;0.5),$DC$15,IF(AND(CP15&lt;=0.25,AND(CQ15&gt;0.25,CQ15&lt;=0.5)),$DC$16,IF(AND(CP15&lt;=0.25,AND(CQ15&gt;0.1,CQ15&lt;=0.25)),$DC$17,IF(AND(CP15&lt;=0.25,CQ15&lt;=0.1,OR(CP15&lt;&gt;0,CQ15&lt;&gt;0)),$DC$18,IF(AND(CP15=0,CQ15=0),$DC$19,"ATENÇÃO")))))))))))))))</f>
        <v>92.8571428571429</v>
      </c>
      <c r="CS15" s="38" t="n">
        <f aca="false">(BE15+BJ15+BN15)/3</f>
        <v>1</v>
      </c>
      <c r="CT15" s="39" t="n">
        <f aca="false">(BF15+BG15+BH15+BI15+BK15+BL15+BM15+BO15+BP15)/9</f>
        <v>1</v>
      </c>
      <c r="CU15" s="30" t="n">
        <f aca="false">IF(AND(CS15=1,CT15=1),$DC$5,IF(AND(CS15=1,CT15&gt;0.5),$DC$6,IF(AND(CS15=1,AND(CT15&gt;0.25,CT15&lt;=0.5)),$DC$7,IF(AND(CS15=1,CT15&lt;=0.25),$DC$8,IF(AND(CS15&gt;0.5,CT15&gt;0.5),$DC$9,IF(AND(CS15&gt;0.5,AND(CT15&gt;0.25,CT15&lt;=0.5)),$DC$10,IF(AND(CS15&gt;0.5,CT15&lt;=0.25),$DC$11,IF(AND(AND(CS15&lt;=0.5,CS15&gt;0.25),CT15&gt;0.5),$DC$12,IF(AND(AND(CS15&lt;=0.5,CS15&gt;0.25),AND(CT15&gt;0.25,CT15&lt;=0.5)),$DC$13,IF(AND(AND(CS15&lt;=0.5,CS15&gt;0.25),CT15&lt;=0.25),$DC$14,IF(AND(CS15&lt;=0.25,CT15&gt;0.5),$DC$15,IF(AND(CS15&lt;=0.25,AND(CT15&gt;0.25,CT15&lt;=0.5)),$DC$16,IF(AND(CS15&lt;=0.25,AND(CT15&gt;0.1,CT15&lt;=0.25)),$DC$17,IF(AND(CS15&lt;=0.25,CT15&lt;=0.1,OR(CS15&lt;&gt;0,CT15&lt;&gt;0)),$DC$18,IF(AND(CS15=0,CT15=0),$DC$19,"ATENÇÃO")))))))))))))))</f>
        <v>100</v>
      </c>
      <c r="CV15" s="31" t="n">
        <f aca="false">(BR15+BW15+BX15)/3</f>
        <v>1</v>
      </c>
      <c r="CW15" s="32" t="n">
        <f aca="false">(BQ15+BS15+BT15+BU15+BV15+BY15+BZ15)/7</f>
        <v>0.857142857142857</v>
      </c>
      <c r="CX15" s="30" t="n">
        <f aca="false">IF(AND(CV15=1,CW15=1),$DC$5,IF(AND(CV15=1,CW15&gt;0.5),$DC$6,IF(AND(CV15=1,AND(CW15&gt;0.25,CW15&lt;=0.5)),$DC$7,IF(AND(CV15=1,CW15&lt;=0.25),$DC$8,IF(AND(CV15&gt;0.5,CW15&gt;0.5),$DC$9,IF(AND(CV15&gt;0.5,AND(CW15&gt;0.25,CW15&lt;=0.5)),$DC$10,IF(AND(CV15&gt;0.5,CW15&lt;=0.25),$DC$11,IF(AND(AND(CV15&lt;=0.5,CV15&gt;0.25),CW15&gt;0.5),$DC$12,IF(AND(AND(CV15&lt;=0.5,CV15&gt;0.25),AND(CW15&gt;0.25,CW15&lt;=0.5)),$DC$13,IF(AND(AND(CV15&lt;=0.5,CV15&gt;0.25),CW15&lt;=0.25),$DC$14,IF(AND(CV15&lt;=0.25,CW15&gt;0.5),$DC$15,IF(AND(CV15&lt;=0.25,AND(CW15&gt;0.25,CW15&lt;=0.5)),$DC$16,IF(AND(CV15&lt;=0.25,AND(CW15&gt;0.1,CW15&lt;=0.25)),$DC$17,IF(AND(CV15&lt;=0.25,CW15&lt;=0.1,OR(CV15&lt;&gt;0,CW15&lt;&gt;0)),$DC$18,IF(AND(CV15=0,CW15=0),$DC$19,"ATENÇÃO")))))))))))))))</f>
        <v>92.8571428571429</v>
      </c>
      <c r="DB15" s="43" t="s">
        <v>122</v>
      </c>
      <c r="DC15" s="44" t="n">
        <f aca="false">$DC$18+DC16</f>
        <v>28.5714285714286</v>
      </c>
    </row>
    <row r="16" customFormat="false" ht="15" hidden="false" customHeight="false" outlineLevel="0" collapsed="false">
      <c r="A16" s="1" t="s">
        <v>123</v>
      </c>
      <c r="B16" s="2" t="n">
        <v>14</v>
      </c>
      <c r="C16" s="47" t="n">
        <v>1</v>
      </c>
      <c r="D16" s="47" t="n">
        <v>1</v>
      </c>
      <c r="E16" s="47" t="n">
        <v>1</v>
      </c>
      <c r="F16" s="47" t="n">
        <v>0</v>
      </c>
      <c r="G16" s="49" t="n">
        <v>0</v>
      </c>
      <c r="H16" s="47" t="n">
        <v>1</v>
      </c>
      <c r="I16" s="49" t="n">
        <v>1</v>
      </c>
      <c r="J16" s="47" t="n">
        <v>0</v>
      </c>
      <c r="K16" s="49" t="n">
        <v>1</v>
      </c>
      <c r="L16" s="47" t="n">
        <v>1</v>
      </c>
      <c r="M16" s="47" t="n">
        <v>1</v>
      </c>
      <c r="N16" s="49" t="n">
        <v>1</v>
      </c>
      <c r="O16" s="47" t="n">
        <v>1</v>
      </c>
      <c r="P16" s="47" t="n">
        <v>1</v>
      </c>
      <c r="Q16" s="47" t="n">
        <v>1</v>
      </c>
      <c r="R16" s="49" t="n">
        <v>1</v>
      </c>
      <c r="S16" s="47" t="n">
        <v>1</v>
      </c>
      <c r="T16" s="47" t="n">
        <v>1</v>
      </c>
      <c r="U16" s="50" t="n">
        <v>1</v>
      </c>
      <c r="V16" s="50" t="n">
        <v>0</v>
      </c>
      <c r="W16" s="50" t="n">
        <v>0</v>
      </c>
      <c r="X16" s="50" t="n">
        <v>1</v>
      </c>
      <c r="Y16" s="50" t="n">
        <v>0</v>
      </c>
      <c r="Z16" s="50" t="n">
        <v>0</v>
      </c>
      <c r="AA16" s="50" t="n">
        <v>0</v>
      </c>
      <c r="AB16" s="50" t="n">
        <v>0</v>
      </c>
      <c r="AC16" s="50" t="n">
        <v>0</v>
      </c>
      <c r="AD16" s="50" t="n">
        <v>0</v>
      </c>
      <c r="AE16" s="50" t="n">
        <v>1</v>
      </c>
      <c r="AF16" s="50" t="n">
        <v>0</v>
      </c>
      <c r="AG16" s="50" t="n">
        <v>1</v>
      </c>
      <c r="AH16" s="47" t="n">
        <v>1</v>
      </c>
      <c r="AI16" s="47" t="n">
        <v>1</v>
      </c>
      <c r="AJ16" s="47" t="n">
        <v>0</v>
      </c>
      <c r="AK16" s="47" t="n">
        <v>0</v>
      </c>
      <c r="AL16" s="47" t="n">
        <v>0</v>
      </c>
      <c r="AM16" s="50" t="n">
        <v>1</v>
      </c>
      <c r="AN16" s="50" t="n">
        <v>1</v>
      </c>
      <c r="AO16" s="50" t="n">
        <v>1</v>
      </c>
      <c r="AP16" s="50" t="n">
        <v>1</v>
      </c>
      <c r="AQ16" s="50" t="n">
        <v>0</v>
      </c>
      <c r="AR16" s="50" t="n">
        <v>0</v>
      </c>
      <c r="AS16" s="50" t="n">
        <v>0</v>
      </c>
      <c r="AT16" s="50" t="n">
        <v>1</v>
      </c>
      <c r="AU16" s="47" t="n">
        <v>1</v>
      </c>
      <c r="AV16" s="47" t="n">
        <v>0</v>
      </c>
      <c r="AW16" s="47" t="n">
        <v>0</v>
      </c>
      <c r="AX16" s="47" t="n">
        <v>0</v>
      </c>
      <c r="AY16" s="47" t="n">
        <v>0</v>
      </c>
      <c r="AZ16" s="47" t="n">
        <v>0</v>
      </c>
      <c r="BA16" s="47" t="n">
        <v>0</v>
      </c>
      <c r="BB16" s="47" t="n">
        <v>1</v>
      </c>
      <c r="BC16" s="47" t="n">
        <v>1</v>
      </c>
      <c r="BD16" s="47" t="n">
        <v>0</v>
      </c>
      <c r="BE16" s="52" t="n">
        <v>1</v>
      </c>
      <c r="BF16" s="50" t="n">
        <v>1</v>
      </c>
      <c r="BG16" s="50" t="n">
        <v>1</v>
      </c>
      <c r="BH16" s="50" t="n">
        <v>1</v>
      </c>
      <c r="BI16" s="50" t="n">
        <v>1</v>
      </c>
      <c r="BJ16" s="52" t="n">
        <v>1</v>
      </c>
      <c r="BK16" s="50" t="n">
        <v>0</v>
      </c>
      <c r="BL16" s="50" t="n">
        <v>0</v>
      </c>
      <c r="BM16" s="50" t="n">
        <v>1</v>
      </c>
      <c r="BN16" s="52" t="n">
        <v>0</v>
      </c>
      <c r="BO16" s="50" t="n">
        <v>1</v>
      </c>
      <c r="BP16" s="50" t="n">
        <v>0</v>
      </c>
      <c r="BQ16" s="47" t="n">
        <v>0</v>
      </c>
      <c r="BR16" s="49" t="n">
        <v>1</v>
      </c>
      <c r="BS16" s="47" t="n">
        <v>0</v>
      </c>
      <c r="BT16" s="47" t="n">
        <v>1</v>
      </c>
      <c r="BU16" s="47" t="n">
        <v>1</v>
      </c>
      <c r="BV16" s="47" t="n">
        <v>0</v>
      </c>
      <c r="BW16" s="49" t="n">
        <v>1</v>
      </c>
      <c r="BX16" s="49" t="n">
        <v>0</v>
      </c>
      <c r="BY16" s="47" t="n">
        <v>1</v>
      </c>
      <c r="BZ16" s="47" t="n">
        <v>1</v>
      </c>
      <c r="CB16" s="27" t="n">
        <f aca="false">CF16*$CZ$3+CI16*$DA$3+CL16*$DB$3+CO16*$DC$3+CR16*$DD$3+CU16*$DE$3+CX16*$DF$3</f>
        <v>58.3764285714286</v>
      </c>
      <c r="CD16" s="38" t="n">
        <f aca="false">(G16+I16+K16+N16+R16)/5</f>
        <v>0.8</v>
      </c>
      <c r="CE16" s="39" t="n">
        <f aca="false">(C16+D16+E16+F16+H16+J16+L16+M16+O16+P16+Q16+S16+T16)/13</f>
        <v>0.846153846153846</v>
      </c>
      <c r="CF16" s="30" t="n">
        <f aca="false">IF(AND(CD16=1,CE16=1),$DC$5,IF(AND(CD16=1,CE16&gt;0.5),$DC$6,IF(AND(CD16=1,AND(CE16&gt;0.25,CE16&lt;=0.5)),$DC$7,IF(AND(CD16=1,CE16&lt;=0.25),$DC$8,IF(AND(CD16&gt;0.5,CE16&gt;0.5),$DC$9,IF(AND(CD16&gt;0.5,AND(CE16&gt;0.25,CE16&lt;=0.5)),$DC$10,IF(AND(CD16&gt;0.5,CE16&lt;=0.25),$DC$11,IF(AND(AND(CD16&lt;=0.5,CD16&gt;0.25),CE16&gt;0.5),$DC$12,IF(AND(AND(CD16&lt;=0.5,CD16&gt;0.25),AND(CE16&gt;0.25,CE16&lt;=0.5)),$DC$13,IF(AND(AND(CD16&lt;=0.5,CD16&gt;0.25),CE16&lt;=0.25),$DC$14,IF(AND(CD16&lt;=0.25,CE16&gt;0.5),$DC$15,IF(AND(CD16&lt;=0.25,AND(CE16&gt;0.25,CE16&lt;=0.5)),$DC$16,IF(AND(CD16&lt;=0.25,AND(CE16&gt;0.1,CE16&lt;=0.25)),$DC$17,IF(AND(CD16&lt;=0.25,CE16&lt;=0.1,OR(CD16&lt;&gt;0,CE16&lt;&gt;0)),$DC$18,IF(AND(CD16=0,CE16=0),$DC$19,"ATENÇÃO")))))))))))))))</f>
        <v>71.4285714285714</v>
      </c>
      <c r="CG16" s="38" t="n">
        <f aca="false">(X16+AA16+AG16)/3</f>
        <v>0.666666666666667</v>
      </c>
      <c r="CH16" s="39" t="n">
        <f aca="false">(U16+V16+W16+Y16+Z16+AB16+AC16+AD16+AE16+AF16)/10</f>
        <v>0.2</v>
      </c>
      <c r="CI16" s="30" t="n">
        <f aca="false">IF(AND(CG16=1,CH16=1),$DC$5,IF(AND(CG16=1,CH16&gt;0.5),$DC$6,IF(AND(CG16=1,AND(CH16&gt;0.25,CH16&lt;=0.5)),$DC$7,IF(AND(CG16=1,CH16&lt;=0.25),$DC$8,IF(AND(CG16&gt;0.5,CH16&gt;0.5),$DC$9,IF(AND(CG16&gt;0.5,AND(CH16&gt;0.25,CH16&lt;=0.5)),$DC$10,IF(AND(CG16&gt;0.5,CH16&lt;=0.25),$DC$11,IF(AND(AND(CG16&lt;=0.5,CG16&gt;0.25),CH16&gt;0.5),$DC$12,IF(AND(AND(CG16&lt;=0.5,CG16&gt;0.25),AND(CH16&gt;0.25,CH16&lt;=0.5)),$DC$13,IF(AND(AND(CG16&lt;=0.5,CG16&gt;0.25),CH16&lt;=0.25),$DC$14,IF(AND(CG16&lt;=0.25,CH16&gt;0.5),$DC$15,IF(AND(CG16&lt;=0.25,AND(CH16&gt;0.25,CH16&lt;=0.5)),$DC$16,IF(AND(CG16&lt;=0.25,AND(CH16&gt;0.1,CH16&lt;=0.25)),$DC$17,IF(AND(CG16&lt;=0.25,CH16&lt;=0.1,OR(CG16&lt;&gt;0,CH16&lt;&gt;0)),$DC$18,IF(AND(CG16=0,CH16=0),$DC$19,"ATENÇÃO")))))))))))))))</f>
        <v>57.1428571428572</v>
      </c>
      <c r="CJ16" s="38" t="n">
        <f aca="false">(AJ16+AL16)/2</f>
        <v>0</v>
      </c>
      <c r="CK16" s="39" t="n">
        <f aca="false">(AH16+AI16+AK16)/3</f>
        <v>0.666666666666667</v>
      </c>
      <c r="CL16" s="30" t="n">
        <f aca="false">IF(AND(CJ16=1,CK16=1),$DC$5,IF(AND(CJ16=1,CK16&gt;0.5),$DC$6,IF(AND(CJ16=1,AND(CK16&gt;0.25,CK16&lt;=0.5)),$DC$7,IF(AND(CJ16=1,CK16&lt;=0.25),$DC$8,IF(AND(CJ16&gt;0.5,CK16&gt;0.5),$DC$9,IF(AND(CJ16&gt;0.5,AND(CK16&gt;0.25,CK16&lt;=0.5)),$DC$10,IF(AND(CJ16&gt;0.5,CK16&lt;=0.25),$DC$11,IF(AND(AND(CJ16&lt;=0.5,CJ16&gt;0.25),CK16&gt;0.5),$DC$12,IF(AND(AND(CJ16&lt;=0.5,CJ16&gt;0.25),AND(CK16&gt;0.25,CK16&lt;=0.5)),$DC$13,IF(AND(AND(CJ16&lt;=0.5,CJ16&gt;0.25),CK16&lt;=0.25),$DC$14,IF(AND(CJ16&lt;=0.25,CK16&gt;0.5),$DC$15,IF(AND(CJ16&lt;=0.25,AND(CK16&gt;0.25,CK16&lt;=0.5)),$DC$16,IF(AND(CJ16&lt;=0.25,AND(CK16&gt;0.1,CK16&lt;=0.25)),$DC$17,IF(AND(CJ16&lt;=0.25,CK16&lt;=0.1,OR(CJ16&lt;&gt;0,CK16&lt;&gt;0)),$DC$18,IF(AND(CJ16=0,CK16=0),$DC$19,"ATENÇÃO")))))))))))))))</f>
        <v>28.5714285714286</v>
      </c>
      <c r="CM16" s="38" t="n">
        <f aca="false">(AP16+AS16)/2</f>
        <v>0.5</v>
      </c>
      <c r="CN16" s="39" t="n">
        <f aca="false">(AM16+AN16+AO16+AQ16+AR16+AT16)/6</f>
        <v>0.666666666666667</v>
      </c>
      <c r="CO16" s="30" t="n">
        <f aca="false">IF(AND(CM16=1,CN16=1),$DC$5,IF(AND(CM16=1,CN16&gt;0.5),$DC$6,IF(AND(CM16=1,AND(CN16&gt;0.25,CN16&lt;=0.5)),$DC$7,IF(AND(CM16=1,CN16&lt;=0.25),$DC$8,IF(AND(CM16&gt;0.5,CN16&gt;0.5),$DC$9,IF(AND(CM16&gt;0.5,AND(CN16&gt;0.25,CN16&lt;=0.5)),$DC$10,IF(AND(CM16&gt;0.5,CN16&lt;=0.25),$DC$11,IF(AND(AND(CM16&lt;=0.5,CM16&gt;0.25),CN16&gt;0.5),$DC$12,IF(AND(AND(CM16&lt;=0.5,CM16&gt;0.25),AND(CN16&gt;0.25,CN16&lt;=0.5)),$DC$13,IF(AND(AND(CM16&lt;=0.5,CM16&gt;0.25),CN16&lt;=0.25),$DC$14,IF(AND(CM16&lt;=0.25,CN16&gt;0.5),$DC$15,IF(AND(CM16&lt;=0.25,AND(CN16&gt;0.25,CN16&lt;=0.5)),$DC$16,IF(AND(CM16&lt;=0.25,AND(CN16&gt;0.1,CN16&lt;=0.25)),$DC$17,IF(AND(CM16&lt;=0.25,CN16&lt;=0.1,OR(CM16&lt;&gt;0,CN16&lt;&gt;0)),$DC$18,IF(AND(CM16=0,CN16=0),$DC$19,"ATENÇÃO")))))))))))))))</f>
        <v>50</v>
      </c>
      <c r="CP16" s="38" t="n">
        <f aca="false">(AU16+AZ16+BD16)/3</f>
        <v>0.333333333333333</v>
      </c>
      <c r="CQ16" s="39" t="n">
        <f aca="false">(AV16+AW16+AX16+AY16+BA16+BB16+BC16)/7</f>
        <v>0.285714285714286</v>
      </c>
      <c r="CR16" s="30" t="n">
        <f aca="false">IF(AND(CP16=1,CQ16=1),$DC$5,IF(AND(CP16=1,CQ16&gt;0.5),$DC$6,IF(AND(CP16=1,AND(CQ16&gt;0.25,CQ16&lt;=0.5)),$DC$7,IF(AND(CP16=1,CQ16&lt;=0.25),$DC$8,IF(AND(CP16&gt;0.5,CQ16&gt;0.5),$DC$9,IF(AND(CP16&gt;0.5,AND(CQ16&gt;0.25,CQ16&lt;=0.5)),$DC$10,IF(AND(CP16&gt;0.5,CQ16&lt;=0.25),$DC$11,IF(AND(AND(CP16&lt;=0.5,CP16&gt;0.25),CQ16&gt;0.5),$DC$12,IF(AND(AND(CP16&lt;=0.5,CP16&gt;0.25),AND(CQ16&gt;0.25,CQ16&lt;=0.5)),$DC$13,IF(AND(AND(CP16&lt;=0.5,CP16&gt;0.25),CQ16&lt;=0.25),$DC$14,IF(AND(CP16&lt;=0.25,CQ16&gt;0.5),$DC$15,IF(AND(CP16&lt;=0.25,AND(CQ16&gt;0.25,CQ16&lt;=0.5)),$DC$16,IF(AND(CP16&lt;=0.25,AND(CQ16&gt;0.1,CQ16&lt;=0.25)),$DC$17,IF(AND(CP16&lt;=0.25,CQ16&lt;=0.1,OR(CP16&lt;&gt;0,CQ16&lt;&gt;0)),$DC$18,IF(AND(CP16=0,CQ16=0),$DC$19,"ATENÇÃO")))))))))))))))</f>
        <v>42.8571428571429</v>
      </c>
      <c r="CS16" s="38" t="n">
        <f aca="false">(BE16+BJ16+BN16)/3</f>
        <v>0.666666666666667</v>
      </c>
      <c r="CT16" s="39" t="n">
        <f aca="false">(BF16+BG16+BH16+BI16+BK16+BL16+BM16+BO16+BP16)/9</f>
        <v>0.666666666666667</v>
      </c>
      <c r="CU16" s="30" t="n">
        <f aca="false">IF(AND(CS16=1,CT16=1),$DC$5,IF(AND(CS16=1,CT16&gt;0.5),$DC$6,IF(AND(CS16=1,AND(CT16&gt;0.25,CT16&lt;=0.5)),$DC$7,IF(AND(CS16=1,CT16&lt;=0.25),$DC$8,IF(AND(CS16&gt;0.5,CT16&gt;0.5),$DC$9,IF(AND(CS16&gt;0.5,AND(CT16&gt;0.25,CT16&lt;=0.5)),$DC$10,IF(AND(CS16&gt;0.5,CT16&lt;=0.25),$DC$11,IF(AND(AND(CS16&lt;=0.5,CS16&gt;0.25),CT16&gt;0.5),$DC$12,IF(AND(AND(CS16&lt;=0.5,CS16&gt;0.25),AND(CT16&gt;0.25,CT16&lt;=0.5)),$DC$13,IF(AND(AND(CS16&lt;=0.5,CS16&gt;0.25),CT16&lt;=0.25),$DC$14,IF(AND(CS16&lt;=0.25,CT16&gt;0.5),$DC$15,IF(AND(CS16&lt;=0.25,AND(CT16&gt;0.25,CT16&lt;=0.5)),$DC$16,IF(AND(CS16&lt;=0.25,AND(CT16&gt;0.1,CT16&lt;=0.25)),$DC$17,IF(AND(CS16&lt;=0.25,CT16&lt;=0.1,OR(CS16&lt;&gt;0,CT16&lt;&gt;0)),$DC$18,IF(AND(CS16=0,CT16=0),$DC$19,"ATENÇÃO")))))))))))))))</f>
        <v>71.4285714285714</v>
      </c>
      <c r="CV16" s="31" t="n">
        <f aca="false">(BR16+BW16+BX16)/3</f>
        <v>0.666666666666667</v>
      </c>
      <c r="CW16" s="32" t="n">
        <f aca="false">(BQ16+BS16+BT16+BU16+BV16+BY16+BZ16)/7</f>
        <v>0.571428571428571</v>
      </c>
      <c r="CX16" s="30" t="n">
        <f aca="false">IF(AND(CV16=1,CW16=1),$DC$5,IF(AND(CV16=1,CW16&gt;0.5),$DC$6,IF(AND(CV16=1,AND(CW16&gt;0.25,CW16&lt;=0.5)),$DC$7,IF(AND(CV16=1,CW16&lt;=0.25),$DC$8,IF(AND(CV16&gt;0.5,CW16&gt;0.5),$DC$9,IF(AND(CV16&gt;0.5,AND(CW16&gt;0.25,CW16&lt;=0.5)),$DC$10,IF(AND(CV16&gt;0.5,CW16&lt;=0.25),$DC$11,IF(AND(AND(CV16&lt;=0.5,CV16&gt;0.25),CW16&gt;0.5),$DC$12,IF(AND(AND(CV16&lt;=0.5,CV16&gt;0.25),AND(CW16&gt;0.25,CW16&lt;=0.5)),$DC$13,IF(AND(AND(CV16&lt;=0.5,CV16&gt;0.25),CW16&lt;=0.25),$DC$14,IF(AND(CV16&lt;=0.25,CW16&gt;0.5),$DC$15,IF(AND(CV16&lt;=0.25,AND(CW16&gt;0.25,CW16&lt;=0.5)),$DC$16,IF(AND(CV16&lt;=0.25,AND(CW16&gt;0.1,CW16&lt;=0.25)),$DC$17,IF(AND(CV16&lt;=0.25,CW16&lt;=0.1,OR(CV16&lt;&gt;0,CW16&lt;&gt;0)),$DC$18,IF(AND(CV16=0,CW16=0),$DC$19,"ATENÇÃO")))))))))))))))</f>
        <v>71.4285714285714</v>
      </c>
      <c r="DB16" s="43" t="s">
        <v>124</v>
      </c>
      <c r="DC16" s="44" t="n">
        <f aca="false">$DC$18+DC17</f>
        <v>21.4285714285714</v>
      </c>
    </row>
    <row r="17" customFormat="false" ht="15" hidden="false" customHeight="false" outlineLevel="0" collapsed="false">
      <c r="A17" s="1" t="s">
        <v>125</v>
      </c>
      <c r="B17" s="2" t="n">
        <v>15</v>
      </c>
      <c r="C17" s="47" t="n">
        <v>0</v>
      </c>
      <c r="D17" s="47" t="n">
        <v>1</v>
      </c>
      <c r="E17" s="47" t="n">
        <v>1</v>
      </c>
      <c r="F17" s="47" t="n">
        <v>1</v>
      </c>
      <c r="G17" s="49" t="n">
        <v>0</v>
      </c>
      <c r="H17" s="47" t="n">
        <v>1</v>
      </c>
      <c r="I17" s="49" t="n">
        <v>1</v>
      </c>
      <c r="J17" s="47" t="n">
        <v>0</v>
      </c>
      <c r="K17" s="49" t="n">
        <v>0</v>
      </c>
      <c r="L17" s="47" t="n">
        <v>1</v>
      </c>
      <c r="M17" s="47" t="n">
        <v>0</v>
      </c>
      <c r="N17" s="49" t="n">
        <v>0</v>
      </c>
      <c r="O17" s="47" t="n">
        <v>0</v>
      </c>
      <c r="P17" s="47" t="n">
        <v>0</v>
      </c>
      <c r="Q17" s="47" t="n">
        <v>0</v>
      </c>
      <c r="R17" s="49" t="n">
        <v>1</v>
      </c>
      <c r="S17" s="47" t="n">
        <v>0</v>
      </c>
      <c r="T17" s="47" t="n">
        <v>1</v>
      </c>
      <c r="U17" s="50" t="n">
        <v>0</v>
      </c>
      <c r="V17" s="50" t="n">
        <v>0</v>
      </c>
      <c r="W17" s="50" t="n">
        <v>0</v>
      </c>
      <c r="X17" s="50" t="n">
        <v>0</v>
      </c>
      <c r="Y17" s="50" t="n">
        <v>0</v>
      </c>
      <c r="Z17" s="50" t="n">
        <v>0</v>
      </c>
      <c r="AA17" s="50" t="n">
        <v>0</v>
      </c>
      <c r="AB17" s="50" t="n">
        <v>0</v>
      </c>
      <c r="AC17" s="50" t="n">
        <v>0</v>
      </c>
      <c r="AD17" s="50" t="n">
        <v>0</v>
      </c>
      <c r="AE17" s="50" t="n">
        <v>1</v>
      </c>
      <c r="AF17" s="50" t="n">
        <v>0</v>
      </c>
      <c r="AG17" s="50" t="n">
        <v>1</v>
      </c>
      <c r="AH17" s="47" t="n">
        <v>1</v>
      </c>
      <c r="AI17" s="47" t="n">
        <v>0</v>
      </c>
      <c r="AJ17" s="47" t="n">
        <v>1</v>
      </c>
      <c r="AK17" s="47" t="n">
        <v>0</v>
      </c>
      <c r="AL17" s="47" t="n">
        <v>1</v>
      </c>
      <c r="AM17" s="50" t="n">
        <v>1</v>
      </c>
      <c r="AN17" s="50" t="n">
        <v>1</v>
      </c>
      <c r="AO17" s="50" t="n">
        <v>1</v>
      </c>
      <c r="AP17" s="50" t="n">
        <v>1</v>
      </c>
      <c r="AQ17" s="50" t="n">
        <v>0</v>
      </c>
      <c r="AR17" s="50" t="n">
        <v>1</v>
      </c>
      <c r="AS17" s="50" t="n">
        <v>0</v>
      </c>
      <c r="AT17" s="50" t="n">
        <v>1</v>
      </c>
      <c r="AU17" s="47" t="n">
        <v>1</v>
      </c>
      <c r="AV17" s="47" t="n">
        <v>1</v>
      </c>
      <c r="AW17" s="47" t="n">
        <v>0</v>
      </c>
      <c r="AX17" s="47" t="n">
        <v>1</v>
      </c>
      <c r="AY17" s="47" t="n">
        <v>0</v>
      </c>
      <c r="AZ17" s="47" t="n">
        <v>1</v>
      </c>
      <c r="BA17" s="47" t="n">
        <v>0</v>
      </c>
      <c r="BB17" s="47" t="n">
        <v>1</v>
      </c>
      <c r="BC17" s="47" t="n">
        <v>1</v>
      </c>
      <c r="BD17" s="47" t="n">
        <v>0</v>
      </c>
      <c r="BE17" s="52" t="n">
        <v>1</v>
      </c>
      <c r="BF17" s="50" t="n">
        <v>1</v>
      </c>
      <c r="BG17" s="50" t="n">
        <v>1</v>
      </c>
      <c r="BH17" s="50" t="n">
        <v>1</v>
      </c>
      <c r="BI17" s="50" t="n">
        <v>1</v>
      </c>
      <c r="BJ17" s="52" t="n">
        <v>1</v>
      </c>
      <c r="BK17" s="50" t="n">
        <v>1</v>
      </c>
      <c r="BL17" s="50" t="n">
        <v>1</v>
      </c>
      <c r="BM17" s="50" t="n">
        <v>1</v>
      </c>
      <c r="BN17" s="52" t="n">
        <v>1</v>
      </c>
      <c r="BO17" s="50" t="n">
        <v>1</v>
      </c>
      <c r="BP17" s="50" t="n">
        <v>1</v>
      </c>
      <c r="BQ17" s="47" t="n">
        <v>1</v>
      </c>
      <c r="BR17" s="49" t="n">
        <v>1</v>
      </c>
      <c r="BS17" s="47" t="n">
        <v>1</v>
      </c>
      <c r="BT17" s="47" t="n">
        <v>1</v>
      </c>
      <c r="BU17" s="47" t="n">
        <v>1</v>
      </c>
      <c r="BV17" s="47" t="n">
        <v>0</v>
      </c>
      <c r="BW17" s="49" t="n">
        <v>0</v>
      </c>
      <c r="BX17" s="49" t="n">
        <v>1</v>
      </c>
      <c r="BY17" s="47" t="n">
        <v>1</v>
      </c>
      <c r="BZ17" s="47" t="n">
        <v>1</v>
      </c>
      <c r="CB17" s="27" t="n">
        <f aca="false">CF17*$CZ$3+CI17*$DA$3+CL17*$DB$3+CO17*$DC$3+CR17*$DD$3+CU17*$DE$3+CX17*$DF$3</f>
        <v>69.78</v>
      </c>
      <c r="CD17" s="38" t="n">
        <f aca="false">(G17+I17+K17+N17+R17)/5</f>
        <v>0.4</v>
      </c>
      <c r="CE17" s="39" t="n">
        <f aca="false">(C17+D17+E17+F17+H17+J17+L17+M17+O17+P17+Q17+S17+T17)/13</f>
        <v>0.461538461538462</v>
      </c>
      <c r="CF17" s="30" t="n">
        <f aca="false">IF(AND(CD17=1,CE17=1),$DC$5,IF(AND(CD17=1,CE17&gt;0.5),$DC$6,IF(AND(CD17=1,AND(CE17&gt;0.25,CE17&lt;=0.5)),$DC$7,IF(AND(CD17=1,CE17&lt;=0.25),$DC$8,IF(AND(CD17&gt;0.5,CE17&gt;0.5),$DC$9,IF(AND(CD17&gt;0.5,AND(CE17&gt;0.25,CE17&lt;=0.5)),$DC$10,IF(AND(CD17&gt;0.5,CE17&lt;=0.25),$DC$11,IF(AND(AND(CD17&lt;=0.5,CD17&gt;0.25),CE17&gt;0.5),$DC$12,IF(AND(AND(CD17&lt;=0.5,CD17&gt;0.25),AND(CE17&gt;0.25,CE17&lt;=0.5)),$DC$13,IF(AND(AND(CD17&lt;=0.5,CD17&gt;0.25),CE17&lt;=0.25),$DC$14,IF(AND(CD17&lt;=0.25,CE17&gt;0.5),$DC$15,IF(AND(CD17&lt;=0.25,AND(CE17&gt;0.25,CE17&lt;=0.5)),$DC$16,IF(AND(CD17&lt;=0.25,AND(CE17&gt;0.1,CE17&lt;=0.25)),$DC$17,IF(AND(CD17&lt;=0.25,CE17&lt;=0.1,OR(CD17&lt;&gt;0,CE17&lt;&gt;0)),$DC$18,IF(AND(CD17=0,CE17=0),$DC$19,"ATENÇÃO")))))))))))))))</f>
        <v>42.8571428571429</v>
      </c>
      <c r="CG17" s="38" t="n">
        <f aca="false">(X17+AA17+AG17)/3</f>
        <v>0.333333333333333</v>
      </c>
      <c r="CH17" s="39" t="n">
        <f aca="false">(U17+V17+W17+Y17+Z17+AB17+AC17+AD17+AE17+AF17)/10</f>
        <v>0.1</v>
      </c>
      <c r="CI17" s="30" t="n">
        <f aca="false">IF(AND(CG17=1,CH17=1),$DC$5,IF(AND(CG17=1,CH17&gt;0.5),$DC$6,IF(AND(CG17=1,AND(CH17&gt;0.25,CH17&lt;=0.5)),$DC$7,IF(AND(CG17=1,CH17&lt;=0.25),$DC$8,IF(AND(CG17&gt;0.5,CH17&gt;0.5),$DC$9,IF(AND(CG17&gt;0.5,AND(CH17&gt;0.25,CH17&lt;=0.5)),$DC$10,IF(AND(CG17&gt;0.5,CH17&lt;=0.25),$DC$11,IF(AND(AND(CG17&lt;=0.5,CG17&gt;0.25),CH17&gt;0.5),$DC$12,IF(AND(AND(CG17&lt;=0.5,CG17&gt;0.25),AND(CH17&gt;0.25,CH17&lt;=0.5)),$DC$13,IF(AND(AND(CG17&lt;=0.5,CG17&gt;0.25),CH17&lt;=0.25),$DC$14,IF(AND(CG17&lt;=0.25,CH17&gt;0.5),$DC$15,IF(AND(CG17&lt;=0.25,AND(CH17&gt;0.25,CH17&lt;=0.5)),$DC$16,IF(AND(CG17&lt;=0.25,AND(CH17&gt;0.1,CH17&lt;=0.25)),$DC$17,IF(AND(CG17&lt;=0.25,CH17&lt;=0.1,OR(CG17&lt;&gt;0,CH17&lt;&gt;0)),$DC$18,IF(AND(CG17=0,CH17=0),$DC$19,"ATENÇÃO")))))))))))))))</f>
        <v>35.7142857142857</v>
      </c>
      <c r="CJ17" s="38" t="n">
        <f aca="false">(AJ17+AL17)/2</f>
        <v>1</v>
      </c>
      <c r="CK17" s="39" t="n">
        <f aca="false">(AH17+AI17+AK17)/3</f>
        <v>0.333333333333333</v>
      </c>
      <c r="CL17" s="30" t="n">
        <f aca="false">IF(AND(CJ17=1,CK17=1),$DC$5,IF(AND(CJ17=1,CK17&gt;0.5),$DC$6,IF(AND(CJ17=1,AND(CK17&gt;0.25,CK17&lt;=0.5)),$DC$7,IF(AND(CJ17=1,CK17&lt;=0.25),$DC$8,IF(AND(CJ17&gt;0.5,CK17&gt;0.5),$DC$9,IF(AND(CJ17&gt;0.5,AND(CK17&gt;0.25,CK17&lt;=0.5)),$DC$10,IF(AND(CJ17&gt;0.5,CK17&lt;=0.25),$DC$11,IF(AND(AND(CJ17&lt;=0.5,CJ17&gt;0.25),CK17&gt;0.5),$DC$12,IF(AND(AND(CJ17&lt;=0.5,CJ17&gt;0.25),AND(CK17&gt;0.25,CK17&lt;=0.5)),$DC$13,IF(AND(AND(CJ17&lt;=0.5,CJ17&gt;0.25),CK17&lt;=0.25),$DC$14,IF(AND(CJ17&lt;=0.25,CK17&gt;0.5),$DC$15,IF(AND(CJ17&lt;=0.25,AND(CK17&gt;0.25,CK17&lt;=0.5)),$DC$16,IF(AND(CJ17&lt;=0.25,AND(CK17&gt;0.1,CK17&lt;=0.25)),$DC$17,IF(AND(CJ17&lt;=0.25,CK17&lt;=0.1,OR(CJ17&lt;&gt;0,CK17&lt;&gt;0)),$DC$18,IF(AND(CJ17=0,CK17=0),$DC$19,"ATENÇÃO")))))))))))))))</f>
        <v>85.7142857142857</v>
      </c>
      <c r="CM17" s="38" t="n">
        <f aca="false">(AP17+AS17)/2</f>
        <v>0.5</v>
      </c>
      <c r="CN17" s="39" t="n">
        <f aca="false">(AM17+AN17+AO17+AQ17+AR17+AT17)/6</f>
        <v>0.833333333333333</v>
      </c>
      <c r="CO17" s="30" t="n">
        <f aca="false">IF(AND(CM17=1,CN17=1),$DC$5,IF(AND(CM17=1,CN17&gt;0.5),$DC$6,IF(AND(CM17=1,AND(CN17&gt;0.25,CN17&lt;=0.5)),$DC$7,IF(AND(CM17=1,CN17&lt;=0.25),$DC$8,IF(AND(CM17&gt;0.5,CN17&gt;0.5),$DC$9,IF(AND(CM17&gt;0.5,AND(CN17&gt;0.25,CN17&lt;=0.5)),$DC$10,IF(AND(CM17&gt;0.5,CN17&lt;=0.25),$DC$11,IF(AND(AND(CM17&lt;=0.5,CM17&gt;0.25),CN17&gt;0.5),$DC$12,IF(AND(AND(CM17&lt;=0.5,CM17&gt;0.25),AND(CN17&gt;0.25,CN17&lt;=0.5)),$DC$13,IF(AND(AND(CM17&lt;=0.5,CM17&gt;0.25),CN17&lt;=0.25),$DC$14,IF(AND(CM17&lt;=0.25,CN17&gt;0.5),$DC$15,IF(AND(CM17&lt;=0.25,AND(CN17&gt;0.25,CN17&lt;=0.5)),$DC$16,IF(AND(CM17&lt;=0.25,AND(CN17&gt;0.1,CN17&lt;=0.25)),$DC$17,IF(AND(CM17&lt;=0.25,CN17&lt;=0.1,OR(CM17&lt;&gt;0,CN17&lt;&gt;0)),$DC$18,IF(AND(CM17=0,CN17=0),$DC$19,"ATENÇÃO")))))))))))))))</f>
        <v>50</v>
      </c>
      <c r="CP17" s="38" t="n">
        <f aca="false">(AU17+AZ17+BD17)/3</f>
        <v>0.666666666666667</v>
      </c>
      <c r="CQ17" s="39" t="n">
        <f aca="false">(AV17+AW17+AX17+AY17+BA17+BB17+BC17)/7</f>
        <v>0.571428571428571</v>
      </c>
      <c r="CR17" s="30" t="n">
        <f aca="false">IF(AND(CP17=1,CQ17=1),$DC$5,IF(AND(CP17=1,CQ17&gt;0.5),$DC$6,IF(AND(CP17=1,AND(CQ17&gt;0.25,CQ17&lt;=0.5)),$DC$7,IF(AND(CP17=1,CQ17&lt;=0.25),$DC$8,IF(AND(CP17&gt;0.5,CQ17&gt;0.5),$DC$9,IF(AND(CP17&gt;0.5,AND(CQ17&gt;0.25,CQ17&lt;=0.5)),$DC$10,IF(AND(CP17&gt;0.5,CQ17&lt;=0.25),$DC$11,IF(AND(AND(CP17&lt;=0.5,CP17&gt;0.25),CQ17&gt;0.5),$DC$12,IF(AND(AND(CP17&lt;=0.5,CP17&gt;0.25),AND(CQ17&gt;0.25,CQ17&lt;=0.5)),$DC$13,IF(AND(AND(CP17&lt;=0.5,CP17&gt;0.25),CQ17&lt;=0.25),$DC$14,IF(AND(CP17&lt;=0.25,CQ17&gt;0.5),$DC$15,IF(AND(CP17&lt;=0.25,AND(CQ17&gt;0.25,CQ17&lt;=0.5)),$DC$16,IF(AND(CP17&lt;=0.25,AND(CQ17&gt;0.1,CQ17&lt;=0.25)),$DC$17,IF(AND(CP17&lt;=0.25,CQ17&lt;=0.1,OR(CP17&lt;&gt;0,CQ17&lt;&gt;0)),$DC$18,IF(AND(CP17=0,CQ17=0),$DC$19,"ATENÇÃO")))))))))))))))</f>
        <v>71.4285714285714</v>
      </c>
      <c r="CS17" s="38" t="n">
        <f aca="false">(BE17+BJ17+BN17)/3</f>
        <v>1</v>
      </c>
      <c r="CT17" s="39" t="n">
        <f aca="false">(BF17+BG17+BH17+BI17+BK17+BL17+BM17+BO17+BP17)/9</f>
        <v>1</v>
      </c>
      <c r="CU17" s="30" t="n">
        <f aca="false">IF(AND(CS17=1,CT17=1),$DC$5,IF(AND(CS17=1,CT17&gt;0.5),$DC$6,IF(AND(CS17=1,AND(CT17&gt;0.25,CT17&lt;=0.5)),$DC$7,IF(AND(CS17=1,CT17&lt;=0.25),$DC$8,IF(AND(CS17&gt;0.5,CT17&gt;0.5),$DC$9,IF(AND(CS17&gt;0.5,AND(CT17&gt;0.25,CT17&lt;=0.5)),$DC$10,IF(AND(CS17&gt;0.5,CT17&lt;=0.25),$DC$11,IF(AND(AND(CS17&lt;=0.5,CS17&gt;0.25),CT17&gt;0.5),$DC$12,IF(AND(AND(CS17&lt;=0.5,CS17&gt;0.25),AND(CT17&gt;0.25,CT17&lt;=0.5)),$DC$13,IF(AND(AND(CS17&lt;=0.5,CS17&gt;0.25),CT17&lt;=0.25),$DC$14,IF(AND(CS17&lt;=0.25,CT17&gt;0.5),$DC$15,IF(AND(CS17&lt;=0.25,AND(CT17&gt;0.25,CT17&lt;=0.5)),$DC$16,IF(AND(CS17&lt;=0.25,AND(CT17&gt;0.1,CT17&lt;=0.25)),$DC$17,IF(AND(CS17&lt;=0.25,CT17&lt;=0.1,OR(CS17&lt;&gt;0,CT17&lt;&gt;0)),$DC$18,IF(AND(CS17=0,CT17=0),$DC$19,"ATENÇÃO")))))))))))))))</f>
        <v>100</v>
      </c>
      <c r="CV17" s="31" t="n">
        <f aca="false">(BR17+BW17+BX17)/3</f>
        <v>0.666666666666667</v>
      </c>
      <c r="CW17" s="32" t="n">
        <f aca="false">(BQ17+BS17+BT17+BU17+BV17+BY17+BZ17)/7</f>
        <v>0.857142857142857</v>
      </c>
      <c r="CX17" s="30" t="n">
        <f aca="false">IF(AND(CV17=1,CW17=1),$DC$5,IF(AND(CV17=1,CW17&gt;0.5),$DC$6,IF(AND(CV17=1,AND(CW17&gt;0.25,CW17&lt;=0.5)),$DC$7,IF(AND(CV17=1,CW17&lt;=0.25),$DC$8,IF(AND(CV17&gt;0.5,CW17&gt;0.5),$DC$9,IF(AND(CV17&gt;0.5,AND(CW17&gt;0.25,CW17&lt;=0.5)),$DC$10,IF(AND(CV17&gt;0.5,CW17&lt;=0.25),$DC$11,IF(AND(AND(CV17&lt;=0.5,CV17&gt;0.25),CW17&gt;0.5),$DC$12,IF(AND(AND(CV17&lt;=0.5,CV17&gt;0.25),AND(CW17&gt;0.25,CW17&lt;=0.5)),$DC$13,IF(AND(AND(CV17&lt;=0.5,CV17&gt;0.25),CW17&lt;=0.25),$DC$14,IF(AND(CV17&lt;=0.25,CW17&gt;0.5),$DC$15,IF(AND(CV17&lt;=0.25,AND(CW17&gt;0.25,CW17&lt;=0.5)),$DC$16,IF(AND(CV17&lt;=0.25,AND(CW17&gt;0.1,CW17&lt;=0.25)),$DC$17,IF(AND(CV17&lt;=0.25,CW17&lt;=0.1,OR(CV17&lt;&gt;0,CW17&lt;&gt;0)),$DC$18,IF(AND(CV17=0,CW17=0),$DC$19,"ATENÇÃO")))))))))))))))</f>
        <v>71.4285714285714</v>
      </c>
      <c r="DB17" s="43" t="s">
        <v>126</v>
      </c>
      <c r="DC17" s="44" t="n">
        <f aca="false">$DC$18+DC18</f>
        <v>14.2857142857143</v>
      </c>
    </row>
    <row r="18" customFormat="false" ht="15" hidden="false" customHeight="false" outlineLevel="0" collapsed="false">
      <c r="A18" s="1" t="s">
        <v>127</v>
      </c>
      <c r="B18" s="2" t="n">
        <v>16</v>
      </c>
      <c r="C18" s="47" t="n">
        <v>1</v>
      </c>
      <c r="D18" s="47" t="n">
        <v>0</v>
      </c>
      <c r="E18" s="47" t="n">
        <v>0</v>
      </c>
      <c r="F18" s="47" t="n">
        <v>0</v>
      </c>
      <c r="G18" s="49" t="n">
        <v>0</v>
      </c>
      <c r="H18" s="47" t="n">
        <v>0</v>
      </c>
      <c r="I18" s="49" t="n">
        <v>0</v>
      </c>
      <c r="J18" s="47" t="n">
        <v>0</v>
      </c>
      <c r="K18" s="49" t="n">
        <v>0</v>
      </c>
      <c r="L18" s="47" t="n">
        <v>1</v>
      </c>
      <c r="M18" s="48" t="n">
        <v>0</v>
      </c>
      <c r="N18" s="49" t="n">
        <v>1</v>
      </c>
      <c r="O18" s="47" t="n">
        <v>0</v>
      </c>
      <c r="P18" s="47" t="n">
        <v>0</v>
      </c>
      <c r="Q18" s="47" t="n">
        <v>1</v>
      </c>
      <c r="R18" s="49" t="n">
        <v>1</v>
      </c>
      <c r="S18" s="47" t="n">
        <v>0</v>
      </c>
      <c r="T18" s="47" t="n">
        <v>0</v>
      </c>
      <c r="U18" s="50" t="n">
        <v>0</v>
      </c>
      <c r="V18" s="50" t="n">
        <v>0</v>
      </c>
      <c r="W18" s="50" t="n">
        <v>0</v>
      </c>
      <c r="X18" s="50" t="n">
        <v>0</v>
      </c>
      <c r="Y18" s="50" t="n">
        <v>0</v>
      </c>
      <c r="Z18" s="50" t="n">
        <v>1</v>
      </c>
      <c r="AA18" s="50" t="n">
        <v>0</v>
      </c>
      <c r="AB18" s="50" t="n">
        <v>0</v>
      </c>
      <c r="AC18" s="50" t="n">
        <v>0</v>
      </c>
      <c r="AD18" s="50" t="n">
        <v>0</v>
      </c>
      <c r="AE18" s="50" t="n">
        <v>1</v>
      </c>
      <c r="AF18" s="50" t="n">
        <v>0</v>
      </c>
      <c r="AG18" s="50" t="n">
        <v>0</v>
      </c>
      <c r="AH18" s="47" t="n">
        <v>1</v>
      </c>
      <c r="AI18" s="47" t="n">
        <v>0</v>
      </c>
      <c r="AJ18" s="47" t="n">
        <v>0</v>
      </c>
      <c r="AK18" s="47" t="n">
        <v>1</v>
      </c>
      <c r="AL18" s="47" t="n">
        <v>1</v>
      </c>
      <c r="AM18" s="50" t="n">
        <v>1</v>
      </c>
      <c r="AN18" s="50" t="n">
        <v>1</v>
      </c>
      <c r="AO18" s="50" t="n">
        <v>0</v>
      </c>
      <c r="AP18" s="50" t="n">
        <v>0</v>
      </c>
      <c r="AQ18" s="50" t="n">
        <v>0</v>
      </c>
      <c r="AR18" s="50" t="n">
        <v>1</v>
      </c>
      <c r="AS18" s="50" t="n">
        <v>0</v>
      </c>
      <c r="AT18" s="50" t="n">
        <v>0</v>
      </c>
      <c r="AU18" s="47" t="n">
        <v>1</v>
      </c>
      <c r="AV18" s="47" t="n">
        <v>0</v>
      </c>
      <c r="AW18" s="47" t="n">
        <v>0</v>
      </c>
      <c r="AX18" s="47" t="n">
        <v>1</v>
      </c>
      <c r="AY18" s="47" t="n">
        <v>0</v>
      </c>
      <c r="AZ18" s="47" t="n">
        <v>1</v>
      </c>
      <c r="BA18" s="47" t="n">
        <v>0</v>
      </c>
      <c r="BB18" s="47" t="n">
        <v>1</v>
      </c>
      <c r="BC18" s="47" t="n">
        <v>0</v>
      </c>
      <c r="BD18" s="47" t="n">
        <v>0</v>
      </c>
      <c r="BE18" s="52" t="n">
        <v>1</v>
      </c>
      <c r="BF18" s="50" t="n">
        <v>1</v>
      </c>
      <c r="BG18" s="50" t="n">
        <v>1</v>
      </c>
      <c r="BH18" s="50" t="n">
        <v>1</v>
      </c>
      <c r="BI18" s="50" t="n">
        <v>1</v>
      </c>
      <c r="BJ18" s="52" t="n">
        <v>1</v>
      </c>
      <c r="BK18" s="50" t="n">
        <v>1</v>
      </c>
      <c r="BL18" s="50" t="n">
        <v>1</v>
      </c>
      <c r="BM18" s="50" t="n">
        <v>1</v>
      </c>
      <c r="BN18" s="52" t="n">
        <v>1</v>
      </c>
      <c r="BO18" s="50" t="n">
        <v>1</v>
      </c>
      <c r="BP18" s="50" t="n">
        <v>1</v>
      </c>
      <c r="BQ18" s="47" t="n">
        <v>1</v>
      </c>
      <c r="BR18" s="49" t="n">
        <v>1</v>
      </c>
      <c r="BS18" s="47" t="n">
        <v>1</v>
      </c>
      <c r="BT18" s="47" t="n">
        <v>1</v>
      </c>
      <c r="BU18" s="47" t="n">
        <v>0</v>
      </c>
      <c r="BV18" s="47" t="n">
        <v>0</v>
      </c>
      <c r="BW18" s="49" t="n">
        <v>0</v>
      </c>
      <c r="BX18" s="49" t="n">
        <v>0</v>
      </c>
      <c r="BY18" s="47" t="n">
        <v>0</v>
      </c>
      <c r="BZ18" s="47" t="n">
        <v>0</v>
      </c>
      <c r="CB18" s="27" t="n">
        <f aca="false">CF18*$CZ$3+CI18*$DA$3+CL18*$DB$3+CO18*$DC$3+CR18*$DD$3+CU18*$DE$3+CX18*$DF$3</f>
        <v>53.0207142857143</v>
      </c>
      <c r="CD18" s="38" t="n">
        <f aca="false">(G18+I18+K18+N18+R18)/5</f>
        <v>0.4</v>
      </c>
      <c r="CE18" s="39" t="n">
        <f aca="false">(C18+D18+E18+F18+H18+J18+L18+M18+O18+P18+Q18+S18+T18)/13</f>
        <v>0.230769230769231</v>
      </c>
      <c r="CF18" s="30" t="n">
        <f aca="false">IF(AND(CD18=1,CE18=1),$DC$5,IF(AND(CD18=1,CE18&gt;0.5),$DC$6,IF(AND(CD18=1,AND(CE18&gt;0.25,CE18&lt;=0.5)),$DC$7,IF(AND(CD18=1,CE18&lt;=0.25),$DC$8,IF(AND(CD18&gt;0.5,CE18&gt;0.5),$DC$9,IF(AND(CD18&gt;0.5,AND(CE18&gt;0.25,CE18&lt;=0.5)),$DC$10,IF(AND(CD18&gt;0.5,CE18&lt;=0.25),$DC$11,IF(AND(AND(CD18&lt;=0.5,CD18&gt;0.25),CE18&gt;0.5),$DC$12,IF(AND(AND(CD18&lt;=0.5,CD18&gt;0.25),AND(CE18&gt;0.25,CE18&lt;=0.5)),$DC$13,IF(AND(AND(CD18&lt;=0.5,CD18&gt;0.25),CE18&lt;=0.25),$DC$14,IF(AND(CD18&lt;=0.25,CE18&gt;0.5),$DC$15,IF(AND(CD18&lt;=0.25,AND(CE18&gt;0.25,CE18&lt;=0.5)),$DC$16,IF(AND(CD18&lt;=0.25,AND(CE18&gt;0.1,CE18&lt;=0.25)),$DC$17,IF(AND(CD18&lt;=0.25,CE18&lt;=0.1,OR(CD18&lt;&gt;0,CE18&lt;&gt;0)),$DC$18,IF(AND(CD18=0,CE18=0),$DC$19,"ATENÇÃO")))))))))))))))</f>
        <v>35.7142857142857</v>
      </c>
      <c r="CG18" s="38" t="n">
        <f aca="false">(X18+AA18+AG18)/3</f>
        <v>0</v>
      </c>
      <c r="CH18" s="39" t="n">
        <f aca="false">(U18+V18+W18+Y18+Z18+AB18+AC18+AD18+AE18+AF18)/10</f>
        <v>0.2</v>
      </c>
      <c r="CI18" s="30" t="n">
        <f aca="false">IF(AND(CG18=1,CH18=1),$DC$5,IF(AND(CG18=1,CH18&gt;0.5),$DC$6,IF(AND(CG18=1,AND(CH18&gt;0.25,CH18&lt;=0.5)),$DC$7,IF(AND(CG18=1,CH18&lt;=0.25),$DC$8,IF(AND(CG18&gt;0.5,CH18&gt;0.5),$DC$9,IF(AND(CG18&gt;0.5,AND(CH18&gt;0.25,CH18&lt;=0.5)),$DC$10,IF(AND(CG18&gt;0.5,CH18&lt;=0.25),$DC$11,IF(AND(AND(CG18&lt;=0.5,CG18&gt;0.25),CH18&gt;0.5),$DC$12,IF(AND(AND(CG18&lt;=0.5,CG18&gt;0.25),AND(CH18&gt;0.25,CH18&lt;=0.5)),$DC$13,IF(AND(AND(CG18&lt;=0.5,CG18&gt;0.25),CH18&lt;=0.25),$DC$14,IF(AND(CG18&lt;=0.25,CH18&gt;0.5),$DC$15,IF(AND(CG18&lt;=0.25,AND(CH18&gt;0.25,CH18&lt;=0.5)),$DC$16,IF(AND(CG18&lt;=0.25,AND(CH18&gt;0.1,CH18&lt;=0.25)),$DC$17,IF(AND(CG18&lt;=0.25,CH18&lt;=0.1,OR(CG18&lt;&gt;0,CH18&lt;&gt;0)),$DC$18,IF(AND(CG18=0,CH18=0),$DC$19,"ATENÇÃO")))))))))))))))</f>
        <v>14.2857142857143</v>
      </c>
      <c r="CJ18" s="38" t="n">
        <f aca="false">(AJ18+AL18)/2</f>
        <v>0.5</v>
      </c>
      <c r="CK18" s="39" t="n">
        <f aca="false">(AH18+AI18+AK18)/3</f>
        <v>0.666666666666667</v>
      </c>
      <c r="CL18" s="30" t="n">
        <f aca="false">IF(AND(CJ18=1,CK18=1),$DC$5,IF(AND(CJ18=1,CK18&gt;0.5),$DC$6,IF(AND(CJ18=1,AND(CK18&gt;0.25,CK18&lt;=0.5)),$DC$7,IF(AND(CJ18=1,CK18&lt;=0.25),$DC$8,IF(AND(CJ18&gt;0.5,CK18&gt;0.5),$DC$9,IF(AND(CJ18&gt;0.5,AND(CK18&gt;0.25,CK18&lt;=0.5)),$DC$10,IF(AND(CJ18&gt;0.5,CK18&lt;=0.25),$DC$11,IF(AND(AND(CJ18&lt;=0.5,CJ18&gt;0.25),CK18&gt;0.5),$DC$12,IF(AND(AND(CJ18&lt;=0.5,CJ18&gt;0.25),AND(CK18&gt;0.25,CK18&lt;=0.5)),$DC$13,IF(AND(AND(CJ18&lt;=0.5,CJ18&gt;0.25),CK18&lt;=0.25),$DC$14,IF(AND(CJ18&lt;=0.25,CK18&gt;0.5),$DC$15,IF(AND(CJ18&lt;=0.25,AND(CK18&gt;0.25,CK18&lt;=0.5)),$DC$16,IF(AND(CJ18&lt;=0.25,AND(CK18&gt;0.1,CK18&lt;=0.25)),$DC$17,IF(AND(CJ18&lt;=0.25,CK18&lt;=0.1,OR(CJ18&lt;&gt;0,CK18&lt;&gt;0)),$DC$18,IF(AND(CJ18=0,CK18=0),$DC$19,"ATENÇÃO")))))))))))))))</f>
        <v>50</v>
      </c>
      <c r="CM18" s="38" t="n">
        <f aca="false">(AP18+AS18)/2</f>
        <v>0</v>
      </c>
      <c r="CN18" s="39" t="n">
        <f aca="false">(AM18+AN18+AO18+AQ18+AR18+AT18)/6</f>
        <v>0.5</v>
      </c>
      <c r="CO18" s="30" t="n">
        <f aca="false">IF(AND(CM18=1,CN18=1),$DC$5,IF(AND(CM18=1,CN18&gt;0.5),$DC$6,IF(AND(CM18=1,AND(CN18&gt;0.25,CN18&lt;=0.5)),$DC$7,IF(AND(CM18=1,CN18&lt;=0.25),$DC$8,IF(AND(CM18&gt;0.5,CN18&gt;0.5),$DC$9,IF(AND(CM18&gt;0.5,AND(CN18&gt;0.25,CN18&lt;=0.5)),$DC$10,IF(AND(CM18&gt;0.5,CN18&lt;=0.25),$DC$11,IF(AND(AND(CM18&lt;=0.5,CM18&gt;0.25),CN18&gt;0.5),$DC$12,IF(AND(AND(CM18&lt;=0.5,CM18&gt;0.25),AND(CN18&gt;0.25,CN18&lt;=0.5)),$DC$13,IF(AND(AND(CM18&lt;=0.5,CM18&gt;0.25),CN18&lt;=0.25),$DC$14,IF(AND(CM18&lt;=0.25,CN18&gt;0.5),$DC$15,IF(AND(CM18&lt;=0.25,AND(CN18&gt;0.25,CN18&lt;=0.5)),$DC$16,IF(AND(CM18&lt;=0.25,AND(CN18&gt;0.1,CN18&lt;=0.25)),$DC$17,IF(AND(CM18&lt;=0.25,CN18&lt;=0.1,OR(CM18&lt;&gt;0,CN18&lt;&gt;0)),$DC$18,IF(AND(CM18=0,CN18=0),$DC$19,"ATENÇÃO")))))))))))))))</f>
        <v>21.4285714285714</v>
      </c>
      <c r="CP18" s="38" t="n">
        <f aca="false">(AU18+AZ18+BD18)/3</f>
        <v>0.666666666666667</v>
      </c>
      <c r="CQ18" s="39" t="n">
        <f aca="false">(AV18+AW18+AX18+AY18+BA18+BB18+BC18)/7</f>
        <v>0.285714285714286</v>
      </c>
      <c r="CR18" s="30" t="n">
        <f aca="false">IF(AND(CP18=1,CQ18=1),$DC$5,IF(AND(CP18=1,CQ18&gt;0.5),$DC$6,IF(AND(CP18=1,AND(CQ18&gt;0.25,CQ18&lt;=0.5)),$DC$7,IF(AND(CP18=1,CQ18&lt;=0.25),$DC$8,IF(AND(CP18&gt;0.5,CQ18&gt;0.5),$DC$9,IF(AND(CP18&gt;0.5,AND(CQ18&gt;0.25,CQ18&lt;=0.5)),$DC$10,IF(AND(CP18&gt;0.5,CQ18&lt;=0.25),$DC$11,IF(AND(AND(CP18&lt;=0.5,CP18&gt;0.25),CQ18&gt;0.5),$DC$12,IF(AND(AND(CP18&lt;=0.5,CP18&gt;0.25),AND(CQ18&gt;0.25,CQ18&lt;=0.5)),$DC$13,IF(AND(AND(CP18&lt;=0.5,CP18&gt;0.25),CQ18&lt;=0.25),$DC$14,IF(AND(CP18&lt;=0.25,CQ18&gt;0.5),$DC$15,IF(AND(CP18&lt;=0.25,AND(CQ18&gt;0.25,CQ18&lt;=0.5)),$DC$16,IF(AND(CP18&lt;=0.25,AND(CQ18&gt;0.1,CQ18&lt;=0.25)),$DC$17,IF(AND(CP18&lt;=0.25,CQ18&lt;=0.1,OR(CP18&lt;&gt;0,CQ18&lt;&gt;0)),$DC$18,IF(AND(CP18=0,CQ18=0),$DC$19,"ATENÇÃO")))))))))))))))</f>
        <v>64.2857142857143</v>
      </c>
      <c r="CS18" s="38" t="n">
        <f aca="false">(BE18+BJ18+BN18)/3</f>
        <v>1</v>
      </c>
      <c r="CT18" s="39" t="n">
        <f aca="false">(BF18+BG18+BH18+BI18+BK18+BL18+BM18+BO18+BP18)/9</f>
        <v>1</v>
      </c>
      <c r="CU18" s="30" t="n">
        <f aca="false">IF(AND(CS18=1,CT18=1),$DC$5,IF(AND(CS18=1,CT18&gt;0.5),$DC$6,IF(AND(CS18=1,AND(CT18&gt;0.25,CT18&lt;=0.5)),$DC$7,IF(AND(CS18=1,CT18&lt;=0.25),$DC$8,IF(AND(CS18&gt;0.5,CT18&gt;0.5),$DC$9,IF(AND(CS18&gt;0.5,AND(CT18&gt;0.25,CT18&lt;=0.5)),$DC$10,IF(AND(CS18&gt;0.5,CT18&lt;=0.25),$DC$11,IF(AND(AND(CS18&lt;=0.5,CS18&gt;0.25),CT18&gt;0.5),$DC$12,IF(AND(AND(CS18&lt;=0.5,CS18&gt;0.25),AND(CT18&gt;0.25,CT18&lt;=0.5)),$DC$13,IF(AND(AND(CS18&lt;=0.5,CS18&gt;0.25),CT18&lt;=0.25),$DC$14,IF(AND(CS18&lt;=0.25,CT18&gt;0.5),$DC$15,IF(AND(CS18&lt;=0.25,AND(CT18&gt;0.25,CT18&lt;=0.5)),$DC$16,IF(AND(CS18&lt;=0.25,AND(CT18&gt;0.1,CT18&lt;=0.25)),$DC$17,IF(AND(CS18&lt;=0.25,CT18&lt;=0.1,OR(CS18&lt;&gt;0,CT18&lt;&gt;0)),$DC$18,IF(AND(CS18=0,CT18=0),$DC$19,"ATENÇÃO")))))))))))))))</f>
        <v>100</v>
      </c>
      <c r="CV18" s="31" t="n">
        <f aca="false">(BR18+BW18+BX18)/3</f>
        <v>0.333333333333333</v>
      </c>
      <c r="CW18" s="32" t="n">
        <f aca="false">(BQ18+BS18+BT18+BU18+BV18+BY18+BZ18)/7</f>
        <v>0.428571428571429</v>
      </c>
      <c r="CX18" s="30" t="n">
        <f aca="false">IF(AND(CV18=1,CW18=1),$DC$5,IF(AND(CV18=1,CW18&gt;0.5),$DC$6,IF(AND(CV18=1,AND(CW18&gt;0.25,CW18&lt;=0.5)),$DC$7,IF(AND(CV18=1,CW18&lt;=0.25),$DC$8,IF(AND(CV18&gt;0.5,CW18&gt;0.5),$DC$9,IF(AND(CV18&gt;0.5,AND(CW18&gt;0.25,CW18&lt;=0.5)),$DC$10,IF(AND(CV18&gt;0.5,CW18&lt;=0.25),$DC$11,IF(AND(AND(CV18&lt;=0.5,CV18&gt;0.25),CW18&gt;0.5),$DC$12,IF(AND(AND(CV18&lt;=0.5,CV18&gt;0.25),AND(CW18&gt;0.25,CW18&lt;=0.5)),$DC$13,IF(AND(AND(CV18&lt;=0.5,CV18&gt;0.25),CW18&lt;=0.25),$DC$14,IF(AND(CV18&lt;=0.25,CW18&gt;0.5),$DC$15,IF(AND(CV18&lt;=0.25,AND(CW18&gt;0.25,CW18&lt;=0.5)),$DC$16,IF(AND(CV18&lt;=0.25,AND(CW18&gt;0.1,CW18&lt;=0.25)),$DC$17,IF(AND(CV18&lt;=0.25,CW18&lt;=0.1,OR(CV18&lt;&gt;0,CW18&lt;&gt;0)),$DC$18,IF(AND(CV18=0,CW18=0),$DC$19,"ATENÇÃO")))))))))))))))</f>
        <v>42.8571428571429</v>
      </c>
      <c r="DB18" s="43" t="s">
        <v>128</v>
      </c>
      <c r="DC18" s="44" t="n">
        <f aca="false">100/14</f>
        <v>7.14285714285714</v>
      </c>
    </row>
    <row r="19" customFormat="false" ht="15.75" hidden="false" customHeight="false" outlineLevel="0" collapsed="false">
      <c r="A19" s="1" t="s">
        <v>129</v>
      </c>
      <c r="B19" s="2" t="n">
        <v>17</v>
      </c>
      <c r="C19" s="47" t="n">
        <v>0</v>
      </c>
      <c r="D19" s="47" t="n">
        <v>0</v>
      </c>
      <c r="E19" s="47" t="n">
        <v>0</v>
      </c>
      <c r="F19" s="47" t="n">
        <v>0</v>
      </c>
      <c r="G19" s="49" t="n">
        <v>0</v>
      </c>
      <c r="H19" s="47" t="n">
        <v>0</v>
      </c>
      <c r="I19" s="49" t="n">
        <v>0</v>
      </c>
      <c r="J19" s="47" t="n">
        <v>0</v>
      </c>
      <c r="K19" s="49" t="n">
        <v>0</v>
      </c>
      <c r="L19" s="47" t="n">
        <v>1</v>
      </c>
      <c r="M19" s="47" t="n">
        <v>0</v>
      </c>
      <c r="N19" s="49" t="n">
        <v>1</v>
      </c>
      <c r="O19" s="47" t="n">
        <v>0</v>
      </c>
      <c r="P19" s="47" t="n">
        <v>0</v>
      </c>
      <c r="Q19" s="47" t="n">
        <v>1</v>
      </c>
      <c r="R19" s="49" t="n">
        <v>0</v>
      </c>
      <c r="S19" s="47" t="n">
        <v>1</v>
      </c>
      <c r="T19" s="47" t="n">
        <v>1</v>
      </c>
      <c r="U19" s="50" t="n">
        <v>1</v>
      </c>
      <c r="V19" s="50" t="n">
        <v>0</v>
      </c>
      <c r="W19" s="50" t="n">
        <v>0</v>
      </c>
      <c r="X19" s="50" t="n">
        <v>0</v>
      </c>
      <c r="Y19" s="50" t="n">
        <v>0</v>
      </c>
      <c r="Z19" s="50" t="n">
        <v>0</v>
      </c>
      <c r="AA19" s="50" t="n">
        <v>0</v>
      </c>
      <c r="AB19" s="50" t="n">
        <v>0</v>
      </c>
      <c r="AC19" s="50" t="n">
        <v>1</v>
      </c>
      <c r="AD19" s="50" t="n">
        <v>0</v>
      </c>
      <c r="AE19" s="50" t="n">
        <v>0</v>
      </c>
      <c r="AF19" s="50" t="n">
        <v>0</v>
      </c>
      <c r="AG19" s="50" t="n">
        <v>1</v>
      </c>
      <c r="AH19" s="47" t="n">
        <v>1</v>
      </c>
      <c r="AI19" s="47" t="n">
        <v>0</v>
      </c>
      <c r="AJ19" s="47" t="n">
        <v>0</v>
      </c>
      <c r="AK19" s="47" t="n">
        <v>1</v>
      </c>
      <c r="AL19" s="47" t="n">
        <v>1</v>
      </c>
      <c r="AM19" s="50" t="n">
        <v>1</v>
      </c>
      <c r="AN19" s="50" t="n">
        <v>1</v>
      </c>
      <c r="AO19" s="51" t="n">
        <v>1</v>
      </c>
      <c r="AP19" s="50" t="n">
        <v>1</v>
      </c>
      <c r="AQ19" s="50" t="n">
        <v>0</v>
      </c>
      <c r="AR19" s="51" t="n">
        <v>1</v>
      </c>
      <c r="AS19" s="50" t="n">
        <v>0</v>
      </c>
      <c r="AT19" s="50" t="n">
        <v>1</v>
      </c>
      <c r="AU19" s="47" t="n">
        <v>0</v>
      </c>
      <c r="AV19" s="47" t="n">
        <v>0</v>
      </c>
      <c r="AW19" s="47" t="n">
        <v>0</v>
      </c>
      <c r="AX19" s="47" t="n">
        <v>0</v>
      </c>
      <c r="AY19" s="47" t="n">
        <v>0</v>
      </c>
      <c r="AZ19" s="47" t="n">
        <v>0</v>
      </c>
      <c r="BA19" s="47" t="n">
        <v>0</v>
      </c>
      <c r="BB19" s="47" t="n">
        <v>0</v>
      </c>
      <c r="BC19" s="47" t="n">
        <v>0</v>
      </c>
      <c r="BD19" s="47" t="n">
        <v>0</v>
      </c>
      <c r="BE19" s="52" t="n">
        <v>1</v>
      </c>
      <c r="BF19" s="50" t="n">
        <v>1</v>
      </c>
      <c r="BG19" s="50" t="n">
        <v>1</v>
      </c>
      <c r="BH19" s="50" t="n">
        <v>1</v>
      </c>
      <c r="BI19" s="50" t="n">
        <v>1</v>
      </c>
      <c r="BJ19" s="52" t="n">
        <v>1</v>
      </c>
      <c r="BK19" s="50" t="n">
        <v>1</v>
      </c>
      <c r="BL19" s="50" t="n">
        <v>0</v>
      </c>
      <c r="BM19" s="50" t="n">
        <v>0</v>
      </c>
      <c r="BN19" s="52" t="n">
        <v>1</v>
      </c>
      <c r="BO19" s="50" t="n">
        <v>1</v>
      </c>
      <c r="BP19" s="50" t="n">
        <v>0</v>
      </c>
      <c r="BQ19" s="47" t="n">
        <v>1</v>
      </c>
      <c r="BR19" s="49" t="n">
        <v>1</v>
      </c>
      <c r="BS19" s="48" t="n">
        <v>1</v>
      </c>
      <c r="BT19" s="47" t="n">
        <v>1</v>
      </c>
      <c r="BU19" s="48" t="n">
        <v>1</v>
      </c>
      <c r="BV19" s="47" t="n">
        <v>0</v>
      </c>
      <c r="BW19" s="49" t="n">
        <v>0</v>
      </c>
      <c r="BX19" s="49" t="n">
        <v>0</v>
      </c>
      <c r="BY19" s="47" t="n">
        <v>0</v>
      </c>
      <c r="BZ19" s="47" t="n">
        <v>0</v>
      </c>
      <c r="CB19" s="27" t="n">
        <f aca="false">CF19*$CZ$3+CI19*$DA$3+CL19*$DB$3+CO19*$DC$3+CR19*$DD$3+CU19*$DE$3+CX19*$DF$3</f>
        <v>40.7928571428571</v>
      </c>
      <c r="CD19" s="38" t="n">
        <f aca="false">(G19+I19+K19+N19+R19)/5</f>
        <v>0.2</v>
      </c>
      <c r="CE19" s="39" t="n">
        <f aca="false">(C19+D19+E19+F19+H19+J19+L19+M19+O19+P19+Q19+S19+T19)/13</f>
        <v>0.307692307692308</v>
      </c>
      <c r="CF19" s="30" t="n">
        <f aca="false">IF(AND(CD19=1,CE19=1),$DC$5,IF(AND(CD19=1,CE19&gt;0.5),$DC$6,IF(AND(CD19=1,AND(CE19&gt;0.25,CE19&lt;=0.5)),$DC$7,IF(AND(CD19=1,CE19&lt;=0.25),$DC$8,IF(AND(CD19&gt;0.5,CE19&gt;0.5),$DC$9,IF(AND(CD19&gt;0.5,AND(CE19&gt;0.25,CE19&lt;=0.5)),$DC$10,IF(AND(CD19&gt;0.5,CE19&lt;=0.25),$DC$11,IF(AND(AND(CD19&lt;=0.5,CD19&gt;0.25),CE19&gt;0.5),$DC$12,IF(AND(AND(CD19&lt;=0.5,CD19&gt;0.25),AND(CE19&gt;0.25,CE19&lt;=0.5)),$DC$13,IF(AND(AND(CD19&lt;=0.5,CD19&gt;0.25),CE19&lt;=0.25),$DC$14,IF(AND(CD19&lt;=0.25,CE19&gt;0.5),$DC$15,IF(AND(CD19&lt;=0.25,AND(CE19&gt;0.25,CE19&lt;=0.5)),$DC$16,IF(AND(CD19&lt;=0.25,AND(CE19&gt;0.1,CE19&lt;=0.25)),$DC$17,IF(AND(CD19&lt;=0.25,CE19&lt;=0.1,OR(CD19&lt;&gt;0,CE19&lt;&gt;0)),$DC$18,IF(AND(CD19=0,CE19=0),$DC$19,"ATENÇÃO")))))))))))))))</f>
        <v>21.4285714285714</v>
      </c>
      <c r="CG19" s="38" t="n">
        <f aca="false">(X19+AA19+AG19)/3</f>
        <v>0.333333333333333</v>
      </c>
      <c r="CH19" s="39" t="n">
        <f aca="false">(U19+V19+W19+Y19+Z19+AB19+AC19+AD19+AE19+AF19)/10</f>
        <v>0.2</v>
      </c>
      <c r="CI19" s="30" t="n">
        <f aca="false">IF(AND(CG19=1,CH19=1),$DC$5,IF(AND(CG19=1,CH19&gt;0.5),$DC$6,IF(AND(CG19=1,AND(CH19&gt;0.25,CH19&lt;=0.5)),$DC$7,IF(AND(CG19=1,CH19&lt;=0.25),$DC$8,IF(AND(CG19&gt;0.5,CH19&gt;0.5),$DC$9,IF(AND(CG19&gt;0.5,AND(CH19&gt;0.25,CH19&lt;=0.5)),$DC$10,IF(AND(CG19&gt;0.5,CH19&lt;=0.25),$DC$11,IF(AND(AND(CG19&lt;=0.5,CG19&gt;0.25),CH19&gt;0.5),$DC$12,IF(AND(AND(CG19&lt;=0.5,CG19&gt;0.25),AND(CH19&gt;0.25,CH19&lt;=0.5)),$DC$13,IF(AND(AND(CG19&lt;=0.5,CG19&gt;0.25),CH19&lt;=0.25),$DC$14,IF(AND(CG19&lt;=0.25,CH19&gt;0.5),$DC$15,IF(AND(CG19&lt;=0.25,AND(CH19&gt;0.25,CH19&lt;=0.5)),$DC$16,IF(AND(CG19&lt;=0.25,AND(CH19&gt;0.1,CH19&lt;=0.25)),$DC$17,IF(AND(CG19&lt;=0.25,CH19&lt;=0.1,OR(CG19&lt;&gt;0,CH19&lt;&gt;0)),$DC$18,IF(AND(CG19=0,CH19=0),$DC$19,"ATENÇÃO")))))))))))))))</f>
        <v>35.7142857142857</v>
      </c>
      <c r="CJ19" s="38" t="n">
        <f aca="false">(AJ19+AL19)/2</f>
        <v>0.5</v>
      </c>
      <c r="CK19" s="39" t="n">
        <f aca="false">(AH19+AI19+AK19)/3</f>
        <v>0.666666666666667</v>
      </c>
      <c r="CL19" s="30" t="n">
        <f aca="false">IF(AND(CJ19=1,CK19=1),$DC$5,IF(AND(CJ19=1,CK19&gt;0.5),$DC$6,IF(AND(CJ19=1,AND(CK19&gt;0.25,CK19&lt;=0.5)),$DC$7,IF(AND(CJ19=1,CK19&lt;=0.25),$DC$8,IF(AND(CJ19&gt;0.5,CK19&gt;0.5),$DC$9,IF(AND(CJ19&gt;0.5,AND(CK19&gt;0.25,CK19&lt;=0.5)),$DC$10,IF(AND(CJ19&gt;0.5,CK19&lt;=0.25),$DC$11,IF(AND(AND(CJ19&lt;=0.5,CJ19&gt;0.25),CK19&gt;0.5),$DC$12,IF(AND(AND(CJ19&lt;=0.5,CJ19&gt;0.25),AND(CK19&gt;0.25,CK19&lt;=0.5)),$DC$13,IF(AND(AND(CJ19&lt;=0.5,CJ19&gt;0.25),CK19&lt;=0.25),$DC$14,IF(AND(CJ19&lt;=0.25,CK19&gt;0.5),$DC$15,IF(AND(CJ19&lt;=0.25,AND(CK19&gt;0.25,CK19&lt;=0.5)),$DC$16,IF(AND(CJ19&lt;=0.25,AND(CK19&gt;0.1,CK19&lt;=0.25)),$DC$17,IF(AND(CJ19&lt;=0.25,CK19&lt;=0.1,OR(CJ19&lt;&gt;0,CK19&lt;&gt;0)),$DC$18,IF(AND(CJ19=0,CK19=0),$DC$19,"ATENÇÃO")))))))))))))))</f>
        <v>50</v>
      </c>
      <c r="CM19" s="38" t="n">
        <f aca="false">(AP19+AS19)/2</f>
        <v>0.5</v>
      </c>
      <c r="CN19" s="39" t="n">
        <f aca="false">(AM19+AN19+AO19+AQ19+AR19+AT19)/6</f>
        <v>0.833333333333333</v>
      </c>
      <c r="CO19" s="30" t="n">
        <f aca="false">IF(AND(CM19=1,CN19=1),$DC$5,IF(AND(CM19=1,CN19&gt;0.5),$DC$6,IF(AND(CM19=1,AND(CN19&gt;0.25,CN19&lt;=0.5)),$DC$7,IF(AND(CM19=1,CN19&lt;=0.25),$DC$8,IF(AND(CM19&gt;0.5,CN19&gt;0.5),$DC$9,IF(AND(CM19&gt;0.5,AND(CN19&gt;0.25,CN19&lt;=0.5)),$DC$10,IF(AND(CM19&gt;0.5,CN19&lt;=0.25),$DC$11,IF(AND(AND(CM19&lt;=0.5,CM19&gt;0.25),CN19&gt;0.5),$DC$12,IF(AND(AND(CM19&lt;=0.5,CM19&gt;0.25),AND(CN19&gt;0.25,CN19&lt;=0.5)),$DC$13,IF(AND(AND(CM19&lt;=0.5,CM19&gt;0.25),CN19&lt;=0.25),$DC$14,IF(AND(CM19&lt;=0.25,CN19&gt;0.5),$DC$15,IF(AND(CM19&lt;=0.25,AND(CN19&gt;0.25,CN19&lt;=0.5)),$DC$16,IF(AND(CM19&lt;=0.25,AND(CN19&gt;0.1,CN19&lt;=0.25)),$DC$17,IF(AND(CM19&lt;=0.25,CN19&lt;=0.1,OR(CM19&lt;&gt;0,CN19&lt;&gt;0)),$DC$18,IF(AND(CM19=0,CN19=0),$DC$19,"ATENÇÃO")))))))))))))))</f>
        <v>50</v>
      </c>
      <c r="CP19" s="38" t="n">
        <f aca="false">(AU19+AZ19+BD19)/3</f>
        <v>0</v>
      </c>
      <c r="CQ19" s="39" t="n">
        <f aca="false">(AV19+AW19+AX19+AY19+BA19+BB19+BC19)/7</f>
        <v>0</v>
      </c>
      <c r="CR19" s="30" t="n">
        <f aca="false">IF(AND(CP19=1,CQ19=1),$DC$5,IF(AND(CP19=1,CQ19&gt;0.5),$DC$6,IF(AND(CP19=1,AND(CQ19&gt;0.25,CQ19&lt;=0.5)),$DC$7,IF(AND(CP19=1,CQ19&lt;=0.25),$DC$8,IF(AND(CP19&gt;0.5,CQ19&gt;0.5),$DC$9,IF(AND(CP19&gt;0.5,AND(CQ19&gt;0.25,CQ19&lt;=0.5)),$DC$10,IF(AND(CP19&gt;0.5,CQ19&lt;=0.25),$DC$11,IF(AND(AND(CP19&lt;=0.5,CP19&gt;0.25),CQ19&gt;0.5),$DC$12,IF(AND(AND(CP19&lt;=0.5,CP19&gt;0.25),AND(CQ19&gt;0.25,CQ19&lt;=0.5)),$DC$13,IF(AND(AND(CP19&lt;=0.5,CP19&gt;0.25),CQ19&lt;=0.25),$DC$14,IF(AND(CP19&lt;=0.25,CQ19&gt;0.5),$DC$15,IF(AND(CP19&lt;=0.25,AND(CQ19&gt;0.25,CQ19&lt;=0.5)),$DC$16,IF(AND(CP19&lt;=0.25,AND(CQ19&gt;0.1,CQ19&lt;=0.25)),$DC$17,IF(AND(CP19&lt;=0.25,CQ19&lt;=0.1,OR(CP19&lt;&gt;0,CQ19&lt;&gt;0)),$DC$18,IF(AND(CP19=0,CQ19=0),$DC$19,"ATENÇÃO")))))))))))))))</f>
        <v>0</v>
      </c>
      <c r="CS19" s="38" t="n">
        <f aca="false">(BE19+BJ19+BN19)/3</f>
        <v>1</v>
      </c>
      <c r="CT19" s="39" t="n">
        <f aca="false">(BF19+BG19+BH19+BI19+BK19+BL19+BM19+BO19+BP19)/9</f>
        <v>0.666666666666667</v>
      </c>
      <c r="CU19" s="30" t="n">
        <f aca="false">IF(AND(CS19=1,CT19=1),$DC$5,IF(AND(CS19=1,CT19&gt;0.5),$DC$6,IF(AND(CS19=1,AND(CT19&gt;0.25,CT19&lt;=0.5)),$DC$7,IF(AND(CS19=1,CT19&lt;=0.25),$DC$8,IF(AND(CS19&gt;0.5,CT19&gt;0.5),$DC$9,IF(AND(CS19&gt;0.5,AND(CT19&gt;0.25,CT19&lt;=0.5)),$DC$10,IF(AND(CS19&gt;0.5,CT19&lt;=0.25),$DC$11,IF(AND(AND(CS19&lt;=0.5,CS19&gt;0.25),CT19&gt;0.5),$DC$12,IF(AND(AND(CS19&lt;=0.5,CS19&gt;0.25),AND(CT19&gt;0.25,CT19&lt;=0.5)),$DC$13,IF(AND(AND(CS19&lt;=0.5,CS19&gt;0.25),CT19&lt;=0.25),$DC$14,IF(AND(CS19&lt;=0.25,CT19&gt;0.5),$DC$15,IF(AND(CS19&lt;=0.25,AND(CT19&gt;0.25,CT19&lt;=0.5)),$DC$16,IF(AND(CS19&lt;=0.25,AND(CT19&gt;0.1,CT19&lt;=0.25)),$DC$17,IF(AND(CS19&lt;=0.25,CT19&lt;=0.1,OR(CS19&lt;&gt;0,CT19&lt;&gt;0)),$DC$18,IF(AND(CS19=0,CT19=0),$DC$19,"ATENÇÃO")))))))))))))))</f>
        <v>92.8571428571429</v>
      </c>
      <c r="CV19" s="31" t="n">
        <f aca="false">(BR19+BW19+BX19)/3</f>
        <v>0.333333333333333</v>
      </c>
      <c r="CW19" s="32" t="n">
        <f aca="false">(BQ19+BS19+BT19+BU19+BV19+BY19+BZ19)/7</f>
        <v>0.571428571428571</v>
      </c>
      <c r="CX19" s="30" t="n">
        <f aca="false">IF(AND(CV19=1,CW19=1),$DC$5,IF(AND(CV19=1,CW19&gt;0.5),$DC$6,IF(AND(CV19=1,AND(CW19&gt;0.25,CW19&lt;=0.5)),$DC$7,IF(AND(CV19=1,CW19&lt;=0.25),$DC$8,IF(AND(CV19&gt;0.5,CW19&gt;0.5),$DC$9,IF(AND(CV19&gt;0.5,AND(CW19&gt;0.25,CW19&lt;=0.5)),$DC$10,IF(AND(CV19&gt;0.5,CW19&lt;=0.25),$DC$11,IF(AND(AND(CV19&lt;=0.5,CV19&gt;0.25),CW19&gt;0.5),$DC$12,IF(AND(AND(CV19&lt;=0.5,CV19&gt;0.25),AND(CW19&gt;0.25,CW19&lt;=0.5)),$DC$13,IF(AND(AND(CV19&lt;=0.5,CV19&gt;0.25),CW19&lt;=0.25),$DC$14,IF(AND(CV19&lt;=0.25,CW19&gt;0.5),$DC$15,IF(AND(CV19&lt;=0.25,AND(CW19&gt;0.25,CW19&lt;=0.5)),$DC$16,IF(AND(CV19&lt;=0.25,AND(CW19&gt;0.1,CW19&lt;=0.25)),$DC$17,IF(AND(CV19&lt;=0.25,CW19&lt;=0.1,OR(CV19&lt;&gt;0,CW19&lt;&gt;0)),$DC$18,IF(AND(CV19=0,CW19=0),$DC$19,"ATENÇÃO")))))))))))))))</f>
        <v>50</v>
      </c>
      <c r="DB19" s="54" t="s">
        <v>130</v>
      </c>
      <c r="DC19" s="55" t="n">
        <v>0</v>
      </c>
    </row>
    <row r="20" customFormat="false" ht="14.45" hidden="false" customHeight="true" outlineLevel="0" collapsed="false">
      <c r="A20" s="1" t="s">
        <v>131</v>
      </c>
      <c r="B20" s="2" t="n">
        <v>18</v>
      </c>
      <c r="C20" s="47" t="n">
        <v>0</v>
      </c>
      <c r="D20" s="47" t="n">
        <v>0</v>
      </c>
      <c r="E20" s="47" t="n">
        <v>1</v>
      </c>
      <c r="F20" s="47" t="n">
        <v>0</v>
      </c>
      <c r="G20" s="49" t="n">
        <v>0</v>
      </c>
      <c r="H20" s="47" t="n">
        <v>0</v>
      </c>
      <c r="I20" s="49" t="n">
        <v>0</v>
      </c>
      <c r="J20" s="47" t="n">
        <v>0</v>
      </c>
      <c r="K20" s="49" t="n">
        <v>0</v>
      </c>
      <c r="L20" s="47" t="n">
        <v>1</v>
      </c>
      <c r="M20" s="47" t="n">
        <v>0</v>
      </c>
      <c r="N20" s="49" t="n">
        <v>0</v>
      </c>
      <c r="O20" s="47" t="n">
        <v>0</v>
      </c>
      <c r="P20" s="47" t="n">
        <v>0</v>
      </c>
      <c r="Q20" s="47" t="n">
        <v>1</v>
      </c>
      <c r="R20" s="49" t="n">
        <v>1</v>
      </c>
      <c r="S20" s="47" t="n">
        <v>0</v>
      </c>
      <c r="T20" s="47" t="n">
        <v>0</v>
      </c>
      <c r="U20" s="50" t="n">
        <v>0</v>
      </c>
      <c r="V20" s="50" t="n">
        <v>0</v>
      </c>
      <c r="W20" s="50" t="n">
        <v>0</v>
      </c>
      <c r="X20" s="50" t="n">
        <v>0</v>
      </c>
      <c r="Y20" s="50" t="n">
        <v>0</v>
      </c>
      <c r="Z20" s="50" t="n">
        <v>0</v>
      </c>
      <c r="AA20" s="50" t="n">
        <v>0</v>
      </c>
      <c r="AB20" s="50" t="n">
        <v>0</v>
      </c>
      <c r="AC20" s="50" t="n">
        <v>0</v>
      </c>
      <c r="AD20" s="50" t="n">
        <v>0</v>
      </c>
      <c r="AE20" s="50" t="n">
        <v>1</v>
      </c>
      <c r="AF20" s="50" t="n">
        <v>0</v>
      </c>
      <c r="AG20" s="50" t="n">
        <v>1</v>
      </c>
      <c r="AH20" s="47" t="n">
        <v>1</v>
      </c>
      <c r="AI20" s="47" t="n">
        <v>0</v>
      </c>
      <c r="AJ20" s="47" t="n">
        <v>0</v>
      </c>
      <c r="AK20" s="47" t="n">
        <v>0</v>
      </c>
      <c r="AL20" s="47" t="n">
        <v>0</v>
      </c>
      <c r="AM20" s="50" t="n">
        <v>1</v>
      </c>
      <c r="AN20" s="50" t="n">
        <v>0</v>
      </c>
      <c r="AO20" s="50" t="n">
        <v>0</v>
      </c>
      <c r="AP20" s="50" t="n">
        <v>0</v>
      </c>
      <c r="AQ20" s="50" t="n">
        <v>0</v>
      </c>
      <c r="AR20" s="50" t="n">
        <v>1</v>
      </c>
      <c r="AS20" s="50" t="n">
        <v>0</v>
      </c>
      <c r="AT20" s="50" t="n">
        <v>1</v>
      </c>
      <c r="AU20" s="47" t="n">
        <v>0</v>
      </c>
      <c r="AV20" s="47" t="n">
        <v>0</v>
      </c>
      <c r="AW20" s="47" t="n">
        <v>0</v>
      </c>
      <c r="AX20" s="47" t="n">
        <v>0</v>
      </c>
      <c r="AY20" s="47" t="n">
        <v>0</v>
      </c>
      <c r="AZ20" s="47" t="n">
        <v>0</v>
      </c>
      <c r="BA20" s="47" t="n">
        <v>0</v>
      </c>
      <c r="BB20" s="47" t="n">
        <v>0</v>
      </c>
      <c r="BC20" s="47" t="n">
        <v>0</v>
      </c>
      <c r="BD20" s="47" t="n">
        <v>0</v>
      </c>
      <c r="BE20" s="52" t="n">
        <v>1</v>
      </c>
      <c r="BF20" s="50" t="n">
        <v>1</v>
      </c>
      <c r="BG20" s="50" t="n">
        <v>1</v>
      </c>
      <c r="BH20" s="50" t="n">
        <v>1</v>
      </c>
      <c r="BI20" s="50" t="n">
        <v>1</v>
      </c>
      <c r="BJ20" s="52" t="n">
        <v>1</v>
      </c>
      <c r="BK20" s="50" t="n">
        <v>1</v>
      </c>
      <c r="BL20" s="50" t="n">
        <v>1</v>
      </c>
      <c r="BM20" s="50" t="n">
        <v>1</v>
      </c>
      <c r="BN20" s="52" t="n">
        <v>1</v>
      </c>
      <c r="BO20" s="50" t="n">
        <v>1</v>
      </c>
      <c r="BP20" s="50" t="n">
        <v>1</v>
      </c>
      <c r="BQ20" s="47" t="n">
        <v>0</v>
      </c>
      <c r="BR20" s="49" t="n">
        <v>0</v>
      </c>
      <c r="BS20" s="47" t="n">
        <v>0</v>
      </c>
      <c r="BT20" s="47" t="n">
        <v>0</v>
      </c>
      <c r="BU20" s="47" t="n">
        <v>0</v>
      </c>
      <c r="BV20" s="47" t="n">
        <v>0</v>
      </c>
      <c r="BW20" s="49" t="n">
        <v>0</v>
      </c>
      <c r="BX20" s="49" t="n">
        <v>0</v>
      </c>
      <c r="BY20" s="47" t="n">
        <v>0</v>
      </c>
      <c r="BZ20" s="47" t="n">
        <v>0</v>
      </c>
      <c r="CB20" s="27" t="n">
        <f aca="false">CF20*$CZ$3+CI20*$DA$3+CL20*$DB$3+CO20*$DC$3+CR20*$DD$3+CU20*$DE$3+CX20*$DF$3</f>
        <v>23.3471428571429</v>
      </c>
      <c r="CD20" s="38" t="n">
        <f aca="false">(G20+I20+K20+N20+R20)/5</f>
        <v>0.2</v>
      </c>
      <c r="CE20" s="39" t="n">
        <f aca="false">(C20+D20+E20+F20+H20+J20+L20+M20+O20+P20+Q20+S20+T20)/13</f>
        <v>0.230769230769231</v>
      </c>
      <c r="CF20" s="30" t="n">
        <f aca="false">IF(AND(CD20=1,CE20=1),$DC$5,IF(AND(CD20=1,CE20&gt;0.5),$DC$6,IF(AND(CD20=1,AND(CE20&gt;0.25,CE20&lt;=0.5)),$DC$7,IF(AND(CD20=1,CE20&lt;=0.25),$DC$8,IF(AND(CD20&gt;0.5,CE20&gt;0.5),$DC$9,IF(AND(CD20&gt;0.5,AND(CE20&gt;0.25,CE20&lt;=0.5)),$DC$10,IF(AND(CD20&gt;0.5,CE20&lt;=0.25),$DC$11,IF(AND(AND(CD20&lt;=0.5,CD20&gt;0.25),CE20&gt;0.5),$DC$12,IF(AND(AND(CD20&lt;=0.5,CD20&gt;0.25),AND(CE20&gt;0.25,CE20&lt;=0.5)),$DC$13,IF(AND(AND(CD20&lt;=0.5,CD20&gt;0.25),CE20&lt;=0.25),$DC$14,IF(AND(CD20&lt;=0.25,CE20&gt;0.5),$DC$15,IF(AND(CD20&lt;=0.25,AND(CE20&gt;0.25,CE20&lt;=0.5)),$DC$16,IF(AND(CD20&lt;=0.25,AND(CE20&gt;0.1,CE20&lt;=0.25)),$DC$17,IF(AND(CD20&lt;=0.25,CE20&lt;=0.1,OR(CD20&lt;&gt;0,CE20&lt;&gt;0)),$DC$18,IF(AND(CD20=0,CE20=0),$DC$19,"ATENÇÃO")))))))))))))))</f>
        <v>14.2857142857143</v>
      </c>
      <c r="CG20" s="38" t="n">
        <f aca="false">(X20+AA20+AG20)/3</f>
        <v>0.333333333333333</v>
      </c>
      <c r="CH20" s="39" t="n">
        <f aca="false">(U20+V20+W20+Y20+Z20+AB20+AC20+AD20+AE20+AF20)/10</f>
        <v>0.1</v>
      </c>
      <c r="CI20" s="30" t="n">
        <f aca="false">IF(AND(CG20=1,CH20=1),$DC$5,IF(AND(CG20=1,CH20&gt;0.5),$DC$6,IF(AND(CG20=1,AND(CH20&gt;0.25,CH20&lt;=0.5)),$DC$7,IF(AND(CG20=1,CH20&lt;=0.25),$DC$8,IF(AND(CG20&gt;0.5,CH20&gt;0.5),$DC$9,IF(AND(CG20&gt;0.5,AND(CH20&gt;0.25,CH20&lt;=0.5)),$DC$10,IF(AND(CG20&gt;0.5,CH20&lt;=0.25),$DC$11,IF(AND(AND(CG20&lt;=0.5,CG20&gt;0.25),CH20&gt;0.5),$DC$12,IF(AND(AND(CG20&lt;=0.5,CG20&gt;0.25),AND(CH20&gt;0.25,CH20&lt;=0.5)),$DC$13,IF(AND(AND(CG20&lt;=0.5,CG20&gt;0.25),CH20&lt;=0.25),$DC$14,IF(AND(CG20&lt;=0.25,CH20&gt;0.5),$DC$15,IF(AND(CG20&lt;=0.25,AND(CH20&gt;0.25,CH20&lt;=0.5)),$DC$16,IF(AND(CG20&lt;=0.25,AND(CH20&gt;0.1,CH20&lt;=0.25)),$DC$17,IF(AND(CG20&lt;=0.25,CH20&lt;=0.1,OR(CG20&lt;&gt;0,CH20&lt;&gt;0)),$DC$18,IF(AND(CG20=0,CH20=0),$DC$19,"ATENÇÃO")))))))))))))))</f>
        <v>35.7142857142857</v>
      </c>
      <c r="CJ20" s="38" t="n">
        <f aca="false">(AJ20+AL20)/2</f>
        <v>0</v>
      </c>
      <c r="CK20" s="39" t="n">
        <f aca="false">(AH20+AI20+AK20)/3</f>
        <v>0.333333333333333</v>
      </c>
      <c r="CL20" s="30" t="n">
        <f aca="false">IF(AND(CJ20=1,CK20=1),$DC$5,IF(AND(CJ20=1,CK20&gt;0.5),$DC$6,IF(AND(CJ20=1,AND(CK20&gt;0.25,CK20&lt;=0.5)),$DC$7,IF(AND(CJ20=1,CK20&lt;=0.25),$DC$8,IF(AND(CJ20&gt;0.5,CK20&gt;0.5),$DC$9,IF(AND(CJ20&gt;0.5,AND(CK20&gt;0.25,CK20&lt;=0.5)),$DC$10,IF(AND(CJ20&gt;0.5,CK20&lt;=0.25),$DC$11,IF(AND(AND(CJ20&lt;=0.5,CJ20&gt;0.25),CK20&gt;0.5),$DC$12,IF(AND(AND(CJ20&lt;=0.5,CJ20&gt;0.25),AND(CK20&gt;0.25,CK20&lt;=0.5)),$DC$13,IF(AND(AND(CJ20&lt;=0.5,CJ20&gt;0.25),CK20&lt;=0.25),$DC$14,IF(AND(CJ20&lt;=0.25,CK20&gt;0.5),$DC$15,IF(AND(CJ20&lt;=0.25,AND(CK20&gt;0.25,CK20&lt;=0.5)),$DC$16,IF(AND(CJ20&lt;=0.25,AND(CK20&gt;0.1,CK20&lt;=0.25)),$DC$17,IF(AND(CJ20&lt;=0.25,CK20&lt;=0.1,OR(CJ20&lt;&gt;0,CK20&lt;&gt;0)),$DC$18,IF(AND(CJ20=0,CK20=0),$DC$19,"ATENÇÃO")))))))))))))))</f>
        <v>21.4285714285714</v>
      </c>
      <c r="CM20" s="38" t="n">
        <f aca="false">(AP20+AS20)/2</f>
        <v>0</v>
      </c>
      <c r="CN20" s="39" t="n">
        <f aca="false">(AM20+AN20+AO20+AQ20+AR20+AT20)/6</f>
        <v>0.5</v>
      </c>
      <c r="CO20" s="30" t="n">
        <f aca="false">IF(AND(CM20=1,CN20=1),$DC$5,IF(AND(CM20=1,CN20&gt;0.5),$DC$6,IF(AND(CM20=1,AND(CN20&gt;0.25,CN20&lt;=0.5)),$DC$7,IF(AND(CM20=1,CN20&lt;=0.25),$DC$8,IF(AND(CM20&gt;0.5,CN20&gt;0.5),$DC$9,IF(AND(CM20&gt;0.5,AND(CN20&gt;0.25,CN20&lt;=0.5)),$DC$10,IF(AND(CM20&gt;0.5,CN20&lt;=0.25),$DC$11,IF(AND(AND(CM20&lt;=0.5,CM20&gt;0.25),CN20&gt;0.5),$DC$12,IF(AND(AND(CM20&lt;=0.5,CM20&gt;0.25),AND(CN20&gt;0.25,CN20&lt;=0.5)),$DC$13,IF(AND(AND(CM20&lt;=0.5,CM20&gt;0.25),CN20&lt;=0.25),$DC$14,IF(AND(CM20&lt;=0.25,CN20&gt;0.5),$DC$15,IF(AND(CM20&lt;=0.25,AND(CN20&gt;0.25,CN20&lt;=0.5)),$DC$16,IF(AND(CM20&lt;=0.25,AND(CN20&gt;0.1,CN20&lt;=0.25)),$DC$17,IF(AND(CM20&lt;=0.25,CN20&lt;=0.1,OR(CM20&lt;&gt;0,CN20&lt;&gt;0)),$DC$18,IF(AND(CM20=0,CN20=0),$DC$19,"ATENÇÃO")))))))))))))))</f>
        <v>21.4285714285714</v>
      </c>
      <c r="CP20" s="38" t="n">
        <f aca="false">(AU20+AZ20+BD20)/3</f>
        <v>0</v>
      </c>
      <c r="CQ20" s="39" t="n">
        <f aca="false">(AV20+AW20+AX20+AY20+BA20+BB20+BC20)/7</f>
        <v>0</v>
      </c>
      <c r="CR20" s="30" t="n">
        <f aca="false">IF(AND(CP20=1,CQ20=1),$DC$5,IF(AND(CP20=1,CQ20&gt;0.5),$DC$6,IF(AND(CP20=1,AND(CQ20&gt;0.25,CQ20&lt;=0.5)),$DC$7,IF(AND(CP20=1,CQ20&lt;=0.25),$DC$8,IF(AND(CP20&gt;0.5,CQ20&gt;0.5),$DC$9,IF(AND(CP20&gt;0.5,AND(CQ20&gt;0.25,CQ20&lt;=0.5)),$DC$10,IF(AND(CP20&gt;0.5,CQ20&lt;=0.25),$DC$11,IF(AND(AND(CP20&lt;=0.5,CP20&gt;0.25),CQ20&gt;0.5),$DC$12,IF(AND(AND(CP20&lt;=0.5,CP20&gt;0.25),AND(CQ20&gt;0.25,CQ20&lt;=0.5)),$DC$13,IF(AND(AND(CP20&lt;=0.5,CP20&gt;0.25),CQ20&lt;=0.25),$DC$14,IF(AND(CP20&lt;=0.25,CQ20&gt;0.5),$DC$15,IF(AND(CP20&lt;=0.25,AND(CQ20&gt;0.25,CQ20&lt;=0.5)),$DC$16,IF(AND(CP20&lt;=0.25,AND(CQ20&gt;0.1,CQ20&lt;=0.25)),$DC$17,IF(AND(CP20&lt;=0.25,CQ20&lt;=0.1,OR(CP20&lt;&gt;0,CQ20&lt;&gt;0)),$DC$18,IF(AND(CP20=0,CQ20=0),$DC$19,"ATENÇÃO")))))))))))))))</f>
        <v>0</v>
      </c>
      <c r="CS20" s="38" t="n">
        <f aca="false">(BE20+BJ20+BN20)/3</f>
        <v>1</v>
      </c>
      <c r="CT20" s="39" t="n">
        <f aca="false">(BF20+BG20+BH20+BI20+BK20+BL20+BM20+BO20+BP20)/9</f>
        <v>1</v>
      </c>
      <c r="CU20" s="30" t="n">
        <f aca="false">IF(AND(CS20=1,CT20=1),$DC$5,IF(AND(CS20=1,CT20&gt;0.5),$DC$6,IF(AND(CS20=1,AND(CT20&gt;0.25,CT20&lt;=0.5)),$DC$7,IF(AND(CS20=1,CT20&lt;=0.25),$DC$8,IF(AND(CS20&gt;0.5,CT20&gt;0.5),$DC$9,IF(AND(CS20&gt;0.5,AND(CT20&gt;0.25,CT20&lt;=0.5)),$DC$10,IF(AND(CS20&gt;0.5,CT20&lt;=0.25),$DC$11,IF(AND(AND(CS20&lt;=0.5,CS20&gt;0.25),CT20&gt;0.5),$DC$12,IF(AND(AND(CS20&lt;=0.5,CS20&gt;0.25),AND(CT20&gt;0.25,CT20&lt;=0.5)),$DC$13,IF(AND(AND(CS20&lt;=0.5,CS20&gt;0.25),CT20&lt;=0.25),$DC$14,IF(AND(CS20&lt;=0.25,CT20&gt;0.5),$DC$15,IF(AND(CS20&lt;=0.25,AND(CT20&gt;0.25,CT20&lt;=0.5)),$DC$16,IF(AND(CS20&lt;=0.25,AND(CT20&gt;0.1,CT20&lt;=0.25)),$DC$17,IF(AND(CS20&lt;=0.25,CT20&lt;=0.1,OR(CS20&lt;&gt;0,CT20&lt;&gt;0)),$DC$18,IF(AND(CS20=0,CT20=0),$DC$19,"ATENÇÃO")))))))))))))))</f>
        <v>100</v>
      </c>
      <c r="CV20" s="31" t="n">
        <f aca="false">(BR20+BW20+BX20)/3</f>
        <v>0</v>
      </c>
      <c r="CW20" s="32" t="n">
        <f aca="false">(BQ20+BS20+BT20+BU20+BV20+BY20+BZ20)/7</f>
        <v>0</v>
      </c>
      <c r="CX20" s="30" t="n">
        <f aca="false">IF(AND(CV20=1,CW20=1),$DC$5,IF(AND(CV20=1,CW20&gt;0.5),$DC$6,IF(AND(CV20=1,AND(CW20&gt;0.25,CW20&lt;=0.5)),$DC$7,IF(AND(CV20=1,CW20&lt;=0.25),$DC$8,IF(AND(CV20&gt;0.5,CW20&gt;0.5),$DC$9,IF(AND(CV20&gt;0.5,AND(CW20&gt;0.25,CW20&lt;=0.5)),$DC$10,IF(AND(CV20&gt;0.5,CW20&lt;=0.25),$DC$11,IF(AND(AND(CV20&lt;=0.5,CV20&gt;0.25),CW20&gt;0.5),$DC$12,IF(AND(AND(CV20&lt;=0.5,CV20&gt;0.25),AND(CW20&gt;0.25,CW20&lt;=0.5)),$DC$13,IF(AND(AND(CV20&lt;=0.5,CV20&gt;0.25),CW20&lt;=0.25),$DC$14,IF(AND(CV20&lt;=0.25,CW20&gt;0.5),$DC$15,IF(AND(CV20&lt;=0.25,AND(CW20&gt;0.25,CW20&lt;=0.5)),$DC$16,IF(AND(CV20&lt;=0.25,AND(CW20&gt;0.1,CW20&lt;=0.25)),$DC$17,IF(AND(CV20&lt;=0.25,CW20&lt;=0.1,OR(CV20&lt;&gt;0,CW20&lt;&gt;0)),$DC$18,IF(AND(CV20=0,CW20=0),$DC$19,"ATENÇÃO")))))))))))))))</f>
        <v>0</v>
      </c>
    </row>
    <row r="21" customFormat="false" ht="14.45" hidden="false" customHeight="true" outlineLevel="0" collapsed="false">
      <c r="A21" s="1" t="s">
        <v>132</v>
      </c>
      <c r="B21" s="2" t="n">
        <v>19</v>
      </c>
      <c r="C21" s="47" t="n">
        <v>0</v>
      </c>
      <c r="D21" s="47" t="n">
        <v>0</v>
      </c>
      <c r="E21" s="47" t="n">
        <v>1</v>
      </c>
      <c r="F21" s="47" t="n">
        <v>0</v>
      </c>
      <c r="G21" s="49" t="n">
        <v>0</v>
      </c>
      <c r="H21" s="47" t="n">
        <v>0</v>
      </c>
      <c r="I21" s="49" t="n">
        <v>0</v>
      </c>
      <c r="J21" s="47" t="n">
        <v>0</v>
      </c>
      <c r="K21" s="49" t="n">
        <v>0</v>
      </c>
      <c r="L21" s="47" t="n">
        <v>1</v>
      </c>
      <c r="M21" s="47" t="n">
        <v>0</v>
      </c>
      <c r="N21" s="49" t="n">
        <v>1</v>
      </c>
      <c r="O21" s="47" t="n">
        <v>0</v>
      </c>
      <c r="P21" s="47" t="n">
        <v>0</v>
      </c>
      <c r="Q21" s="47" t="n">
        <v>0</v>
      </c>
      <c r="R21" s="49" t="n">
        <v>1</v>
      </c>
      <c r="S21" s="47" t="n">
        <v>0</v>
      </c>
      <c r="T21" s="47" t="n">
        <v>0</v>
      </c>
      <c r="U21" s="50" t="n">
        <v>0</v>
      </c>
      <c r="V21" s="50" t="n">
        <v>0</v>
      </c>
      <c r="W21" s="50" t="n">
        <v>1</v>
      </c>
      <c r="X21" s="50" t="n">
        <v>0</v>
      </c>
      <c r="Y21" s="50" t="n">
        <v>0</v>
      </c>
      <c r="Z21" s="50" t="n">
        <v>0</v>
      </c>
      <c r="AA21" s="50" t="n">
        <v>0</v>
      </c>
      <c r="AB21" s="50" t="n">
        <v>0</v>
      </c>
      <c r="AC21" s="50" t="n">
        <v>0</v>
      </c>
      <c r="AD21" s="50" t="n">
        <v>0</v>
      </c>
      <c r="AE21" s="50" t="n">
        <v>0</v>
      </c>
      <c r="AF21" s="50" t="n">
        <v>0</v>
      </c>
      <c r="AG21" s="50" t="n">
        <v>1</v>
      </c>
      <c r="AH21" s="47" t="n">
        <v>1</v>
      </c>
      <c r="AI21" s="47" t="n">
        <v>0</v>
      </c>
      <c r="AJ21" s="47" t="n">
        <v>0</v>
      </c>
      <c r="AK21" s="47" t="n">
        <v>0</v>
      </c>
      <c r="AL21" s="47" t="n">
        <v>0</v>
      </c>
      <c r="AM21" s="50" t="n">
        <v>1</v>
      </c>
      <c r="AN21" s="50" t="n">
        <v>1</v>
      </c>
      <c r="AO21" s="50" t="n">
        <v>0</v>
      </c>
      <c r="AP21" s="50" t="n">
        <v>0</v>
      </c>
      <c r="AQ21" s="50" t="n">
        <v>0</v>
      </c>
      <c r="AR21" s="50" t="n">
        <v>0</v>
      </c>
      <c r="AS21" s="50" t="n">
        <v>1</v>
      </c>
      <c r="AT21" s="50" t="n">
        <v>1</v>
      </c>
      <c r="AU21" s="47" t="n">
        <v>0</v>
      </c>
      <c r="AV21" s="47" t="n">
        <v>0</v>
      </c>
      <c r="AW21" s="47" t="n">
        <v>0</v>
      </c>
      <c r="AX21" s="47" t="n">
        <v>0</v>
      </c>
      <c r="AY21" s="47" t="n">
        <v>0</v>
      </c>
      <c r="AZ21" s="47" t="n">
        <v>0</v>
      </c>
      <c r="BA21" s="47" t="n">
        <v>0</v>
      </c>
      <c r="BB21" s="47" t="n">
        <v>0</v>
      </c>
      <c r="BC21" s="47" t="n">
        <v>0</v>
      </c>
      <c r="BD21" s="47" t="n">
        <v>0</v>
      </c>
      <c r="BE21" s="52" t="n">
        <v>1</v>
      </c>
      <c r="BF21" s="50" t="n">
        <v>1</v>
      </c>
      <c r="BG21" s="50" t="n">
        <v>1</v>
      </c>
      <c r="BH21" s="50" t="n">
        <v>1</v>
      </c>
      <c r="BI21" s="50" t="n">
        <v>1</v>
      </c>
      <c r="BJ21" s="52" t="n">
        <v>1</v>
      </c>
      <c r="BK21" s="50" t="n">
        <v>1</v>
      </c>
      <c r="BL21" s="50" t="n">
        <v>1</v>
      </c>
      <c r="BM21" s="50" t="n">
        <v>1</v>
      </c>
      <c r="BN21" s="52" t="n">
        <v>0</v>
      </c>
      <c r="BO21" s="50" t="n">
        <v>1</v>
      </c>
      <c r="BP21" s="50" t="n">
        <v>1</v>
      </c>
      <c r="BQ21" s="47" t="n">
        <v>0</v>
      </c>
      <c r="BR21" s="49" t="n">
        <v>1</v>
      </c>
      <c r="BS21" s="47" t="n">
        <v>1</v>
      </c>
      <c r="BT21" s="47" t="n">
        <v>1</v>
      </c>
      <c r="BU21" s="47" t="n">
        <v>0</v>
      </c>
      <c r="BV21" s="47" t="n">
        <v>0</v>
      </c>
      <c r="BW21" s="49" t="n">
        <v>0</v>
      </c>
      <c r="BX21" s="49" t="n">
        <v>0</v>
      </c>
      <c r="BY21" s="47" t="n">
        <v>0</v>
      </c>
      <c r="BZ21" s="47" t="n">
        <v>0</v>
      </c>
      <c r="CB21" s="27" t="n">
        <f aca="false">CF21*$CZ$3+CI21*$DA$3+CL21*$DB$3+CO21*$DC$3+CR21*$DD$3+CU21*$DE$3+CX21*$DF$3</f>
        <v>34.1992857142857</v>
      </c>
      <c r="CD21" s="38" t="n">
        <f aca="false">(G21+I21+K21+N21+R21)/5</f>
        <v>0.4</v>
      </c>
      <c r="CE21" s="39" t="n">
        <f aca="false">(C21+D21+E21+F21+H21+J21+L21+M21+O21+P21+Q21+S21+T21)/13</f>
        <v>0.153846153846154</v>
      </c>
      <c r="CF21" s="30" t="n">
        <f aca="false">IF(AND(CD21=1,CE21=1),$DC$5,IF(AND(CD21=1,CE21&gt;0.5),$DC$6,IF(AND(CD21=1,AND(CE21&gt;0.25,CE21&lt;=0.5)),$DC$7,IF(AND(CD21=1,CE21&lt;=0.25),$DC$8,IF(AND(CD21&gt;0.5,CE21&gt;0.5),$DC$9,IF(AND(CD21&gt;0.5,AND(CE21&gt;0.25,CE21&lt;=0.5)),$DC$10,IF(AND(CD21&gt;0.5,CE21&lt;=0.25),$DC$11,IF(AND(AND(CD21&lt;=0.5,CD21&gt;0.25),CE21&gt;0.5),$DC$12,IF(AND(AND(CD21&lt;=0.5,CD21&gt;0.25),AND(CE21&gt;0.25,CE21&lt;=0.5)),$DC$13,IF(AND(AND(CD21&lt;=0.5,CD21&gt;0.25),CE21&lt;=0.25),$DC$14,IF(AND(CD21&lt;=0.25,CE21&gt;0.5),$DC$15,IF(AND(CD21&lt;=0.25,AND(CE21&gt;0.25,CE21&lt;=0.5)),$DC$16,IF(AND(CD21&lt;=0.25,AND(CE21&gt;0.1,CE21&lt;=0.25)),$DC$17,IF(AND(CD21&lt;=0.25,CE21&lt;=0.1,OR(CD21&lt;&gt;0,CE21&lt;&gt;0)),$DC$18,IF(AND(CD21=0,CE21=0),$DC$19,"ATENÇÃO")))))))))))))))</f>
        <v>35.7142857142857</v>
      </c>
      <c r="CG21" s="38" t="n">
        <f aca="false">(X21+AA21+AG21)/3</f>
        <v>0.333333333333333</v>
      </c>
      <c r="CH21" s="39" t="n">
        <f aca="false">(U21+V21+W21+Y21+Z21+AB21+AC21+AD21+AE21+AF21)/10</f>
        <v>0.1</v>
      </c>
      <c r="CI21" s="30" t="n">
        <f aca="false">IF(AND(CG21=1,CH21=1),$DC$5,IF(AND(CG21=1,CH21&gt;0.5),$DC$6,IF(AND(CG21=1,AND(CH21&gt;0.25,CH21&lt;=0.5)),$DC$7,IF(AND(CG21=1,CH21&lt;=0.25),$DC$8,IF(AND(CG21&gt;0.5,CH21&gt;0.5),$DC$9,IF(AND(CG21&gt;0.5,AND(CH21&gt;0.25,CH21&lt;=0.5)),$DC$10,IF(AND(CG21&gt;0.5,CH21&lt;=0.25),$DC$11,IF(AND(AND(CG21&lt;=0.5,CG21&gt;0.25),CH21&gt;0.5),$DC$12,IF(AND(AND(CG21&lt;=0.5,CG21&gt;0.25),AND(CH21&gt;0.25,CH21&lt;=0.5)),$DC$13,IF(AND(AND(CG21&lt;=0.5,CG21&gt;0.25),CH21&lt;=0.25),$DC$14,IF(AND(CG21&lt;=0.25,CH21&gt;0.5),$DC$15,IF(AND(CG21&lt;=0.25,AND(CH21&gt;0.25,CH21&lt;=0.5)),$DC$16,IF(AND(CG21&lt;=0.25,AND(CH21&gt;0.1,CH21&lt;=0.25)),$DC$17,IF(AND(CG21&lt;=0.25,CH21&lt;=0.1,OR(CG21&lt;&gt;0,CH21&lt;&gt;0)),$DC$18,IF(AND(CG21=0,CH21=0),$DC$19,"ATENÇÃO")))))))))))))))</f>
        <v>35.7142857142857</v>
      </c>
      <c r="CJ21" s="38" t="n">
        <f aca="false">(AJ21+AL21)/2</f>
        <v>0</v>
      </c>
      <c r="CK21" s="39" t="n">
        <f aca="false">(AH21+AI21+AK21)/3</f>
        <v>0.333333333333333</v>
      </c>
      <c r="CL21" s="30" t="n">
        <f aca="false">IF(AND(CJ21=1,CK21=1),$DC$5,IF(AND(CJ21=1,CK21&gt;0.5),$DC$6,IF(AND(CJ21=1,AND(CK21&gt;0.25,CK21&lt;=0.5)),$DC$7,IF(AND(CJ21=1,CK21&lt;=0.25),$DC$8,IF(AND(CJ21&gt;0.5,CK21&gt;0.5),$DC$9,IF(AND(CJ21&gt;0.5,AND(CK21&gt;0.25,CK21&lt;=0.5)),$DC$10,IF(AND(CJ21&gt;0.5,CK21&lt;=0.25),$DC$11,IF(AND(AND(CJ21&lt;=0.5,CJ21&gt;0.25),CK21&gt;0.5),$DC$12,IF(AND(AND(CJ21&lt;=0.5,CJ21&gt;0.25),AND(CK21&gt;0.25,CK21&lt;=0.5)),$DC$13,IF(AND(AND(CJ21&lt;=0.5,CJ21&gt;0.25),CK21&lt;=0.25),$DC$14,IF(AND(CJ21&lt;=0.25,CK21&gt;0.5),$DC$15,IF(AND(CJ21&lt;=0.25,AND(CK21&gt;0.25,CK21&lt;=0.5)),$DC$16,IF(AND(CJ21&lt;=0.25,AND(CK21&gt;0.1,CK21&lt;=0.25)),$DC$17,IF(AND(CJ21&lt;=0.25,CK21&lt;=0.1,OR(CJ21&lt;&gt;0,CK21&lt;&gt;0)),$DC$18,IF(AND(CJ21=0,CK21=0),$DC$19,"ATENÇÃO")))))))))))))))</f>
        <v>21.4285714285714</v>
      </c>
      <c r="CM21" s="38" t="n">
        <f aca="false">(AP21+AS21)/2</f>
        <v>0.5</v>
      </c>
      <c r="CN21" s="39" t="n">
        <f aca="false">(AM21+AN21+AO21+AQ21+AR21+AT21)/6</f>
        <v>0.5</v>
      </c>
      <c r="CO21" s="30" t="n">
        <f aca="false">IF(AND(CM21=1,CN21=1),$DC$5,IF(AND(CM21=1,CN21&gt;0.5),$DC$6,IF(AND(CM21=1,AND(CN21&gt;0.25,CN21&lt;=0.5)),$DC$7,IF(AND(CM21=1,CN21&lt;=0.25),$DC$8,IF(AND(CM21&gt;0.5,CN21&gt;0.5),$DC$9,IF(AND(CM21&gt;0.5,AND(CN21&gt;0.25,CN21&lt;=0.5)),$DC$10,IF(AND(CM21&gt;0.5,CN21&lt;=0.25),$DC$11,IF(AND(AND(CM21&lt;=0.5,CM21&gt;0.25),CN21&gt;0.5),$DC$12,IF(AND(AND(CM21&lt;=0.5,CM21&gt;0.25),AND(CN21&gt;0.25,CN21&lt;=0.5)),$DC$13,IF(AND(AND(CM21&lt;=0.5,CM21&gt;0.25),CN21&lt;=0.25),$DC$14,IF(AND(CM21&lt;=0.25,CN21&gt;0.5),$DC$15,IF(AND(CM21&lt;=0.25,AND(CN21&gt;0.25,CN21&lt;=0.5)),$DC$16,IF(AND(CM21&lt;=0.25,AND(CN21&gt;0.1,CN21&lt;=0.25)),$DC$17,IF(AND(CM21&lt;=0.25,CN21&lt;=0.1,OR(CM21&lt;&gt;0,CN21&lt;&gt;0)),$DC$18,IF(AND(CM21=0,CN21=0),$DC$19,"ATENÇÃO")))))))))))))))</f>
        <v>42.8571428571429</v>
      </c>
      <c r="CP21" s="38" t="n">
        <f aca="false">(AU21+AZ21+BD21)/3</f>
        <v>0</v>
      </c>
      <c r="CQ21" s="39" t="n">
        <f aca="false">(AV21+AW21+AX21+AY21+BA21+BB21+BC21)/7</f>
        <v>0</v>
      </c>
      <c r="CR21" s="30" t="n">
        <f aca="false">IF(AND(CP21=1,CQ21=1),$DC$5,IF(AND(CP21=1,CQ21&gt;0.5),$DC$6,IF(AND(CP21=1,AND(CQ21&gt;0.25,CQ21&lt;=0.5)),$DC$7,IF(AND(CP21=1,CQ21&lt;=0.25),$DC$8,IF(AND(CP21&gt;0.5,CQ21&gt;0.5),$DC$9,IF(AND(CP21&gt;0.5,AND(CQ21&gt;0.25,CQ21&lt;=0.5)),$DC$10,IF(AND(CP21&gt;0.5,CQ21&lt;=0.25),$DC$11,IF(AND(AND(CP21&lt;=0.5,CP21&gt;0.25),CQ21&gt;0.5),$DC$12,IF(AND(AND(CP21&lt;=0.5,CP21&gt;0.25),AND(CQ21&gt;0.25,CQ21&lt;=0.5)),$DC$13,IF(AND(AND(CP21&lt;=0.5,CP21&gt;0.25),CQ21&lt;=0.25),$DC$14,IF(AND(CP21&lt;=0.25,CQ21&gt;0.5),$DC$15,IF(AND(CP21&lt;=0.25,AND(CQ21&gt;0.25,CQ21&lt;=0.5)),$DC$16,IF(AND(CP21&lt;=0.25,AND(CQ21&gt;0.1,CQ21&lt;=0.25)),$DC$17,IF(AND(CP21&lt;=0.25,CQ21&lt;=0.1,OR(CP21&lt;&gt;0,CQ21&lt;&gt;0)),$DC$18,IF(AND(CP21=0,CQ21=0),$DC$19,"ATENÇÃO")))))))))))))))</f>
        <v>0</v>
      </c>
      <c r="CS21" s="38" t="n">
        <f aca="false">(BE21+BJ21+BN21)/3</f>
        <v>0.666666666666667</v>
      </c>
      <c r="CT21" s="39" t="n">
        <f aca="false">(BF21+BG21+BH21+BI21+BK21+BL21+BM21+BO21+BP21)/9</f>
        <v>1</v>
      </c>
      <c r="CU21" s="30" t="n">
        <f aca="false">IF(AND(CS21=1,CT21=1),$DC$5,IF(AND(CS21=1,CT21&gt;0.5),$DC$6,IF(AND(CS21=1,AND(CT21&gt;0.25,CT21&lt;=0.5)),$DC$7,IF(AND(CS21=1,CT21&lt;=0.25),$DC$8,IF(AND(CS21&gt;0.5,CT21&gt;0.5),$DC$9,IF(AND(CS21&gt;0.5,AND(CT21&gt;0.25,CT21&lt;=0.5)),$DC$10,IF(AND(CS21&gt;0.5,CT21&lt;=0.25),$DC$11,IF(AND(AND(CS21&lt;=0.5,CS21&gt;0.25),CT21&gt;0.5),$DC$12,IF(AND(AND(CS21&lt;=0.5,CS21&gt;0.25),AND(CT21&gt;0.25,CT21&lt;=0.5)),$DC$13,IF(AND(AND(CS21&lt;=0.5,CS21&gt;0.25),CT21&lt;=0.25),$DC$14,IF(AND(CS21&lt;=0.25,CT21&gt;0.5),$DC$15,IF(AND(CS21&lt;=0.25,AND(CT21&gt;0.25,CT21&lt;=0.5)),$DC$16,IF(AND(CS21&lt;=0.25,AND(CT21&gt;0.1,CT21&lt;=0.25)),$DC$17,IF(AND(CS21&lt;=0.25,CT21&lt;=0.1,OR(CS21&lt;&gt;0,CT21&lt;&gt;0)),$DC$18,IF(AND(CS21=0,CT21=0),$DC$19,"ATENÇÃO")))))))))))))))</f>
        <v>71.4285714285714</v>
      </c>
      <c r="CV21" s="31" t="n">
        <f aca="false">(BR21+BW21+BX21)/3</f>
        <v>0.333333333333333</v>
      </c>
      <c r="CW21" s="32" t="n">
        <f aca="false">(BQ21+BS21+BT21+BU21+BV21+BY21+BZ21)/7</f>
        <v>0.285714285714286</v>
      </c>
      <c r="CX21" s="30" t="n">
        <f aca="false">IF(AND(CV21=1,CW21=1),$DC$5,IF(AND(CV21=1,CW21&gt;0.5),$DC$6,IF(AND(CV21=1,AND(CW21&gt;0.25,CW21&lt;=0.5)),$DC$7,IF(AND(CV21=1,CW21&lt;=0.25),$DC$8,IF(AND(CV21&gt;0.5,CW21&gt;0.5),$DC$9,IF(AND(CV21&gt;0.5,AND(CW21&gt;0.25,CW21&lt;=0.5)),$DC$10,IF(AND(CV21&gt;0.5,CW21&lt;=0.25),$DC$11,IF(AND(AND(CV21&lt;=0.5,CV21&gt;0.25),CW21&gt;0.5),$DC$12,IF(AND(AND(CV21&lt;=0.5,CV21&gt;0.25),AND(CW21&gt;0.25,CW21&lt;=0.5)),$DC$13,IF(AND(AND(CV21&lt;=0.5,CV21&gt;0.25),CW21&lt;=0.25),$DC$14,IF(AND(CV21&lt;=0.25,CW21&gt;0.5),$DC$15,IF(AND(CV21&lt;=0.25,AND(CW21&gt;0.25,CW21&lt;=0.5)),$DC$16,IF(AND(CV21&lt;=0.25,AND(CW21&gt;0.1,CW21&lt;=0.25)),$DC$17,IF(AND(CV21&lt;=0.25,CW21&lt;=0.1,OR(CV21&lt;&gt;0,CW21&lt;&gt;0)),$DC$18,IF(AND(CV21=0,CW21=0),$DC$19,"ATENÇÃO")))))))))))))))</f>
        <v>42.8571428571429</v>
      </c>
      <c r="DE21" s="56"/>
    </row>
    <row r="22" customFormat="false" ht="15" hidden="false" customHeight="true" outlineLevel="0" collapsed="false">
      <c r="A22" s="1" t="s">
        <v>133</v>
      </c>
      <c r="B22" s="2" t="n">
        <v>20</v>
      </c>
      <c r="C22" s="47" t="n">
        <v>1</v>
      </c>
      <c r="D22" s="47" t="n">
        <v>0</v>
      </c>
      <c r="E22" s="47" t="n">
        <v>0</v>
      </c>
      <c r="F22" s="47" t="n">
        <v>0</v>
      </c>
      <c r="G22" s="49" t="n">
        <v>0</v>
      </c>
      <c r="H22" s="47" t="n">
        <v>0</v>
      </c>
      <c r="I22" s="49" t="n">
        <v>0</v>
      </c>
      <c r="J22" s="47" t="n">
        <v>1</v>
      </c>
      <c r="K22" s="49" t="n">
        <v>1</v>
      </c>
      <c r="L22" s="47" t="n">
        <v>1</v>
      </c>
      <c r="M22" s="47" t="n">
        <v>0</v>
      </c>
      <c r="N22" s="49" t="n">
        <v>0</v>
      </c>
      <c r="O22" s="47" t="n">
        <v>1</v>
      </c>
      <c r="P22" s="47" t="n">
        <v>0</v>
      </c>
      <c r="Q22" s="47" t="n">
        <v>1</v>
      </c>
      <c r="R22" s="49" t="n">
        <v>1</v>
      </c>
      <c r="S22" s="47" t="n">
        <v>1</v>
      </c>
      <c r="T22" s="47" t="n">
        <v>1</v>
      </c>
      <c r="U22" s="50" t="n">
        <v>0</v>
      </c>
      <c r="V22" s="50" t="n">
        <v>0</v>
      </c>
      <c r="W22" s="50" t="n">
        <v>1</v>
      </c>
      <c r="X22" s="50" t="n">
        <v>0</v>
      </c>
      <c r="Y22" s="50" t="n">
        <v>0</v>
      </c>
      <c r="Z22" s="50" t="n">
        <v>0</v>
      </c>
      <c r="AA22" s="50" t="n">
        <v>0</v>
      </c>
      <c r="AB22" s="50" t="n">
        <v>0</v>
      </c>
      <c r="AC22" s="50" t="n">
        <v>0</v>
      </c>
      <c r="AD22" s="50" t="n">
        <v>0</v>
      </c>
      <c r="AE22" s="50" t="n">
        <v>0</v>
      </c>
      <c r="AF22" s="50" t="n">
        <v>0</v>
      </c>
      <c r="AG22" s="50" t="n">
        <v>0</v>
      </c>
      <c r="AH22" s="47" t="n">
        <v>1</v>
      </c>
      <c r="AI22" s="47" t="n">
        <v>0</v>
      </c>
      <c r="AJ22" s="47" t="n">
        <v>0</v>
      </c>
      <c r="AK22" s="47" t="n">
        <v>1</v>
      </c>
      <c r="AL22" s="47" t="n">
        <v>0</v>
      </c>
      <c r="AM22" s="50" t="n">
        <v>1</v>
      </c>
      <c r="AN22" s="50" t="n">
        <v>1</v>
      </c>
      <c r="AO22" s="50" t="n">
        <v>0</v>
      </c>
      <c r="AP22" s="50" t="n">
        <v>0</v>
      </c>
      <c r="AQ22" s="50" t="n">
        <v>0</v>
      </c>
      <c r="AR22" s="50" t="n">
        <v>0</v>
      </c>
      <c r="AS22" s="50" t="n">
        <v>0</v>
      </c>
      <c r="AT22" s="50" t="n">
        <v>0</v>
      </c>
      <c r="AU22" s="47" t="n">
        <v>0</v>
      </c>
      <c r="AV22" s="47" t="n">
        <v>0</v>
      </c>
      <c r="AW22" s="47" t="n">
        <v>0</v>
      </c>
      <c r="AX22" s="47" t="n">
        <v>0</v>
      </c>
      <c r="AY22" s="47" t="n">
        <v>0</v>
      </c>
      <c r="AZ22" s="47" t="n">
        <v>0</v>
      </c>
      <c r="BA22" s="47" t="n">
        <v>0</v>
      </c>
      <c r="BB22" s="47" t="n">
        <v>0</v>
      </c>
      <c r="BC22" s="47" t="n">
        <v>0</v>
      </c>
      <c r="BD22" s="47" t="n">
        <v>0</v>
      </c>
      <c r="BE22" s="52" t="n">
        <v>1</v>
      </c>
      <c r="BF22" s="50" t="n">
        <v>1</v>
      </c>
      <c r="BG22" s="50" t="n">
        <v>1</v>
      </c>
      <c r="BH22" s="50" t="n">
        <v>1</v>
      </c>
      <c r="BI22" s="50" t="n">
        <v>1</v>
      </c>
      <c r="BJ22" s="52" t="n">
        <v>1</v>
      </c>
      <c r="BK22" s="50" t="n">
        <v>1</v>
      </c>
      <c r="BL22" s="50" t="n">
        <v>1</v>
      </c>
      <c r="BM22" s="50" t="n">
        <v>1</v>
      </c>
      <c r="BN22" s="52" t="n">
        <v>0</v>
      </c>
      <c r="BO22" s="50" t="n">
        <v>1</v>
      </c>
      <c r="BP22" s="50" t="n">
        <v>1</v>
      </c>
      <c r="BQ22" s="47" t="n">
        <v>0</v>
      </c>
      <c r="BR22" s="49" t="n">
        <v>1</v>
      </c>
      <c r="BS22" s="47" t="n">
        <v>0</v>
      </c>
      <c r="BT22" s="47" t="n">
        <v>1</v>
      </c>
      <c r="BU22" s="47" t="n">
        <v>0</v>
      </c>
      <c r="BV22" s="47" t="n">
        <v>0</v>
      </c>
      <c r="BW22" s="49" t="n">
        <v>0</v>
      </c>
      <c r="BX22" s="49" t="n">
        <v>0</v>
      </c>
      <c r="BY22" s="47" t="n">
        <v>0</v>
      </c>
      <c r="BZ22" s="47" t="n">
        <v>0</v>
      </c>
      <c r="CB22" s="27" t="n">
        <f aca="false">CF22*$CZ$3+CI22*$DA$3+CL22*$DB$3+CO22*$DC$3+CR22*$DD$3+CU22*$DE$3+CX22*$DF$3</f>
        <v>32.55</v>
      </c>
      <c r="CD22" s="38" t="n">
        <f aca="false">(G22+I22+K22+N22+R22)/5</f>
        <v>0.4</v>
      </c>
      <c r="CE22" s="39" t="n">
        <f aca="false">(C22+D22+E22+F22+H22+J22+L22+M22+O22+P22+Q22+S22+T22)/13</f>
        <v>0.538461538461538</v>
      </c>
      <c r="CF22" s="30" t="n">
        <f aca="false">IF(AND(CD22=1,CE22=1),$DC$5,IF(AND(CD22=1,CE22&gt;0.5),$DC$6,IF(AND(CD22=1,AND(CE22&gt;0.25,CE22&lt;=0.5)),$DC$7,IF(AND(CD22=1,CE22&lt;=0.25),$DC$8,IF(AND(CD22&gt;0.5,CE22&gt;0.5),$DC$9,IF(AND(CD22&gt;0.5,AND(CE22&gt;0.25,CE22&lt;=0.5)),$DC$10,IF(AND(CD22&gt;0.5,CE22&lt;=0.25),$DC$11,IF(AND(AND(CD22&lt;=0.5,CD22&gt;0.25),CE22&gt;0.5),$DC$12,IF(AND(AND(CD22&lt;=0.5,CD22&gt;0.25),AND(CE22&gt;0.25,CE22&lt;=0.5)),$DC$13,IF(AND(AND(CD22&lt;=0.5,CD22&gt;0.25),CE22&lt;=0.25),$DC$14,IF(AND(CD22&lt;=0.25,CE22&gt;0.5),$DC$15,IF(AND(CD22&lt;=0.25,AND(CE22&gt;0.25,CE22&lt;=0.5)),$DC$16,IF(AND(CD22&lt;=0.25,AND(CE22&gt;0.1,CE22&lt;=0.25)),$DC$17,IF(AND(CD22&lt;=0.25,CE22&lt;=0.1,OR(CD22&lt;&gt;0,CE22&lt;&gt;0)),$DC$18,IF(AND(CD22=0,CE22=0),$DC$19,"ATENÇÃO")))))))))))))))</f>
        <v>50</v>
      </c>
      <c r="CG22" s="38" t="n">
        <f aca="false">(X22+AA22+AG22)/3</f>
        <v>0</v>
      </c>
      <c r="CH22" s="39" t="n">
        <f aca="false">(U22+V22+W22+Y22+Z22+AB22+AC22+AD22+AE22+AF22)/10</f>
        <v>0.1</v>
      </c>
      <c r="CI22" s="30" t="n">
        <f aca="false">IF(AND(CG22=1,CH22=1),$DC$5,IF(AND(CG22=1,CH22&gt;0.5),$DC$6,IF(AND(CG22=1,AND(CH22&gt;0.25,CH22&lt;=0.5)),$DC$7,IF(AND(CG22=1,CH22&lt;=0.25),$DC$8,IF(AND(CG22&gt;0.5,CH22&gt;0.5),$DC$9,IF(AND(CG22&gt;0.5,AND(CH22&gt;0.25,CH22&lt;=0.5)),$DC$10,IF(AND(CG22&gt;0.5,CH22&lt;=0.25),$DC$11,IF(AND(AND(CG22&lt;=0.5,CG22&gt;0.25),CH22&gt;0.5),$DC$12,IF(AND(AND(CG22&lt;=0.5,CG22&gt;0.25),AND(CH22&gt;0.25,CH22&lt;=0.5)),$DC$13,IF(AND(AND(CG22&lt;=0.5,CG22&gt;0.25),CH22&lt;=0.25),$DC$14,IF(AND(CG22&lt;=0.25,CH22&gt;0.5),$DC$15,IF(AND(CG22&lt;=0.25,AND(CH22&gt;0.25,CH22&lt;=0.5)),$DC$16,IF(AND(CG22&lt;=0.25,AND(CH22&gt;0.1,CH22&lt;=0.25)),$DC$17,IF(AND(CG22&lt;=0.25,CH22&lt;=0.1,OR(CG22&lt;&gt;0,CH22&lt;&gt;0)),$DC$18,IF(AND(CG22=0,CH22=0),$DC$19,"ATENÇÃO")))))))))))))))</f>
        <v>7.14285714285714</v>
      </c>
      <c r="CJ22" s="38" t="n">
        <f aca="false">(AJ22+AL22)/2</f>
        <v>0</v>
      </c>
      <c r="CK22" s="39" t="n">
        <f aca="false">(AH22+AI22+AK22)/3</f>
        <v>0.666666666666667</v>
      </c>
      <c r="CL22" s="30" t="n">
        <f aca="false">IF(AND(CJ22=1,CK22=1),$DC$5,IF(AND(CJ22=1,CK22&gt;0.5),$DC$6,IF(AND(CJ22=1,AND(CK22&gt;0.25,CK22&lt;=0.5)),$DC$7,IF(AND(CJ22=1,CK22&lt;=0.25),$DC$8,IF(AND(CJ22&gt;0.5,CK22&gt;0.5),$DC$9,IF(AND(CJ22&gt;0.5,AND(CK22&gt;0.25,CK22&lt;=0.5)),$DC$10,IF(AND(CJ22&gt;0.5,CK22&lt;=0.25),$DC$11,IF(AND(AND(CJ22&lt;=0.5,CJ22&gt;0.25),CK22&gt;0.5),$DC$12,IF(AND(AND(CJ22&lt;=0.5,CJ22&gt;0.25),AND(CK22&gt;0.25,CK22&lt;=0.5)),$DC$13,IF(AND(AND(CJ22&lt;=0.5,CJ22&gt;0.25),CK22&lt;=0.25),$DC$14,IF(AND(CJ22&lt;=0.25,CK22&gt;0.5),$DC$15,IF(AND(CJ22&lt;=0.25,AND(CK22&gt;0.25,CK22&lt;=0.5)),$DC$16,IF(AND(CJ22&lt;=0.25,AND(CK22&gt;0.1,CK22&lt;=0.25)),$DC$17,IF(AND(CJ22&lt;=0.25,CK22&lt;=0.1,OR(CJ22&lt;&gt;0,CK22&lt;&gt;0)),$DC$18,IF(AND(CJ22=0,CK22=0),$DC$19,"ATENÇÃO")))))))))))))))</f>
        <v>28.5714285714286</v>
      </c>
      <c r="CM22" s="38" t="n">
        <f aca="false">(AP22+AS22)/2</f>
        <v>0</v>
      </c>
      <c r="CN22" s="39" t="n">
        <f aca="false">(AM22+AN22+AO22+AQ22+AR22+AT22)/6</f>
        <v>0.333333333333333</v>
      </c>
      <c r="CO22" s="30" t="n">
        <f aca="false">IF(AND(CM22=1,CN22=1),$DC$5,IF(AND(CM22=1,CN22&gt;0.5),$DC$6,IF(AND(CM22=1,AND(CN22&gt;0.25,CN22&lt;=0.5)),$DC$7,IF(AND(CM22=1,CN22&lt;=0.25),$DC$8,IF(AND(CM22&gt;0.5,CN22&gt;0.5),$DC$9,IF(AND(CM22&gt;0.5,AND(CN22&gt;0.25,CN22&lt;=0.5)),$DC$10,IF(AND(CM22&gt;0.5,CN22&lt;=0.25),$DC$11,IF(AND(AND(CM22&lt;=0.5,CM22&gt;0.25),CN22&gt;0.5),$DC$12,IF(AND(AND(CM22&lt;=0.5,CM22&gt;0.25),AND(CN22&gt;0.25,CN22&lt;=0.5)),$DC$13,IF(AND(AND(CM22&lt;=0.5,CM22&gt;0.25),CN22&lt;=0.25),$DC$14,IF(AND(CM22&lt;=0.25,CN22&gt;0.5),$DC$15,IF(AND(CM22&lt;=0.25,AND(CN22&gt;0.25,CN22&lt;=0.5)),$DC$16,IF(AND(CM22&lt;=0.25,AND(CN22&gt;0.1,CN22&lt;=0.25)),$DC$17,IF(AND(CM22&lt;=0.25,CN22&lt;=0.1,OR(CM22&lt;&gt;0,CN22&lt;&gt;0)),$DC$18,IF(AND(CM22=0,CN22=0),$DC$19,"ATENÇÃO")))))))))))))))</f>
        <v>21.4285714285714</v>
      </c>
      <c r="CP22" s="38" t="n">
        <f aca="false">(AU22+AZ22+BD22)/3</f>
        <v>0</v>
      </c>
      <c r="CQ22" s="39" t="n">
        <f aca="false">(AV22+AW22+AX22+AY22+BA22+BB22+BC22)/7</f>
        <v>0</v>
      </c>
      <c r="CR22" s="30" t="n">
        <f aca="false">IF(AND(CP22=1,CQ22=1),$DC$5,IF(AND(CP22=1,CQ22&gt;0.5),$DC$6,IF(AND(CP22=1,AND(CQ22&gt;0.25,CQ22&lt;=0.5)),$DC$7,IF(AND(CP22=1,CQ22&lt;=0.25),$DC$8,IF(AND(CP22&gt;0.5,CQ22&gt;0.5),$DC$9,IF(AND(CP22&gt;0.5,AND(CQ22&gt;0.25,CQ22&lt;=0.5)),$DC$10,IF(AND(CP22&gt;0.5,CQ22&lt;=0.25),$DC$11,IF(AND(AND(CP22&lt;=0.5,CP22&gt;0.25),CQ22&gt;0.5),$DC$12,IF(AND(AND(CP22&lt;=0.5,CP22&gt;0.25),AND(CQ22&gt;0.25,CQ22&lt;=0.5)),$DC$13,IF(AND(AND(CP22&lt;=0.5,CP22&gt;0.25),CQ22&lt;=0.25),$DC$14,IF(AND(CP22&lt;=0.25,CQ22&gt;0.5),$DC$15,IF(AND(CP22&lt;=0.25,AND(CQ22&gt;0.25,CQ22&lt;=0.5)),$DC$16,IF(AND(CP22&lt;=0.25,AND(CQ22&gt;0.1,CQ22&lt;=0.25)),$DC$17,IF(AND(CP22&lt;=0.25,CQ22&lt;=0.1,OR(CP22&lt;&gt;0,CQ22&lt;&gt;0)),$DC$18,IF(AND(CP22=0,CQ22=0),$DC$19,"ATENÇÃO")))))))))))))))</f>
        <v>0</v>
      </c>
      <c r="CS22" s="38" t="n">
        <f aca="false">(BE22+BJ22+BN22)/3</f>
        <v>0.666666666666667</v>
      </c>
      <c r="CT22" s="39" t="n">
        <f aca="false">(BF22+BG22+BH22+BI22+BK22+BL22+BM22+BO22+BP22)/9</f>
        <v>1</v>
      </c>
      <c r="CU22" s="30" t="n">
        <f aca="false">IF(AND(CS22=1,CT22=1),$DC$5,IF(AND(CS22=1,CT22&gt;0.5),$DC$6,IF(AND(CS22=1,AND(CT22&gt;0.25,CT22&lt;=0.5)),$DC$7,IF(AND(CS22=1,CT22&lt;=0.25),$DC$8,IF(AND(CS22&gt;0.5,CT22&gt;0.5),$DC$9,IF(AND(CS22&gt;0.5,AND(CT22&gt;0.25,CT22&lt;=0.5)),$DC$10,IF(AND(CS22&gt;0.5,CT22&lt;=0.25),$DC$11,IF(AND(AND(CS22&lt;=0.5,CS22&gt;0.25),CT22&gt;0.5),$DC$12,IF(AND(AND(CS22&lt;=0.5,CS22&gt;0.25),AND(CT22&gt;0.25,CT22&lt;=0.5)),$DC$13,IF(AND(AND(CS22&lt;=0.5,CS22&gt;0.25),CT22&lt;=0.25),$DC$14,IF(AND(CS22&lt;=0.25,CT22&gt;0.5),$DC$15,IF(AND(CS22&lt;=0.25,AND(CT22&gt;0.25,CT22&lt;=0.5)),$DC$16,IF(AND(CS22&lt;=0.25,AND(CT22&gt;0.1,CT22&lt;=0.25)),$DC$17,IF(AND(CS22&lt;=0.25,CT22&lt;=0.1,OR(CS22&lt;&gt;0,CT22&lt;&gt;0)),$DC$18,IF(AND(CS22=0,CT22=0),$DC$19,"ATENÇÃO")))))))))))))))</f>
        <v>71.4285714285714</v>
      </c>
      <c r="CV22" s="31" t="n">
        <f aca="false">(BR22+BW22+BX22)/3</f>
        <v>0.333333333333333</v>
      </c>
      <c r="CW22" s="32" t="n">
        <f aca="false">(BQ22+BS22+BT22+BU22+BV22+BY22+BZ22)/7</f>
        <v>0.142857142857143</v>
      </c>
      <c r="CX22" s="30" t="n">
        <f aca="false">IF(AND(CV22=1,CW22=1),$DC$5,IF(AND(CV22=1,CW22&gt;0.5),$DC$6,IF(AND(CV22=1,AND(CW22&gt;0.25,CW22&lt;=0.5)),$DC$7,IF(AND(CV22=1,CW22&lt;=0.25),$DC$8,IF(AND(CV22&gt;0.5,CW22&gt;0.5),$DC$9,IF(AND(CV22&gt;0.5,AND(CW22&gt;0.25,CW22&lt;=0.5)),$DC$10,IF(AND(CV22&gt;0.5,CW22&lt;=0.25),$DC$11,IF(AND(AND(CV22&lt;=0.5,CV22&gt;0.25),CW22&gt;0.5),$DC$12,IF(AND(AND(CV22&lt;=0.5,CV22&gt;0.25),AND(CW22&gt;0.25,CW22&lt;=0.5)),$DC$13,IF(AND(AND(CV22&lt;=0.5,CV22&gt;0.25),CW22&lt;=0.25),$DC$14,IF(AND(CV22&lt;=0.25,CW22&gt;0.5),$DC$15,IF(AND(CV22&lt;=0.25,AND(CW22&gt;0.25,CW22&lt;=0.5)),$DC$16,IF(AND(CV22&lt;=0.25,AND(CW22&gt;0.1,CW22&lt;=0.25)),$DC$17,IF(AND(CV22&lt;=0.25,CW22&lt;=0.1,OR(CV22&lt;&gt;0,CW22&lt;&gt;0)),$DC$18,IF(AND(CV22=0,CW22=0),$DC$19,"ATENÇÃO")))))))))))))))</f>
        <v>35.7142857142857</v>
      </c>
    </row>
    <row r="23" customFormat="false" ht="15" hidden="false" customHeight="true" outlineLevel="0" collapsed="false">
      <c r="A23" s="1" t="s">
        <v>134</v>
      </c>
      <c r="B23" s="2" t="n">
        <v>21</v>
      </c>
      <c r="C23" s="47" t="n">
        <v>0</v>
      </c>
      <c r="D23" s="47" t="n">
        <v>0</v>
      </c>
      <c r="E23" s="47" t="n">
        <v>1</v>
      </c>
      <c r="F23" s="47" t="n">
        <v>0</v>
      </c>
      <c r="G23" s="49" t="n">
        <v>0</v>
      </c>
      <c r="H23" s="47" t="n">
        <v>1</v>
      </c>
      <c r="I23" s="49" t="n">
        <v>1</v>
      </c>
      <c r="J23" s="47" t="n">
        <v>0</v>
      </c>
      <c r="K23" s="49" t="n">
        <v>0</v>
      </c>
      <c r="L23" s="47" t="n">
        <v>1</v>
      </c>
      <c r="M23" s="47" t="n">
        <v>1</v>
      </c>
      <c r="N23" s="49" t="n">
        <v>1</v>
      </c>
      <c r="O23" s="47" t="n">
        <v>0</v>
      </c>
      <c r="P23" s="47" t="n">
        <v>1</v>
      </c>
      <c r="Q23" s="47" t="n">
        <v>1</v>
      </c>
      <c r="R23" s="49" t="n">
        <v>1</v>
      </c>
      <c r="S23" s="47" t="n">
        <v>1</v>
      </c>
      <c r="T23" s="47" t="n">
        <v>0</v>
      </c>
      <c r="U23" s="50" t="n">
        <v>1</v>
      </c>
      <c r="V23" s="50" t="n">
        <v>0</v>
      </c>
      <c r="W23" s="50" t="n">
        <v>0</v>
      </c>
      <c r="X23" s="50" t="n">
        <v>0</v>
      </c>
      <c r="Y23" s="50" t="n">
        <v>0</v>
      </c>
      <c r="Z23" s="50" t="n">
        <v>0</v>
      </c>
      <c r="AA23" s="50" t="n">
        <v>0</v>
      </c>
      <c r="AB23" s="50" t="n">
        <v>0</v>
      </c>
      <c r="AC23" s="50" t="n">
        <v>0</v>
      </c>
      <c r="AD23" s="50" t="n">
        <v>0</v>
      </c>
      <c r="AE23" s="50" t="n">
        <v>0</v>
      </c>
      <c r="AF23" s="50" t="n">
        <v>1</v>
      </c>
      <c r="AG23" s="50" t="n">
        <v>1</v>
      </c>
      <c r="AH23" s="47" t="n">
        <v>1</v>
      </c>
      <c r="AI23" s="47" t="n">
        <v>0</v>
      </c>
      <c r="AJ23" s="47" t="n">
        <v>0</v>
      </c>
      <c r="AK23" s="47" t="n">
        <v>1</v>
      </c>
      <c r="AL23" s="47" t="n">
        <v>1</v>
      </c>
      <c r="AM23" s="50" t="n">
        <v>1</v>
      </c>
      <c r="AN23" s="50" t="n">
        <v>1</v>
      </c>
      <c r="AO23" s="50" t="n">
        <v>0</v>
      </c>
      <c r="AP23" s="50" t="n">
        <v>0</v>
      </c>
      <c r="AQ23" s="50" t="n">
        <v>0</v>
      </c>
      <c r="AR23" s="50" t="n">
        <v>1</v>
      </c>
      <c r="AS23" s="50" t="n">
        <v>1</v>
      </c>
      <c r="AT23" s="50" t="n">
        <v>1</v>
      </c>
      <c r="AU23" s="47" t="n">
        <v>1</v>
      </c>
      <c r="AV23" s="47" t="n">
        <v>0</v>
      </c>
      <c r="AW23" s="47" t="n">
        <v>0</v>
      </c>
      <c r="AX23" s="47" t="n">
        <v>1</v>
      </c>
      <c r="AY23" s="47" t="n">
        <v>0</v>
      </c>
      <c r="AZ23" s="47" t="n">
        <v>1</v>
      </c>
      <c r="BA23" s="47" t="n">
        <v>0</v>
      </c>
      <c r="BB23" s="47" t="n">
        <v>1</v>
      </c>
      <c r="BC23" s="47" t="n">
        <v>0</v>
      </c>
      <c r="BD23" s="47" t="n">
        <v>0</v>
      </c>
      <c r="BE23" s="52" t="n">
        <v>1</v>
      </c>
      <c r="BF23" s="50" t="n">
        <v>1</v>
      </c>
      <c r="BG23" s="50" t="n">
        <v>1</v>
      </c>
      <c r="BH23" s="50" t="n">
        <v>1</v>
      </c>
      <c r="BI23" s="50" t="n">
        <v>1</v>
      </c>
      <c r="BJ23" s="52" t="n">
        <v>1</v>
      </c>
      <c r="BK23" s="50" t="n">
        <v>1</v>
      </c>
      <c r="BL23" s="50" t="n">
        <v>0</v>
      </c>
      <c r="BM23" s="50" t="n">
        <v>1</v>
      </c>
      <c r="BN23" s="52" t="n">
        <v>1</v>
      </c>
      <c r="BO23" s="50" t="n">
        <v>1</v>
      </c>
      <c r="BP23" s="50" t="n">
        <v>1</v>
      </c>
      <c r="BQ23" s="47" t="n">
        <v>1</v>
      </c>
      <c r="BR23" s="49" t="n">
        <v>1</v>
      </c>
      <c r="BS23" s="47" t="n">
        <v>1</v>
      </c>
      <c r="BT23" s="47" t="n">
        <v>1</v>
      </c>
      <c r="BU23" s="47" t="n">
        <v>0</v>
      </c>
      <c r="BV23" s="47" t="n">
        <v>0</v>
      </c>
      <c r="BW23" s="49" t="n">
        <v>0</v>
      </c>
      <c r="BX23" s="49" t="n">
        <v>1</v>
      </c>
      <c r="BY23" s="47" t="n">
        <v>0</v>
      </c>
      <c r="BZ23" s="47" t="n">
        <v>0</v>
      </c>
      <c r="CB23" s="27" t="n">
        <f aca="false">CF23*$CZ$3+CI23*$DA$3+CL23*$DB$3+CO23*$DC$3+CR23*$DD$3+CU23*$DE$3+CX23*$DF$3</f>
        <v>65.6571428571429</v>
      </c>
      <c r="CD23" s="38" t="n">
        <f aca="false">(G23+I23+K23+N23+R23)/5</f>
        <v>0.6</v>
      </c>
      <c r="CE23" s="39" t="n">
        <f aca="false">(C23+D23+E23+F23+H23+J23+L23+M23+O23+P23+Q23+S23+T23)/13</f>
        <v>0.538461538461538</v>
      </c>
      <c r="CF23" s="30" t="n">
        <f aca="false">IF(AND(CD23=1,CE23=1),$DC$5,IF(AND(CD23=1,CE23&gt;0.5),$DC$6,IF(AND(CD23=1,AND(CE23&gt;0.25,CE23&lt;=0.5)),$DC$7,IF(AND(CD23=1,CE23&lt;=0.25),$DC$8,IF(AND(CD23&gt;0.5,CE23&gt;0.5),$DC$9,IF(AND(CD23&gt;0.5,AND(CE23&gt;0.25,CE23&lt;=0.5)),$DC$10,IF(AND(CD23&gt;0.5,CE23&lt;=0.25),$DC$11,IF(AND(AND(CD23&lt;=0.5,CD23&gt;0.25),CE23&gt;0.5),$DC$12,IF(AND(AND(CD23&lt;=0.5,CD23&gt;0.25),AND(CE23&gt;0.25,CE23&lt;=0.5)),$DC$13,IF(AND(AND(CD23&lt;=0.5,CD23&gt;0.25),CE23&lt;=0.25),$DC$14,IF(AND(CD23&lt;=0.25,CE23&gt;0.5),$DC$15,IF(AND(CD23&lt;=0.25,AND(CE23&gt;0.25,CE23&lt;=0.5)),$DC$16,IF(AND(CD23&lt;=0.25,AND(CE23&gt;0.1,CE23&lt;=0.25)),$DC$17,IF(AND(CD23&lt;=0.25,CE23&lt;=0.1,OR(CD23&lt;&gt;0,CE23&lt;&gt;0)),$DC$18,IF(AND(CD23=0,CE23=0),$DC$19,"ATENÇÃO")))))))))))))))</f>
        <v>71.4285714285714</v>
      </c>
      <c r="CG23" s="38" t="n">
        <f aca="false">(X23+AA23+AG23)/3</f>
        <v>0.333333333333333</v>
      </c>
      <c r="CH23" s="39" t="n">
        <f aca="false">(U23+V23+W23+Y23+Z23+AB23+AC23+AD23+AE23+AF23)/10</f>
        <v>0.2</v>
      </c>
      <c r="CI23" s="30" t="n">
        <f aca="false">IF(AND(CG23=1,CH23=1),$DC$5,IF(AND(CG23=1,CH23&gt;0.5),$DC$6,IF(AND(CG23=1,AND(CH23&gt;0.25,CH23&lt;=0.5)),$DC$7,IF(AND(CG23=1,CH23&lt;=0.25),$DC$8,IF(AND(CG23&gt;0.5,CH23&gt;0.5),$DC$9,IF(AND(CG23&gt;0.5,AND(CH23&gt;0.25,CH23&lt;=0.5)),$DC$10,IF(AND(CG23&gt;0.5,CH23&lt;=0.25),$DC$11,IF(AND(AND(CG23&lt;=0.5,CG23&gt;0.25),CH23&gt;0.5),$DC$12,IF(AND(AND(CG23&lt;=0.5,CG23&gt;0.25),AND(CH23&gt;0.25,CH23&lt;=0.5)),$DC$13,IF(AND(AND(CG23&lt;=0.5,CG23&gt;0.25),CH23&lt;=0.25),$DC$14,IF(AND(CG23&lt;=0.25,CH23&gt;0.5),$DC$15,IF(AND(CG23&lt;=0.25,AND(CH23&gt;0.25,CH23&lt;=0.5)),$DC$16,IF(AND(CG23&lt;=0.25,AND(CH23&gt;0.1,CH23&lt;=0.25)),$DC$17,IF(AND(CG23&lt;=0.25,CH23&lt;=0.1,OR(CG23&lt;&gt;0,CH23&lt;&gt;0)),$DC$18,IF(AND(CG23=0,CH23=0),$DC$19,"ATENÇÃO")))))))))))))))</f>
        <v>35.7142857142857</v>
      </c>
      <c r="CJ23" s="38" t="n">
        <f aca="false">(AJ23+AL23)/2</f>
        <v>0.5</v>
      </c>
      <c r="CK23" s="39" t="n">
        <f aca="false">(AH23+AI23+AK23)/3</f>
        <v>0.666666666666667</v>
      </c>
      <c r="CL23" s="30" t="n">
        <f aca="false">IF(AND(CJ23=1,CK23=1),$DC$5,IF(AND(CJ23=1,CK23&gt;0.5),$DC$6,IF(AND(CJ23=1,AND(CK23&gt;0.25,CK23&lt;=0.5)),$DC$7,IF(AND(CJ23=1,CK23&lt;=0.25),$DC$8,IF(AND(CJ23&gt;0.5,CK23&gt;0.5),$DC$9,IF(AND(CJ23&gt;0.5,AND(CK23&gt;0.25,CK23&lt;=0.5)),$DC$10,IF(AND(CJ23&gt;0.5,CK23&lt;=0.25),$DC$11,IF(AND(AND(CJ23&lt;=0.5,CJ23&gt;0.25),CK23&gt;0.5),$DC$12,IF(AND(AND(CJ23&lt;=0.5,CJ23&gt;0.25),AND(CK23&gt;0.25,CK23&lt;=0.5)),$DC$13,IF(AND(AND(CJ23&lt;=0.5,CJ23&gt;0.25),CK23&lt;=0.25),$DC$14,IF(AND(CJ23&lt;=0.25,CK23&gt;0.5),$DC$15,IF(AND(CJ23&lt;=0.25,AND(CK23&gt;0.25,CK23&lt;=0.5)),$DC$16,IF(AND(CJ23&lt;=0.25,AND(CK23&gt;0.1,CK23&lt;=0.25)),$DC$17,IF(AND(CJ23&lt;=0.25,CK23&lt;=0.1,OR(CJ23&lt;&gt;0,CK23&lt;&gt;0)),$DC$18,IF(AND(CJ23=0,CK23=0),$DC$19,"ATENÇÃO")))))))))))))))</f>
        <v>50</v>
      </c>
      <c r="CM23" s="38" t="n">
        <f aca="false">(AP23+AS23)/2</f>
        <v>0.5</v>
      </c>
      <c r="CN23" s="39" t="n">
        <f aca="false">(AM23+AN23+AO23+AQ23+AR23+AT23)/6</f>
        <v>0.666666666666667</v>
      </c>
      <c r="CO23" s="30" t="n">
        <f aca="false">IF(AND(CM23=1,CN23=1),$DC$5,IF(AND(CM23=1,CN23&gt;0.5),$DC$6,IF(AND(CM23=1,AND(CN23&gt;0.25,CN23&lt;=0.5)),$DC$7,IF(AND(CM23=1,CN23&lt;=0.25),$DC$8,IF(AND(CM23&gt;0.5,CN23&gt;0.5),$DC$9,IF(AND(CM23&gt;0.5,AND(CN23&gt;0.25,CN23&lt;=0.5)),$DC$10,IF(AND(CM23&gt;0.5,CN23&lt;=0.25),$DC$11,IF(AND(AND(CM23&lt;=0.5,CM23&gt;0.25),CN23&gt;0.5),$DC$12,IF(AND(AND(CM23&lt;=0.5,CM23&gt;0.25),AND(CN23&gt;0.25,CN23&lt;=0.5)),$DC$13,IF(AND(AND(CM23&lt;=0.5,CM23&gt;0.25),CN23&lt;=0.25),$DC$14,IF(AND(CM23&lt;=0.25,CN23&gt;0.5),$DC$15,IF(AND(CM23&lt;=0.25,AND(CN23&gt;0.25,CN23&lt;=0.5)),$DC$16,IF(AND(CM23&lt;=0.25,AND(CN23&gt;0.1,CN23&lt;=0.25)),$DC$17,IF(AND(CM23&lt;=0.25,CN23&lt;=0.1,OR(CM23&lt;&gt;0,CN23&lt;&gt;0)),$DC$18,IF(AND(CM23=0,CN23=0),$DC$19,"ATENÇÃO")))))))))))))))</f>
        <v>50</v>
      </c>
      <c r="CP23" s="38" t="n">
        <f aca="false">(AU23+AZ23+BD23)/3</f>
        <v>0.666666666666667</v>
      </c>
      <c r="CQ23" s="39" t="n">
        <f aca="false">(AV23+AW23+AX23+AY23+BA23+BB23+BC23)/7</f>
        <v>0.285714285714286</v>
      </c>
      <c r="CR23" s="30" t="n">
        <f aca="false">IF(AND(CP23=1,CQ23=1),$DC$5,IF(AND(CP23=1,CQ23&gt;0.5),$DC$6,IF(AND(CP23=1,AND(CQ23&gt;0.25,CQ23&lt;=0.5)),$DC$7,IF(AND(CP23=1,CQ23&lt;=0.25),$DC$8,IF(AND(CP23&gt;0.5,CQ23&gt;0.5),$DC$9,IF(AND(CP23&gt;0.5,AND(CQ23&gt;0.25,CQ23&lt;=0.5)),$DC$10,IF(AND(CP23&gt;0.5,CQ23&lt;=0.25),$DC$11,IF(AND(AND(CP23&lt;=0.5,CP23&gt;0.25),CQ23&gt;0.5),$DC$12,IF(AND(AND(CP23&lt;=0.5,CP23&gt;0.25),AND(CQ23&gt;0.25,CQ23&lt;=0.5)),$DC$13,IF(AND(AND(CP23&lt;=0.5,CP23&gt;0.25),CQ23&lt;=0.25),$DC$14,IF(AND(CP23&lt;=0.25,CQ23&gt;0.5),$DC$15,IF(AND(CP23&lt;=0.25,AND(CQ23&gt;0.25,CQ23&lt;=0.5)),$DC$16,IF(AND(CP23&lt;=0.25,AND(CQ23&gt;0.1,CQ23&lt;=0.25)),$DC$17,IF(AND(CP23&lt;=0.25,CQ23&lt;=0.1,OR(CP23&lt;&gt;0,CQ23&lt;&gt;0)),$DC$18,IF(AND(CP23=0,CQ23=0),$DC$19,"ATENÇÃO")))))))))))))))</f>
        <v>64.2857142857143</v>
      </c>
      <c r="CS23" s="38" t="n">
        <f aca="false">(BE23+BJ23+BN23)/3</f>
        <v>1</v>
      </c>
      <c r="CT23" s="39" t="n">
        <f aca="false">(BF23+BG23+BH23+BI23+BK23+BL23+BM23+BO23+BP23)/9</f>
        <v>0.888888888888889</v>
      </c>
      <c r="CU23" s="30" t="n">
        <f aca="false">IF(AND(CS23=1,CT23=1),$DC$5,IF(AND(CS23=1,CT23&gt;0.5),$DC$6,IF(AND(CS23=1,AND(CT23&gt;0.25,CT23&lt;=0.5)),$DC$7,IF(AND(CS23=1,CT23&lt;=0.25),$DC$8,IF(AND(CS23&gt;0.5,CT23&gt;0.5),$DC$9,IF(AND(CS23&gt;0.5,AND(CT23&gt;0.25,CT23&lt;=0.5)),$DC$10,IF(AND(CS23&gt;0.5,CT23&lt;=0.25),$DC$11,IF(AND(AND(CS23&lt;=0.5,CS23&gt;0.25),CT23&gt;0.5),$DC$12,IF(AND(AND(CS23&lt;=0.5,CS23&gt;0.25),AND(CT23&gt;0.25,CT23&lt;=0.5)),$DC$13,IF(AND(AND(CS23&lt;=0.5,CS23&gt;0.25),CT23&lt;=0.25),$DC$14,IF(AND(CS23&lt;=0.25,CT23&gt;0.5),$DC$15,IF(AND(CS23&lt;=0.25,AND(CT23&gt;0.25,CT23&lt;=0.5)),$DC$16,IF(AND(CS23&lt;=0.25,AND(CT23&gt;0.1,CT23&lt;=0.25)),$DC$17,IF(AND(CS23&lt;=0.25,CT23&lt;=0.1,OR(CS23&lt;&gt;0,CT23&lt;&gt;0)),$DC$18,IF(AND(CS23=0,CT23=0),$DC$19,"ATENÇÃO")))))))))))))))</f>
        <v>92.8571428571429</v>
      </c>
      <c r="CV23" s="31" t="n">
        <f aca="false">(BR23+BW23+BX23)/3</f>
        <v>0.666666666666667</v>
      </c>
      <c r="CW23" s="32" t="n">
        <f aca="false">(BQ23+BS23+BT23+BU23+BV23+BY23+BZ23)/7</f>
        <v>0.428571428571429</v>
      </c>
      <c r="CX23" s="30" t="n">
        <f aca="false">IF(AND(CV23=1,CW23=1),$DC$5,IF(AND(CV23=1,CW23&gt;0.5),$DC$6,IF(AND(CV23=1,AND(CW23&gt;0.25,CW23&lt;=0.5)),$DC$7,IF(AND(CV23=1,CW23&lt;=0.25),$DC$8,IF(AND(CV23&gt;0.5,CW23&gt;0.5),$DC$9,IF(AND(CV23&gt;0.5,AND(CW23&gt;0.25,CW23&lt;=0.5)),$DC$10,IF(AND(CV23&gt;0.5,CW23&lt;=0.25),$DC$11,IF(AND(AND(CV23&lt;=0.5,CV23&gt;0.25),CW23&gt;0.5),$DC$12,IF(AND(AND(CV23&lt;=0.5,CV23&gt;0.25),AND(CW23&gt;0.25,CW23&lt;=0.5)),$DC$13,IF(AND(AND(CV23&lt;=0.5,CV23&gt;0.25),CW23&lt;=0.25),$DC$14,IF(AND(CV23&lt;=0.25,CW23&gt;0.5),$DC$15,IF(AND(CV23&lt;=0.25,AND(CW23&gt;0.25,CW23&lt;=0.5)),$DC$16,IF(AND(CV23&lt;=0.25,AND(CW23&gt;0.1,CW23&lt;=0.25)),$DC$17,IF(AND(CV23&lt;=0.25,CW23&lt;=0.1,OR(CV23&lt;&gt;0,CW23&lt;&gt;0)),$DC$18,IF(AND(CV23=0,CW23=0),$DC$19,"ATENÇÃO")))))))))))))))</f>
        <v>64.2857142857143</v>
      </c>
    </row>
    <row r="24" customFormat="false" ht="15" hidden="false" customHeight="true" outlineLevel="0" collapsed="false">
      <c r="A24" s="1" t="s">
        <v>135</v>
      </c>
      <c r="B24" s="2" t="n">
        <v>22</v>
      </c>
      <c r="C24" s="47" t="n">
        <v>0</v>
      </c>
      <c r="D24" s="47" t="n">
        <v>0</v>
      </c>
      <c r="E24" s="47" t="n">
        <v>1</v>
      </c>
      <c r="F24" s="47" t="n">
        <v>0</v>
      </c>
      <c r="G24" s="49" t="n">
        <v>0</v>
      </c>
      <c r="H24" s="47" t="n">
        <v>0</v>
      </c>
      <c r="I24" s="49" t="n">
        <v>0</v>
      </c>
      <c r="J24" s="47" t="n">
        <v>0</v>
      </c>
      <c r="K24" s="49" t="n">
        <v>0</v>
      </c>
      <c r="L24" s="47" t="n">
        <v>1</v>
      </c>
      <c r="M24" s="47" t="n">
        <v>0</v>
      </c>
      <c r="N24" s="49" t="n">
        <v>1</v>
      </c>
      <c r="O24" s="47" t="n">
        <v>1</v>
      </c>
      <c r="P24" s="47" t="n">
        <v>1</v>
      </c>
      <c r="Q24" s="47" t="n">
        <v>0</v>
      </c>
      <c r="R24" s="49" t="n">
        <v>1</v>
      </c>
      <c r="S24" s="47" t="n">
        <v>1</v>
      </c>
      <c r="T24" s="47" t="n">
        <v>1</v>
      </c>
      <c r="U24" s="50" t="n">
        <v>0</v>
      </c>
      <c r="V24" s="50" t="n">
        <v>0</v>
      </c>
      <c r="W24" s="50" t="n">
        <v>0</v>
      </c>
      <c r="X24" s="50" t="n">
        <v>0</v>
      </c>
      <c r="Y24" s="50" t="n">
        <v>0</v>
      </c>
      <c r="Z24" s="50" t="n">
        <v>1</v>
      </c>
      <c r="AA24" s="50" t="n">
        <v>0</v>
      </c>
      <c r="AB24" s="50" t="n">
        <v>0</v>
      </c>
      <c r="AC24" s="50" t="n">
        <v>0</v>
      </c>
      <c r="AD24" s="50" t="n">
        <v>0</v>
      </c>
      <c r="AE24" s="50" t="n">
        <v>1</v>
      </c>
      <c r="AF24" s="50" t="n">
        <v>0</v>
      </c>
      <c r="AG24" s="50" t="n">
        <v>1</v>
      </c>
      <c r="AH24" s="47" t="n">
        <v>1</v>
      </c>
      <c r="AI24" s="47" t="n">
        <v>1</v>
      </c>
      <c r="AJ24" s="47" t="n">
        <v>0</v>
      </c>
      <c r="AK24" s="47" t="n">
        <v>0</v>
      </c>
      <c r="AL24" s="47" t="n">
        <v>0</v>
      </c>
      <c r="AM24" s="50" t="n">
        <v>1</v>
      </c>
      <c r="AN24" s="50" t="n">
        <v>1</v>
      </c>
      <c r="AO24" s="50" t="n">
        <v>0</v>
      </c>
      <c r="AP24" s="50" t="n">
        <v>0</v>
      </c>
      <c r="AQ24" s="50" t="n">
        <v>0</v>
      </c>
      <c r="AR24" s="50" t="n">
        <v>1</v>
      </c>
      <c r="AS24" s="50" t="n">
        <v>0</v>
      </c>
      <c r="AT24" s="50" t="n">
        <v>0</v>
      </c>
      <c r="AU24" s="47" t="n">
        <v>0</v>
      </c>
      <c r="AV24" s="47" t="n">
        <v>0</v>
      </c>
      <c r="AW24" s="47" t="n">
        <v>0</v>
      </c>
      <c r="AX24" s="47" t="n">
        <v>1</v>
      </c>
      <c r="AY24" s="47" t="n">
        <v>0</v>
      </c>
      <c r="AZ24" s="47" t="n">
        <v>1</v>
      </c>
      <c r="BA24" s="47" t="n">
        <v>0</v>
      </c>
      <c r="BB24" s="47" t="n">
        <v>0</v>
      </c>
      <c r="BC24" s="47" t="n">
        <v>0</v>
      </c>
      <c r="BD24" s="47" t="n">
        <v>0</v>
      </c>
      <c r="BE24" s="52" t="n">
        <v>0</v>
      </c>
      <c r="BF24" s="50" t="n">
        <v>1</v>
      </c>
      <c r="BG24" s="50" t="n">
        <v>1</v>
      </c>
      <c r="BH24" s="50" t="n">
        <v>1</v>
      </c>
      <c r="BI24" s="50" t="n">
        <v>1</v>
      </c>
      <c r="BJ24" s="52" t="n">
        <v>1</v>
      </c>
      <c r="BK24" s="50" t="n">
        <v>1</v>
      </c>
      <c r="BL24" s="50" t="n">
        <v>0</v>
      </c>
      <c r="BM24" s="50" t="n">
        <v>0</v>
      </c>
      <c r="BN24" s="52" t="n">
        <v>0</v>
      </c>
      <c r="BO24" s="50" t="n">
        <v>0</v>
      </c>
      <c r="BP24" s="50" t="n">
        <v>0</v>
      </c>
      <c r="BQ24" s="47" t="n">
        <v>1</v>
      </c>
      <c r="BR24" s="49" t="n">
        <v>1</v>
      </c>
      <c r="BS24" s="47" t="n">
        <v>1</v>
      </c>
      <c r="BT24" s="47" t="n">
        <v>1</v>
      </c>
      <c r="BU24" s="47" t="n">
        <v>0</v>
      </c>
      <c r="BV24" s="47" t="n">
        <v>0</v>
      </c>
      <c r="BW24" s="49" t="n">
        <v>0</v>
      </c>
      <c r="BX24" s="49" t="n">
        <v>0</v>
      </c>
      <c r="BY24" s="47" t="n">
        <v>0</v>
      </c>
      <c r="BZ24" s="47" t="n">
        <v>0</v>
      </c>
      <c r="CB24" s="27" t="n">
        <f aca="false">CF24*$CZ$3+CI24*$DA$3+CL24*$DB$3+CO24*$DC$3+CR24*$DD$3+CU24*$DE$3+CX24*$DF$3</f>
        <v>39.1471428571429</v>
      </c>
      <c r="CD24" s="38" t="n">
        <f aca="false">(G24+I24+K24+N24+R24)/5</f>
        <v>0.4</v>
      </c>
      <c r="CE24" s="39" t="n">
        <f aca="false">(C24+D24+E24+F24+H24+J24+L24+M24+O24+P24+Q24+S24+T24)/13</f>
        <v>0.461538461538462</v>
      </c>
      <c r="CF24" s="30" t="n">
        <f aca="false">IF(AND(CD24=1,CE24=1),$DC$5,IF(AND(CD24=1,CE24&gt;0.5),$DC$6,IF(AND(CD24=1,AND(CE24&gt;0.25,CE24&lt;=0.5)),$DC$7,IF(AND(CD24=1,CE24&lt;=0.25),$DC$8,IF(AND(CD24&gt;0.5,CE24&gt;0.5),$DC$9,IF(AND(CD24&gt;0.5,AND(CE24&gt;0.25,CE24&lt;=0.5)),$DC$10,IF(AND(CD24&gt;0.5,CE24&lt;=0.25),$DC$11,IF(AND(AND(CD24&lt;=0.5,CD24&gt;0.25),CE24&gt;0.5),$DC$12,IF(AND(AND(CD24&lt;=0.5,CD24&gt;0.25),AND(CE24&gt;0.25,CE24&lt;=0.5)),$DC$13,IF(AND(AND(CD24&lt;=0.5,CD24&gt;0.25),CE24&lt;=0.25),$DC$14,IF(AND(CD24&lt;=0.25,CE24&gt;0.5),$DC$15,IF(AND(CD24&lt;=0.25,AND(CE24&gt;0.25,CE24&lt;=0.5)),$DC$16,IF(AND(CD24&lt;=0.25,AND(CE24&gt;0.1,CE24&lt;=0.25)),$DC$17,IF(AND(CD24&lt;=0.25,CE24&lt;=0.1,OR(CD24&lt;&gt;0,CE24&lt;&gt;0)),$DC$18,IF(AND(CD24=0,CE24=0),$DC$19,"ATENÇÃO")))))))))))))))</f>
        <v>42.8571428571429</v>
      </c>
      <c r="CG24" s="38" t="n">
        <f aca="false">(X24+AA24+AG24)/3</f>
        <v>0.333333333333333</v>
      </c>
      <c r="CH24" s="39" t="n">
        <f aca="false">(U24+V24+W24+Y24+Z24+AB24+AC24+AD24+AE24+AF24)/10</f>
        <v>0.2</v>
      </c>
      <c r="CI24" s="30" t="n">
        <f aca="false">IF(AND(CG24=1,CH24=1),$DC$5,IF(AND(CG24=1,CH24&gt;0.5),$DC$6,IF(AND(CG24=1,AND(CH24&gt;0.25,CH24&lt;=0.5)),$DC$7,IF(AND(CG24=1,CH24&lt;=0.25),$DC$8,IF(AND(CG24&gt;0.5,CH24&gt;0.5),$DC$9,IF(AND(CG24&gt;0.5,AND(CH24&gt;0.25,CH24&lt;=0.5)),$DC$10,IF(AND(CG24&gt;0.5,CH24&lt;=0.25),$DC$11,IF(AND(AND(CG24&lt;=0.5,CG24&gt;0.25),CH24&gt;0.5),$DC$12,IF(AND(AND(CG24&lt;=0.5,CG24&gt;0.25),AND(CH24&gt;0.25,CH24&lt;=0.5)),$DC$13,IF(AND(AND(CG24&lt;=0.5,CG24&gt;0.25),CH24&lt;=0.25),$DC$14,IF(AND(CG24&lt;=0.25,CH24&gt;0.5),$DC$15,IF(AND(CG24&lt;=0.25,AND(CH24&gt;0.25,CH24&lt;=0.5)),$DC$16,IF(AND(CG24&lt;=0.25,AND(CH24&gt;0.1,CH24&lt;=0.25)),$DC$17,IF(AND(CG24&lt;=0.25,CH24&lt;=0.1,OR(CG24&lt;&gt;0,CH24&lt;&gt;0)),$DC$18,IF(AND(CG24=0,CH24=0),$DC$19,"ATENÇÃO")))))))))))))))</f>
        <v>35.7142857142857</v>
      </c>
      <c r="CJ24" s="38" t="n">
        <f aca="false">(AJ24+AL24)/2</f>
        <v>0</v>
      </c>
      <c r="CK24" s="39" t="n">
        <f aca="false">(AH24+AI24+AK24)/3</f>
        <v>0.666666666666667</v>
      </c>
      <c r="CL24" s="30" t="n">
        <f aca="false">IF(AND(CJ24=1,CK24=1),$DC$5,IF(AND(CJ24=1,CK24&gt;0.5),$DC$6,IF(AND(CJ24=1,AND(CK24&gt;0.25,CK24&lt;=0.5)),$DC$7,IF(AND(CJ24=1,CK24&lt;=0.25),$DC$8,IF(AND(CJ24&gt;0.5,CK24&gt;0.5),$DC$9,IF(AND(CJ24&gt;0.5,AND(CK24&gt;0.25,CK24&lt;=0.5)),$DC$10,IF(AND(CJ24&gt;0.5,CK24&lt;=0.25),$DC$11,IF(AND(AND(CJ24&lt;=0.5,CJ24&gt;0.25),CK24&gt;0.5),$DC$12,IF(AND(AND(CJ24&lt;=0.5,CJ24&gt;0.25),AND(CK24&gt;0.25,CK24&lt;=0.5)),$DC$13,IF(AND(AND(CJ24&lt;=0.5,CJ24&gt;0.25),CK24&lt;=0.25),$DC$14,IF(AND(CJ24&lt;=0.25,CK24&gt;0.5),$DC$15,IF(AND(CJ24&lt;=0.25,AND(CK24&gt;0.25,CK24&lt;=0.5)),$DC$16,IF(AND(CJ24&lt;=0.25,AND(CK24&gt;0.1,CK24&lt;=0.25)),$DC$17,IF(AND(CJ24&lt;=0.25,CK24&lt;=0.1,OR(CJ24&lt;&gt;0,CK24&lt;&gt;0)),$DC$18,IF(AND(CJ24=0,CK24=0),$DC$19,"ATENÇÃO")))))))))))))))</f>
        <v>28.5714285714286</v>
      </c>
      <c r="CM24" s="38" t="n">
        <f aca="false">(AP24+AS24)/2</f>
        <v>0</v>
      </c>
      <c r="CN24" s="39" t="n">
        <f aca="false">(AM24+AN24+AO24+AQ24+AR24+AT24)/6</f>
        <v>0.5</v>
      </c>
      <c r="CO24" s="30" t="n">
        <f aca="false">IF(AND(CM24=1,CN24=1),$DC$5,IF(AND(CM24=1,CN24&gt;0.5),$DC$6,IF(AND(CM24=1,AND(CN24&gt;0.25,CN24&lt;=0.5)),$DC$7,IF(AND(CM24=1,CN24&lt;=0.25),$DC$8,IF(AND(CM24&gt;0.5,CN24&gt;0.5),$DC$9,IF(AND(CM24&gt;0.5,AND(CN24&gt;0.25,CN24&lt;=0.5)),$DC$10,IF(AND(CM24&gt;0.5,CN24&lt;=0.25),$DC$11,IF(AND(AND(CM24&lt;=0.5,CM24&gt;0.25),CN24&gt;0.5),$DC$12,IF(AND(AND(CM24&lt;=0.5,CM24&gt;0.25),AND(CN24&gt;0.25,CN24&lt;=0.5)),$DC$13,IF(AND(AND(CM24&lt;=0.5,CM24&gt;0.25),CN24&lt;=0.25),$DC$14,IF(AND(CM24&lt;=0.25,CN24&gt;0.5),$DC$15,IF(AND(CM24&lt;=0.25,AND(CN24&gt;0.25,CN24&lt;=0.5)),$DC$16,IF(AND(CM24&lt;=0.25,AND(CN24&gt;0.1,CN24&lt;=0.25)),$DC$17,IF(AND(CM24&lt;=0.25,CN24&lt;=0.1,OR(CM24&lt;&gt;0,CN24&lt;&gt;0)),$DC$18,IF(AND(CM24=0,CN24=0),$DC$19,"ATENÇÃO")))))))))))))))</f>
        <v>21.4285714285714</v>
      </c>
      <c r="CP24" s="38" t="n">
        <f aca="false">(AU24+AZ24+BD24)/3</f>
        <v>0.333333333333333</v>
      </c>
      <c r="CQ24" s="39" t="n">
        <f aca="false">(AV24+AW24+AX24+AY24+BA24+BB24+BC24)/7</f>
        <v>0.142857142857143</v>
      </c>
      <c r="CR24" s="30" t="n">
        <f aca="false">IF(AND(CP24=1,CQ24=1),$DC$5,IF(AND(CP24=1,CQ24&gt;0.5),$DC$6,IF(AND(CP24=1,AND(CQ24&gt;0.25,CQ24&lt;=0.5)),$DC$7,IF(AND(CP24=1,CQ24&lt;=0.25),$DC$8,IF(AND(CP24&gt;0.5,CQ24&gt;0.5),$DC$9,IF(AND(CP24&gt;0.5,AND(CQ24&gt;0.25,CQ24&lt;=0.5)),$DC$10,IF(AND(CP24&gt;0.5,CQ24&lt;=0.25),$DC$11,IF(AND(AND(CP24&lt;=0.5,CP24&gt;0.25),CQ24&gt;0.5),$DC$12,IF(AND(AND(CP24&lt;=0.5,CP24&gt;0.25),AND(CQ24&gt;0.25,CQ24&lt;=0.5)),$DC$13,IF(AND(AND(CP24&lt;=0.5,CP24&gt;0.25),CQ24&lt;=0.25),$DC$14,IF(AND(CP24&lt;=0.25,CQ24&gt;0.5),$DC$15,IF(AND(CP24&lt;=0.25,AND(CQ24&gt;0.25,CQ24&lt;=0.5)),$DC$16,IF(AND(CP24&lt;=0.25,AND(CQ24&gt;0.1,CQ24&lt;=0.25)),$DC$17,IF(AND(CP24&lt;=0.25,CQ24&lt;=0.1,OR(CP24&lt;&gt;0,CQ24&lt;&gt;0)),$DC$18,IF(AND(CP24=0,CQ24=0),$DC$19,"ATENÇÃO")))))))))))))))</f>
        <v>35.7142857142857</v>
      </c>
      <c r="CS24" s="38" t="n">
        <f aca="false">(BE24+BJ24+BN24)/3</f>
        <v>0.333333333333333</v>
      </c>
      <c r="CT24" s="39" t="n">
        <f aca="false">(BF24+BG24+BH24+BI24+BK24+BL24+BM24+BO24+BP24)/9</f>
        <v>0.555555555555556</v>
      </c>
      <c r="CU24" s="30" t="n">
        <f aca="false">IF(AND(CS24=1,CT24=1),$DC$5,IF(AND(CS24=1,CT24&gt;0.5),$DC$6,IF(AND(CS24=1,AND(CT24&gt;0.25,CT24&lt;=0.5)),$DC$7,IF(AND(CS24=1,CT24&lt;=0.25),$DC$8,IF(AND(CS24&gt;0.5,CT24&gt;0.5),$DC$9,IF(AND(CS24&gt;0.5,AND(CT24&gt;0.25,CT24&lt;=0.5)),$DC$10,IF(AND(CS24&gt;0.5,CT24&lt;=0.25),$DC$11,IF(AND(AND(CS24&lt;=0.5,CS24&gt;0.25),CT24&gt;0.5),$DC$12,IF(AND(AND(CS24&lt;=0.5,CS24&gt;0.25),AND(CT24&gt;0.25,CT24&lt;=0.5)),$DC$13,IF(AND(AND(CS24&lt;=0.5,CS24&gt;0.25),CT24&lt;=0.25),$DC$14,IF(AND(CS24&lt;=0.25,CT24&gt;0.5),$DC$15,IF(AND(CS24&lt;=0.25,AND(CT24&gt;0.25,CT24&lt;=0.5)),$DC$16,IF(AND(CS24&lt;=0.25,AND(CT24&gt;0.1,CT24&lt;=0.25)),$DC$17,IF(AND(CS24&lt;=0.25,CT24&lt;=0.1,OR(CS24&lt;&gt;0,CT24&lt;&gt;0)),$DC$18,IF(AND(CS24=0,CT24=0),$DC$19,"ATENÇÃO")))))))))))))))</f>
        <v>50</v>
      </c>
      <c r="CV24" s="31" t="n">
        <f aca="false">(BR24+BW24+BX24)/3</f>
        <v>0.333333333333333</v>
      </c>
      <c r="CW24" s="32" t="n">
        <f aca="false">(BQ24+BS24+BT24+BU24+BV24+BY24+BZ24)/7</f>
        <v>0.428571428571429</v>
      </c>
      <c r="CX24" s="30" t="n">
        <f aca="false">IF(AND(CV24=1,CW24=1),$DC$5,IF(AND(CV24=1,CW24&gt;0.5),$DC$6,IF(AND(CV24=1,AND(CW24&gt;0.25,CW24&lt;=0.5)),$DC$7,IF(AND(CV24=1,CW24&lt;=0.25),$DC$8,IF(AND(CV24&gt;0.5,CW24&gt;0.5),$DC$9,IF(AND(CV24&gt;0.5,AND(CW24&gt;0.25,CW24&lt;=0.5)),$DC$10,IF(AND(CV24&gt;0.5,CW24&lt;=0.25),$DC$11,IF(AND(AND(CV24&lt;=0.5,CV24&gt;0.25),CW24&gt;0.5),$DC$12,IF(AND(AND(CV24&lt;=0.5,CV24&gt;0.25),AND(CW24&gt;0.25,CW24&lt;=0.5)),$DC$13,IF(AND(AND(CV24&lt;=0.5,CV24&gt;0.25),CW24&lt;=0.25),$DC$14,IF(AND(CV24&lt;=0.25,CW24&gt;0.5),$DC$15,IF(AND(CV24&lt;=0.25,AND(CW24&gt;0.25,CW24&lt;=0.5)),$DC$16,IF(AND(CV24&lt;=0.25,AND(CW24&gt;0.1,CW24&lt;=0.25)),$DC$17,IF(AND(CV24&lt;=0.25,CW24&lt;=0.1,OR(CV24&lt;&gt;0,CW24&lt;&gt;0)),$DC$18,IF(AND(CV24=0,CW24=0),$DC$19,"ATENÇÃO")))))))))))))))</f>
        <v>42.8571428571429</v>
      </c>
    </row>
    <row r="25" customFormat="false" ht="14.45" hidden="false" customHeight="true" outlineLevel="0" collapsed="false">
      <c r="A25" s="1" t="s">
        <v>136</v>
      </c>
      <c r="B25" s="2" t="n">
        <v>23</v>
      </c>
      <c r="C25" s="47" t="n">
        <v>1</v>
      </c>
      <c r="D25" s="47" t="n">
        <v>0</v>
      </c>
      <c r="E25" s="47" t="n">
        <v>1</v>
      </c>
      <c r="F25" s="47" t="n">
        <v>0</v>
      </c>
      <c r="G25" s="49" t="n">
        <v>0</v>
      </c>
      <c r="H25" s="47" t="n">
        <v>0</v>
      </c>
      <c r="I25" s="49" t="n">
        <v>0</v>
      </c>
      <c r="J25" s="47" t="n">
        <v>0</v>
      </c>
      <c r="K25" s="49" t="n">
        <v>0</v>
      </c>
      <c r="L25" s="47" t="n">
        <v>0</v>
      </c>
      <c r="M25" s="47" t="n">
        <v>0</v>
      </c>
      <c r="N25" s="49" t="n">
        <v>0</v>
      </c>
      <c r="O25" s="47" t="n">
        <v>1</v>
      </c>
      <c r="P25" s="47" t="n">
        <v>0</v>
      </c>
      <c r="Q25" s="47" t="n">
        <v>0</v>
      </c>
      <c r="R25" s="49" t="n">
        <v>1</v>
      </c>
      <c r="S25" s="47" t="n">
        <v>0</v>
      </c>
      <c r="T25" s="47" t="n">
        <v>1</v>
      </c>
      <c r="U25" s="50" t="n">
        <v>0</v>
      </c>
      <c r="V25" s="50" t="n">
        <v>0</v>
      </c>
      <c r="W25" s="50" t="n">
        <v>0</v>
      </c>
      <c r="X25" s="50" t="n">
        <v>0</v>
      </c>
      <c r="Y25" s="50" t="n">
        <v>0</v>
      </c>
      <c r="Z25" s="50" t="n">
        <v>0</v>
      </c>
      <c r="AA25" s="50" t="n">
        <v>0</v>
      </c>
      <c r="AB25" s="50" t="n">
        <v>0</v>
      </c>
      <c r="AC25" s="50" t="n">
        <v>0</v>
      </c>
      <c r="AD25" s="50" t="n">
        <v>0</v>
      </c>
      <c r="AE25" s="50" t="n">
        <v>0</v>
      </c>
      <c r="AF25" s="50" t="n">
        <v>0</v>
      </c>
      <c r="AG25" s="50" t="n">
        <v>0</v>
      </c>
      <c r="AH25" s="47" t="n">
        <v>1</v>
      </c>
      <c r="AI25" s="47" t="n">
        <v>0</v>
      </c>
      <c r="AJ25" s="47" t="n">
        <v>0</v>
      </c>
      <c r="AK25" s="47" t="n">
        <v>0</v>
      </c>
      <c r="AL25" s="47" t="n">
        <v>0</v>
      </c>
      <c r="AM25" s="50" t="n">
        <v>1</v>
      </c>
      <c r="AN25" s="50" t="n">
        <v>1</v>
      </c>
      <c r="AO25" s="50" t="n">
        <v>1</v>
      </c>
      <c r="AP25" s="50" t="n">
        <v>1</v>
      </c>
      <c r="AQ25" s="50" t="n">
        <v>0</v>
      </c>
      <c r="AR25" s="50" t="n">
        <v>0</v>
      </c>
      <c r="AS25" s="50" t="n">
        <v>1</v>
      </c>
      <c r="AT25" s="50" t="n">
        <v>0</v>
      </c>
      <c r="AU25" s="47" t="n">
        <v>0</v>
      </c>
      <c r="AV25" s="47" t="n">
        <v>0</v>
      </c>
      <c r="AW25" s="47" t="n">
        <v>0</v>
      </c>
      <c r="AX25" s="47" t="n">
        <v>0</v>
      </c>
      <c r="AY25" s="47" t="n">
        <v>0</v>
      </c>
      <c r="AZ25" s="47" t="n">
        <v>0</v>
      </c>
      <c r="BA25" s="47" t="n">
        <v>0</v>
      </c>
      <c r="BB25" s="47" t="n">
        <v>0</v>
      </c>
      <c r="BC25" s="47" t="n">
        <v>0</v>
      </c>
      <c r="BD25" s="47" t="n">
        <v>0</v>
      </c>
      <c r="BE25" s="52" t="n">
        <v>1</v>
      </c>
      <c r="BF25" s="50" t="n">
        <v>1</v>
      </c>
      <c r="BG25" s="50" t="n">
        <v>1</v>
      </c>
      <c r="BH25" s="50" t="n">
        <v>1</v>
      </c>
      <c r="BI25" s="50" t="n">
        <v>1</v>
      </c>
      <c r="BJ25" s="52" t="n">
        <v>1</v>
      </c>
      <c r="BK25" s="50" t="n">
        <v>1</v>
      </c>
      <c r="BL25" s="50" t="n">
        <v>1</v>
      </c>
      <c r="BM25" s="50" t="n">
        <v>0</v>
      </c>
      <c r="BN25" s="52" t="n">
        <v>1</v>
      </c>
      <c r="BO25" s="50" t="n">
        <v>1</v>
      </c>
      <c r="BP25" s="50" t="n">
        <v>1</v>
      </c>
      <c r="BQ25" s="47" t="n">
        <v>1</v>
      </c>
      <c r="BR25" s="49" t="n">
        <v>1</v>
      </c>
      <c r="BS25" s="47" t="n">
        <v>1</v>
      </c>
      <c r="BT25" s="47" t="n">
        <v>0</v>
      </c>
      <c r="BU25" s="47" t="n">
        <v>0</v>
      </c>
      <c r="BV25" s="47" t="n">
        <v>0</v>
      </c>
      <c r="BW25" s="49" t="n">
        <v>0</v>
      </c>
      <c r="BX25" s="49" t="n">
        <v>0</v>
      </c>
      <c r="BY25" s="47" t="n">
        <v>0</v>
      </c>
      <c r="BZ25" s="47" t="n">
        <v>0</v>
      </c>
      <c r="CB25" s="27" t="n">
        <f aca="false">CF25*$CZ$3+CI25*$DA$3+CL25*$DB$3+CO25*$DC$3+CR25*$DD$3+CU25*$DE$3+CX25*$DF$3</f>
        <v>35.71</v>
      </c>
      <c r="CD25" s="38" t="n">
        <f aca="false">(G25+I25+K25+N25+R25)/5</f>
        <v>0.2</v>
      </c>
      <c r="CE25" s="39" t="n">
        <f aca="false">(C25+D25+E25+F25+H25+J25+L25+M25+O25+P25+Q25+S25+T25)/13</f>
        <v>0.307692307692308</v>
      </c>
      <c r="CF25" s="30" t="n">
        <f aca="false">IF(AND(CD25=1,CE25=1),$DC$5,IF(AND(CD25=1,CE25&gt;0.5),$DC$6,IF(AND(CD25=1,AND(CE25&gt;0.25,CE25&lt;=0.5)),$DC$7,IF(AND(CD25=1,CE25&lt;=0.25),$DC$8,IF(AND(CD25&gt;0.5,CE25&gt;0.5),$DC$9,IF(AND(CD25&gt;0.5,AND(CE25&gt;0.25,CE25&lt;=0.5)),$DC$10,IF(AND(CD25&gt;0.5,CE25&lt;=0.25),$DC$11,IF(AND(AND(CD25&lt;=0.5,CD25&gt;0.25),CE25&gt;0.5),$DC$12,IF(AND(AND(CD25&lt;=0.5,CD25&gt;0.25),AND(CE25&gt;0.25,CE25&lt;=0.5)),$DC$13,IF(AND(AND(CD25&lt;=0.5,CD25&gt;0.25),CE25&lt;=0.25),$DC$14,IF(AND(CD25&lt;=0.25,CE25&gt;0.5),$DC$15,IF(AND(CD25&lt;=0.25,AND(CE25&gt;0.25,CE25&lt;=0.5)),$DC$16,IF(AND(CD25&lt;=0.25,AND(CE25&gt;0.1,CE25&lt;=0.25)),$DC$17,IF(AND(CD25&lt;=0.25,CE25&lt;=0.1,OR(CD25&lt;&gt;0,CE25&lt;&gt;0)),$DC$18,IF(AND(CD25=0,CE25=0),$DC$19,"ATENÇÃO")))))))))))))))</f>
        <v>21.4285714285714</v>
      </c>
      <c r="CG25" s="38" t="n">
        <f aca="false">(X25+AA25+AG25)/3</f>
        <v>0</v>
      </c>
      <c r="CH25" s="39" t="n">
        <f aca="false">(U25+V25+W25+Y25+Z25+AB25+AC25+AD25+AE25+AF25)/10</f>
        <v>0</v>
      </c>
      <c r="CI25" s="30" t="n">
        <f aca="false">IF(AND(CG25=1,CH25=1),$DC$5,IF(AND(CG25=1,CH25&gt;0.5),$DC$6,IF(AND(CG25=1,AND(CH25&gt;0.25,CH25&lt;=0.5)),$DC$7,IF(AND(CG25=1,CH25&lt;=0.25),$DC$8,IF(AND(CG25&gt;0.5,CH25&gt;0.5),$DC$9,IF(AND(CG25&gt;0.5,AND(CH25&gt;0.25,CH25&lt;=0.5)),$DC$10,IF(AND(CG25&gt;0.5,CH25&lt;=0.25),$DC$11,IF(AND(AND(CG25&lt;=0.5,CG25&gt;0.25),CH25&gt;0.5),$DC$12,IF(AND(AND(CG25&lt;=0.5,CG25&gt;0.25),AND(CH25&gt;0.25,CH25&lt;=0.5)),$DC$13,IF(AND(AND(CG25&lt;=0.5,CG25&gt;0.25),CH25&lt;=0.25),$DC$14,IF(AND(CG25&lt;=0.25,CH25&gt;0.5),$DC$15,IF(AND(CG25&lt;=0.25,AND(CH25&gt;0.25,CH25&lt;=0.5)),$DC$16,IF(AND(CG25&lt;=0.25,AND(CH25&gt;0.1,CH25&lt;=0.25)),$DC$17,IF(AND(CG25&lt;=0.25,CH25&lt;=0.1,OR(CG25&lt;&gt;0,CH25&lt;&gt;0)),$DC$18,IF(AND(CG25=0,CH25=0),$DC$19,"ATENÇÃO")))))))))))))))</f>
        <v>0</v>
      </c>
      <c r="CJ25" s="38" t="n">
        <f aca="false">(AJ25+AL25)/2</f>
        <v>0</v>
      </c>
      <c r="CK25" s="39" t="n">
        <f aca="false">(AH25+AI25+AK25)/3</f>
        <v>0.333333333333333</v>
      </c>
      <c r="CL25" s="30" t="n">
        <f aca="false">IF(AND(CJ25=1,CK25=1),$DC$5,IF(AND(CJ25=1,CK25&gt;0.5),$DC$6,IF(AND(CJ25=1,AND(CK25&gt;0.25,CK25&lt;=0.5)),$DC$7,IF(AND(CJ25=1,CK25&lt;=0.25),$DC$8,IF(AND(CJ25&gt;0.5,CK25&gt;0.5),$DC$9,IF(AND(CJ25&gt;0.5,AND(CK25&gt;0.25,CK25&lt;=0.5)),$DC$10,IF(AND(CJ25&gt;0.5,CK25&lt;=0.25),$DC$11,IF(AND(AND(CJ25&lt;=0.5,CJ25&gt;0.25),CK25&gt;0.5),$DC$12,IF(AND(AND(CJ25&lt;=0.5,CJ25&gt;0.25),AND(CK25&gt;0.25,CK25&lt;=0.5)),$DC$13,IF(AND(AND(CJ25&lt;=0.5,CJ25&gt;0.25),CK25&lt;=0.25),$DC$14,IF(AND(CJ25&lt;=0.25,CK25&gt;0.5),$DC$15,IF(AND(CJ25&lt;=0.25,AND(CK25&gt;0.25,CK25&lt;=0.5)),$DC$16,IF(AND(CJ25&lt;=0.25,AND(CK25&gt;0.1,CK25&lt;=0.25)),$DC$17,IF(AND(CJ25&lt;=0.25,CK25&lt;=0.1,OR(CJ25&lt;&gt;0,CK25&lt;&gt;0)),$DC$18,IF(AND(CJ25=0,CK25=0),$DC$19,"ATENÇÃO")))))))))))))))</f>
        <v>21.4285714285714</v>
      </c>
      <c r="CM25" s="38" t="n">
        <f aca="false">(AP25+AS25)/2</f>
        <v>1</v>
      </c>
      <c r="CN25" s="39" t="n">
        <f aca="false">(AM25+AN25+AO25+AQ25+AR25+AT25)/6</f>
        <v>0.5</v>
      </c>
      <c r="CO25" s="30" t="n">
        <f aca="false">IF(AND(CM25=1,CN25=1),$DC$5,IF(AND(CM25=1,CN25&gt;0.5),$DC$6,IF(AND(CM25=1,AND(CN25&gt;0.25,CN25&lt;=0.5)),$DC$7,IF(AND(CM25=1,CN25&lt;=0.25),$DC$8,IF(AND(CM25&gt;0.5,CN25&gt;0.5),$DC$9,IF(AND(CM25&gt;0.5,AND(CN25&gt;0.25,CN25&lt;=0.5)),$DC$10,IF(AND(CM25&gt;0.5,CN25&lt;=0.25),$DC$11,IF(AND(AND(CM25&lt;=0.5,CM25&gt;0.25),CN25&gt;0.5),$DC$12,IF(AND(AND(CM25&lt;=0.5,CM25&gt;0.25),AND(CN25&gt;0.25,CN25&lt;=0.5)),$DC$13,IF(AND(AND(CM25&lt;=0.5,CM25&gt;0.25),CN25&lt;=0.25),$DC$14,IF(AND(CM25&lt;=0.25,CN25&gt;0.5),$DC$15,IF(AND(CM25&lt;=0.25,AND(CN25&gt;0.25,CN25&lt;=0.5)),$DC$16,IF(AND(CM25&lt;=0.25,AND(CN25&gt;0.1,CN25&lt;=0.25)),$DC$17,IF(AND(CM25&lt;=0.25,CN25&lt;=0.1,OR(CM25&lt;&gt;0,CN25&lt;&gt;0)),$DC$18,IF(AND(CM25=0,CN25=0),$DC$19,"ATENÇÃO")))))))))))))))</f>
        <v>85.7142857142857</v>
      </c>
      <c r="CP25" s="38" t="n">
        <f aca="false">(AU25+AZ25+BD25)/3</f>
        <v>0</v>
      </c>
      <c r="CQ25" s="39" t="n">
        <f aca="false">(AV25+AW25+AX25+AY25+BA25+BB25+BC25)/7</f>
        <v>0</v>
      </c>
      <c r="CR25" s="30" t="n">
        <f aca="false">IF(AND(CP25=1,CQ25=1),$DC$5,IF(AND(CP25=1,CQ25&gt;0.5),$DC$6,IF(AND(CP25=1,AND(CQ25&gt;0.25,CQ25&lt;=0.5)),$DC$7,IF(AND(CP25=1,CQ25&lt;=0.25),$DC$8,IF(AND(CP25&gt;0.5,CQ25&gt;0.5),$DC$9,IF(AND(CP25&gt;0.5,AND(CQ25&gt;0.25,CQ25&lt;=0.5)),$DC$10,IF(AND(CP25&gt;0.5,CQ25&lt;=0.25),$DC$11,IF(AND(AND(CP25&lt;=0.5,CP25&gt;0.25),CQ25&gt;0.5),$DC$12,IF(AND(AND(CP25&lt;=0.5,CP25&gt;0.25),AND(CQ25&gt;0.25,CQ25&lt;=0.5)),$DC$13,IF(AND(AND(CP25&lt;=0.5,CP25&gt;0.25),CQ25&lt;=0.25),$DC$14,IF(AND(CP25&lt;=0.25,CQ25&gt;0.5),$DC$15,IF(AND(CP25&lt;=0.25,AND(CQ25&gt;0.25,CQ25&lt;=0.5)),$DC$16,IF(AND(CP25&lt;=0.25,AND(CQ25&gt;0.1,CQ25&lt;=0.25)),$DC$17,IF(AND(CP25&lt;=0.25,CQ25&lt;=0.1,OR(CP25&lt;&gt;0,CQ25&lt;&gt;0)),$DC$18,IF(AND(CP25=0,CQ25=0),$DC$19,"ATENÇÃO")))))))))))))))</f>
        <v>0</v>
      </c>
      <c r="CS25" s="38" t="n">
        <f aca="false">(BE25+BJ25+BN25)/3</f>
        <v>1</v>
      </c>
      <c r="CT25" s="39" t="n">
        <f aca="false">(BF25+BG25+BH25+BI25+BK25+BL25+BM25+BO25+BP25)/9</f>
        <v>0.888888888888889</v>
      </c>
      <c r="CU25" s="30" t="n">
        <f aca="false">IF(AND(CS25=1,CT25=1),$DC$5,IF(AND(CS25=1,CT25&gt;0.5),$DC$6,IF(AND(CS25=1,AND(CT25&gt;0.25,CT25&lt;=0.5)),$DC$7,IF(AND(CS25=1,CT25&lt;=0.25),$DC$8,IF(AND(CS25&gt;0.5,CT25&gt;0.5),$DC$9,IF(AND(CS25&gt;0.5,AND(CT25&gt;0.25,CT25&lt;=0.5)),$DC$10,IF(AND(CS25&gt;0.5,CT25&lt;=0.25),$DC$11,IF(AND(AND(CS25&lt;=0.5,CS25&gt;0.25),CT25&gt;0.5),$DC$12,IF(AND(AND(CS25&lt;=0.5,CS25&gt;0.25),AND(CT25&gt;0.25,CT25&lt;=0.5)),$DC$13,IF(AND(AND(CS25&lt;=0.5,CS25&gt;0.25),CT25&lt;=0.25),$DC$14,IF(AND(CS25&lt;=0.25,CT25&gt;0.5),$DC$15,IF(AND(CS25&lt;=0.25,AND(CT25&gt;0.25,CT25&lt;=0.5)),$DC$16,IF(AND(CS25&lt;=0.25,AND(CT25&gt;0.1,CT25&lt;=0.25)),$DC$17,IF(AND(CS25&lt;=0.25,CT25&lt;=0.1,OR(CS25&lt;&gt;0,CT25&lt;&gt;0)),$DC$18,IF(AND(CS25=0,CT25=0),$DC$19,"ATENÇÃO")))))))))))))))</f>
        <v>92.8571428571429</v>
      </c>
      <c r="CV25" s="31" t="n">
        <f aca="false">(BR25+BW25+BX25)/3</f>
        <v>0.333333333333333</v>
      </c>
      <c r="CW25" s="32" t="n">
        <f aca="false">(BQ25+BS25+BT25+BU25+BV25+BY25+BZ25)/7</f>
        <v>0.285714285714286</v>
      </c>
      <c r="CX25" s="30" t="n">
        <f aca="false">IF(AND(CV25=1,CW25=1),$DC$5,IF(AND(CV25=1,CW25&gt;0.5),$DC$6,IF(AND(CV25=1,AND(CW25&gt;0.25,CW25&lt;=0.5)),$DC$7,IF(AND(CV25=1,CW25&lt;=0.25),$DC$8,IF(AND(CV25&gt;0.5,CW25&gt;0.5),$DC$9,IF(AND(CV25&gt;0.5,AND(CW25&gt;0.25,CW25&lt;=0.5)),$DC$10,IF(AND(CV25&gt;0.5,CW25&lt;=0.25),$DC$11,IF(AND(AND(CV25&lt;=0.5,CV25&gt;0.25),CW25&gt;0.5),$DC$12,IF(AND(AND(CV25&lt;=0.5,CV25&gt;0.25),AND(CW25&gt;0.25,CW25&lt;=0.5)),$DC$13,IF(AND(AND(CV25&lt;=0.5,CV25&gt;0.25),CW25&lt;=0.25),$DC$14,IF(AND(CV25&lt;=0.25,CW25&gt;0.5),$DC$15,IF(AND(CV25&lt;=0.25,AND(CW25&gt;0.25,CW25&lt;=0.5)),$DC$16,IF(AND(CV25&lt;=0.25,AND(CW25&gt;0.1,CW25&lt;=0.25)),$DC$17,IF(AND(CV25&lt;=0.25,CW25&lt;=0.1,OR(CV25&lt;&gt;0,CW25&lt;&gt;0)),$DC$18,IF(AND(CV25=0,CW25=0),$DC$19,"ATENÇÃO")))))))))))))))</f>
        <v>42.8571428571429</v>
      </c>
    </row>
    <row r="26" customFormat="false" ht="14.45" hidden="false" customHeight="true" outlineLevel="0" collapsed="false">
      <c r="A26" s="1" t="s">
        <v>137</v>
      </c>
      <c r="B26" s="2" t="n">
        <v>24</v>
      </c>
      <c r="C26" s="47" t="n">
        <v>1</v>
      </c>
      <c r="D26" s="47" t="n">
        <v>0</v>
      </c>
      <c r="E26" s="47" t="n">
        <v>1</v>
      </c>
      <c r="F26" s="47" t="n">
        <v>0</v>
      </c>
      <c r="G26" s="49" t="n">
        <v>0</v>
      </c>
      <c r="H26" s="47" t="n">
        <v>1</v>
      </c>
      <c r="I26" s="49" t="n">
        <v>1</v>
      </c>
      <c r="J26" s="47" t="n">
        <v>1</v>
      </c>
      <c r="K26" s="49" t="n">
        <v>1</v>
      </c>
      <c r="L26" s="47" t="n">
        <v>1</v>
      </c>
      <c r="M26" s="47" t="n">
        <v>0</v>
      </c>
      <c r="N26" s="49" t="n">
        <v>0</v>
      </c>
      <c r="O26" s="47" t="n">
        <v>1</v>
      </c>
      <c r="P26" s="47" t="n">
        <v>0</v>
      </c>
      <c r="Q26" s="47" t="n">
        <v>1</v>
      </c>
      <c r="R26" s="49" t="n">
        <v>1</v>
      </c>
      <c r="S26" s="47" t="n">
        <v>1</v>
      </c>
      <c r="T26" s="47" t="n">
        <v>0</v>
      </c>
      <c r="U26" s="50" t="n">
        <v>1</v>
      </c>
      <c r="V26" s="50"/>
      <c r="W26" s="50" t="n">
        <v>1</v>
      </c>
      <c r="X26" s="50" t="n">
        <v>0</v>
      </c>
      <c r="Y26" s="50" t="n">
        <v>1</v>
      </c>
      <c r="Z26" s="50" t="n">
        <v>0</v>
      </c>
      <c r="AA26" s="50" t="n">
        <v>0</v>
      </c>
      <c r="AB26" s="50" t="n">
        <v>0</v>
      </c>
      <c r="AC26" s="50" t="n">
        <v>1</v>
      </c>
      <c r="AD26" s="50" t="n">
        <v>1</v>
      </c>
      <c r="AE26" s="50" t="n">
        <v>1</v>
      </c>
      <c r="AF26" s="50" t="n">
        <v>0</v>
      </c>
      <c r="AG26" s="50" t="n">
        <v>0</v>
      </c>
      <c r="AH26" s="47" t="n">
        <v>1</v>
      </c>
      <c r="AI26" s="47" t="n">
        <v>0</v>
      </c>
      <c r="AJ26" s="47" t="n">
        <v>0</v>
      </c>
      <c r="AK26" s="47" t="n">
        <v>0</v>
      </c>
      <c r="AL26" s="47" t="n">
        <v>1</v>
      </c>
      <c r="AM26" s="50" t="n">
        <v>1</v>
      </c>
      <c r="AN26" s="50" t="n">
        <v>1</v>
      </c>
      <c r="AO26" s="50" t="n">
        <v>1</v>
      </c>
      <c r="AP26" s="50" t="n">
        <v>1</v>
      </c>
      <c r="AQ26" s="50" t="n">
        <v>0</v>
      </c>
      <c r="AR26" s="50" t="n">
        <v>1</v>
      </c>
      <c r="AS26" s="50" t="n">
        <v>0</v>
      </c>
      <c r="AT26" s="50" t="n">
        <v>1</v>
      </c>
      <c r="AU26" s="47" t="n">
        <v>1</v>
      </c>
      <c r="AV26" s="47" t="n">
        <v>0</v>
      </c>
      <c r="AW26" s="47" t="n">
        <v>0</v>
      </c>
      <c r="AX26" s="47" t="n">
        <v>1</v>
      </c>
      <c r="AY26" s="47" t="n">
        <v>0</v>
      </c>
      <c r="AZ26" s="47" t="n">
        <v>1</v>
      </c>
      <c r="BA26" s="47" t="n">
        <v>0</v>
      </c>
      <c r="BB26" s="47" t="n">
        <v>1</v>
      </c>
      <c r="BC26" s="47" t="n">
        <v>1</v>
      </c>
      <c r="BD26" s="47" t="n">
        <v>0</v>
      </c>
      <c r="BE26" s="52" t="n">
        <v>1</v>
      </c>
      <c r="BF26" s="50" t="n">
        <v>1</v>
      </c>
      <c r="BG26" s="50" t="n">
        <v>1</v>
      </c>
      <c r="BH26" s="50" t="n">
        <v>1</v>
      </c>
      <c r="BI26" s="50" t="n">
        <v>0</v>
      </c>
      <c r="BJ26" s="52" t="n">
        <v>1</v>
      </c>
      <c r="BK26" s="50" t="n">
        <v>1</v>
      </c>
      <c r="BL26" s="50" t="n">
        <v>0</v>
      </c>
      <c r="BM26" s="50" t="n">
        <v>1</v>
      </c>
      <c r="BN26" s="52" t="n">
        <v>1</v>
      </c>
      <c r="BO26" s="50" t="n">
        <v>1</v>
      </c>
      <c r="BP26" s="50" t="n">
        <v>1</v>
      </c>
      <c r="BQ26" s="47" t="n">
        <v>1</v>
      </c>
      <c r="BR26" s="49" t="n">
        <v>1</v>
      </c>
      <c r="BS26" s="47" t="n">
        <v>0</v>
      </c>
      <c r="BT26" s="47" t="n">
        <v>0</v>
      </c>
      <c r="BU26" s="47" t="n">
        <v>0</v>
      </c>
      <c r="BV26" s="47" t="n">
        <v>0</v>
      </c>
      <c r="BW26" s="49" t="n">
        <v>0</v>
      </c>
      <c r="BX26" s="49" t="n">
        <v>1</v>
      </c>
      <c r="BY26" s="47" t="n">
        <v>1</v>
      </c>
      <c r="BZ26" s="47" t="n">
        <v>1</v>
      </c>
      <c r="CB26" s="27" t="n">
        <f aca="false">CF26*$CZ$3+CI26*$DA$3+CL26*$DB$3+CO26*$DC$3+CR26*$DD$3+CU26*$DE$3+CX26*$DF$3</f>
        <v>64.4207142857143</v>
      </c>
      <c r="CD26" s="38" t="n">
        <f aca="false">(G26+I26+K26+N26+R26)/5</f>
        <v>0.6</v>
      </c>
      <c r="CE26" s="39" t="n">
        <f aca="false">(C26+D26+E26+F26+H26+J26+L26+M26+O26+P26+Q26+S26+T26)/13</f>
        <v>0.615384615384615</v>
      </c>
      <c r="CF26" s="30" t="n">
        <f aca="false">IF(AND(CD26=1,CE26=1),$DC$5,IF(AND(CD26=1,CE26&gt;0.5),$DC$6,IF(AND(CD26=1,AND(CE26&gt;0.25,CE26&lt;=0.5)),$DC$7,IF(AND(CD26=1,CE26&lt;=0.25),$DC$8,IF(AND(CD26&gt;0.5,CE26&gt;0.5),$DC$9,IF(AND(CD26&gt;0.5,AND(CE26&gt;0.25,CE26&lt;=0.5)),$DC$10,IF(AND(CD26&gt;0.5,CE26&lt;=0.25),$DC$11,IF(AND(AND(CD26&lt;=0.5,CD26&gt;0.25),CE26&gt;0.5),$DC$12,IF(AND(AND(CD26&lt;=0.5,CD26&gt;0.25),AND(CE26&gt;0.25,CE26&lt;=0.5)),$DC$13,IF(AND(AND(CD26&lt;=0.5,CD26&gt;0.25),CE26&lt;=0.25),$DC$14,IF(AND(CD26&lt;=0.25,CE26&gt;0.5),$DC$15,IF(AND(CD26&lt;=0.25,AND(CE26&gt;0.25,CE26&lt;=0.5)),$DC$16,IF(AND(CD26&lt;=0.25,AND(CE26&gt;0.1,CE26&lt;=0.25)),$DC$17,IF(AND(CD26&lt;=0.25,CE26&lt;=0.1,OR(CD26&lt;&gt;0,CE26&lt;&gt;0)),$DC$18,IF(AND(CD26=0,CE26=0),$DC$19,"ATENÇÃO")))))))))))))))</f>
        <v>71.4285714285714</v>
      </c>
      <c r="CG26" s="38" t="n">
        <f aca="false">(X26+AA26+AG26)/3</f>
        <v>0</v>
      </c>
      <c r="CH26" s="39" t="n">
        <f aca="false">(U26+V26+W26+Y26+Z26+AB26+AC26+AD26+AE26+AF26)/10</f>
        <v>0.6</v>
      </c>
      <c r="CI26" s="30" t="n">
        <f aca="false">IF(AND(CG26=1,CH26=1),$DC$5,IF(AND(CG26=1,CH26&gt;0.5),$DC$6,IF(AND(CG26=1,AND(CH26&gt;0.25,CH26&lt;=0.5)),$DC$7,IF(AND(CG26=1,CH26&lt;=0.25),$DC$8,IF(AND(CG26&gt;0.5,CH26&gt;0.5),$DC$9,IF(AND(CG26&gt;0.5,AND(CH26&gt;0.25,CH26&lt;=0.5)),$DC$10,IF(AND(CG26&gt;0.5,CH26&lt;=0.25),$DC$11,IF(AND(AND(CG26&lt;=0.5,CG26&gt;0.25),CH26&gt;0.5),$DC$12,IF(AND(AND(CG26&lt;=0.5,CG26&gt;0.25),AND(CH26&gt;0.25,CH26&lt;=0.5)),$DC$13,IF(AND(AND(CG26&lt;=0.5,CG26&gt;0.25),CH26&lt;=0.25),$DC$14,IF(AND(CG26&lt;=0.25,CH26&gt;0.5),$DC$15,IF(AND(CG26&lt;=0.25,AND(CH26&gt;0.25,CH26&lt;=0.5)),$DC$16,IF(AND(CG26&lt;=0.25,AND(CH26&gt;0.1,CH26&lt;=0.25)),$DC$17,IF(AND(CG26&lt;=0.25,CH26&lt;=0.1,OR(CG26&lt;&gt;0,CH26&lt;&gt;0)),$DC$18,IF(AND(CG26=0,CH26=0),$DC$19,"ATENÇÃO")))))))))))))))</f>
        <v>28.5714285714286</v>
      </c>
      <c r="CJ26" s="38" t="n">
        <f aca="false">(AJ26+AL26)/2</f>
        <v>0.5</v>
      </c>
      <c r="CK26" s="39" t="n">
        <f aca="false">(AH26+AI26+AK26)/3</f>
        <v>0.333333333333333</v>
      </c>
      <c r="CL26" s="30" t="n">
        <f aca="false">IF(AND(CJ26=1,CK26=1),$DC$5,IF(AND(CJ26=1,CK26&gt;0.5),$DC$6,IF(AND(CJ26=1,AND(CK26&gt;0.25,CK26&lt;=0.5)),$DC$7,IF(AND(CJ26=1,CK26&lt;=0.25),$DC$8,IF(AND(CJ26&gt;0.5,CK26&gt;0.5),$DC$9,IF(AND(CJ26&gt;0.5,AND(CK26&gt;0.25,CK26&lt;=0.5)),$DC$10,IF(AND(CJ26&gt;0.5,CK26&lt;=0.25),$DC$11,IF(AND(AND(CJ26&lt;=0.5,CJ26&gt;0.25),CK26&gt;0.5),$DC$12,IF(AND(AND(CJ26&lt;=0.5,CJ26&gt;0.25),AND(CK26&gt;0.25,CK26&lt;=0.5)),$DC$13,IF(AND(AND(CJ26&lt;=0.5,CJ26&gt;0.25),CK26&lt;=0.25),$DC$14,IF(AND(CJ26&lt;=0.25,CK26&gt;0.5),$DC$15,IF(AND(CJ26&lt;=0.25,AND(CK26&gt;0.25,CK26&lt;=0.5)),$DC$16,IF(AND(CJ26&lt;=0.25,AND(CK26&gt;0.1,CK26&lt;=0.25)),$DC$17,IF(AND(CJ26&lt;=0.25,CK26&lt;=0.1,OR(CJ26&lt;&gt;0,CK26&lt;&gt;0)),$DC$18,IF(AND(CJ26=0,CK26=0),$DC$19,"ATENÇÃO")))))))))))))))</f>
        <v>42.8571428571429</v>
      </c>
      <c r="CM26" s="38" t="n">
        <f aca="false">(AP26+AS26)/2</f>
        <v>0.5</v>
      </c>
      <c r="CN26" s="39" t="n">
        <f aca="false">(AM26+AN26+AO26+AQ26+AR26+AT26)/6</f>
        <v>0.833333333333333</v>
      </c>
      <c r="CO26" s="30" t="n">
        <f aca="false">IF(AND(CM26=1,CN26=1),$DC$5,IF(AND(CM26=1,CN26&gt;0.5),$DC$6,IF(AND(CM26=1,AND(CN26&gt;0.25,CN26&lt;=0.5)),$DC$7,IF(AND(CM26=1,CN26&lt;=0.25),$DC$8,IF(AND(CM26&gt;0.5,CN26&gt;0.5),$DC$9,IF(AND(CM26&gt;0.5,AND(CN26&gt;0.25,CN26&lt;=0.5)),$DC$10,IF(AND(CM26&gt;0.5,CN26&lt;=0.25),$DC$11,IF(AND(AND(CM26&lt;=0.5,CM26&gt;0.25),CN26&gt;0.5),$DC$12,IF(AND(AND(CM26&lt;=0.5,CM26&gt;0.25),AND(CN26&gt;0.25,CN26&lt;=0.5)),$DC$13,IF(AND(AND(CM26&lt;=0.5,CM26&gt;0.25),CN26&lt;=0.25),$DC$14,IF(AND(CM26&lt;=0.25,CN26&gt;0.5),$DC$15,IF(AND(CM26&lt;=0.25,AND(CN26&gt;0.25,CN26&lt;=0.5)),$DC$16,IF(AND(CM26&lt;=0.25,AND(CN26&gt;0.1,CN26&lt;=0.25)),$DC$17,IF(AND(CM26&lt;=0.25,CN26&lt;=0.1,OR(CM26&lt;&gt;0,CN26&lt;&gt;0)),$DC$18,IF(AND(CM26=0,CN26=0),$DC$19,"ATENÇÃO")))))))))))))))</f>
        <v>50</v>
      </c>
      <c r="CP26" s="38" t="n">
        <f aca="false">(AU26+AZ26+BD26)/3</f>
        <v>0.666666666666667</v>
      </c>
      <c r="CQ26" s="39" t="n">
        <f aca="false">(AV26+AW26+AX26+AY26+BA26+BB26+BC26)/7</f>
        <v>0.428571428571429</v>
      </c>
      <c r="CR26" s="30" t="n">
        <f aca="false">IF(AND(CP26=1,CQ26=1),$DC$5,IF(AND(CP26=1,CQ26&gt;0.5),$DC$6,IF(AND(CP26=1,AND(CQ26&gt;0.25,CQ26&lt;=0.5)),$DC$7,IF(AND(CP26=1,CQ26&lt;=0.25),$DC$8,IF(AND(CP26&gt;0.5,CQ26&gt;0.5),$DC$9,IF(AND(CP26&gt;0.5,AND(CQ26&gt;0.25,CQ26&lt;=0.5)),$DC$10,IF(AND(CP26&gt;0.5,CQ26&lt;=0.25),$DC$11,IF(AND(AND(CP26&lt;=0.5,CP26&gt;0.25),CQ26&gt;0.5),$DC$12,IF(AND(AND(CP26&lt;=0.5,CP26&gt;0.25),AND(CQ26&gt;0.25,CQ26&lt;=0.5)),$DC$13,IF(AND(AND(CP26&lt;=0.5,CP26&gt;0.25),CQ26&lt;=0.25),$DC$14,IF(AND(CP26&lt;=0.25,CQ26&gt;0.5),$DC$15,IF(AND(CP26&lt;=0.25,AND(CQ26&gt;0.25,CQ26&lt;=0.5)),$DC$16,IF(AND(CP26&lt;=0.25,AND(CQ26&gt;0.1,CQ26&lt;=0.25)),$DC$17,IF(AND(CP26&lt;=0.25,CQ26&lt;=0.1,OR(CP26&lt;&gt;0,CQ26&lt;&gt;0)),$DC$18,IF(AND(CP26=0,CQ26=0),$DC$19,"ATENÇÃO")))))))))))))))</f>
        <v>64.2857142857143</v>
      </c>
      <c r="CS26" s="38" t="n">
        <f aca="false">(BE26+BJ26+BN26)/3</f>
        <v>1</v>
      </c>
      <c r="CT26" s="39" t="n">
        <f aca="false">(BF26+BG26+BH26+BI26+BK26+BL26+BM26+BO26+BP26)/9</f>
        <v>0.777777777777778</v>
      </c>
      <c r="CU26" s="30" t="n">
        <f aca="false">IF(AND(CS26=1,CT26=1),$DC$5,IF(AND(CS26=1,CT26&gt;0.5),$DC$6,IF(AND(CS26=1,AND(CT26&gt;0.25,CT26&lt;=0.5)),$DC$7,IF(AND(CS26=1,CT26&lt;=0.25),$DC$8,IF(AND(CS26&gt;0.5,CT26&gt;0.5),$DC$9,IF(AND(CS26&gt;0.5,AND(CT26&gt;0.25,CT26&lt;=0.5)),$DC$10,IF(AND(CS26&gt;0.5,CT26&lt;=0.25),$DC$11,IF(AND(AND(CS26&lt;=0.5,CS26&gt;0.25),CT26&gt;0.5),$DC$12,IF(AND(AND(CS26&lt;=0.5,CS26&gt;0.25),AND(CT26&gt;0.25,CT26&lt;=0.5)),$DC$13,IF(AND(AND(CS26&lt;=0.5,CS26&gt;0.25),CT26&lt;=0.25),$DC$14,IF(AND(CS26&lt;=0.25,CT26&gt;0.5),$DC$15,IF(AND(CS26&lt;=0.25,AND(CT26&gt;0.25,CT26&lt;=0.5)),$DC$16,IF(AND(CS26&lt;=0.25,AND(CT26&gt;0.1,CT26&lt;=0.25)),$DC$17,IF(AND(CS26&lt;=0.25,CT26&lt;=0.1,OR(CS26&lt;&gt;0,CT26&lt;&gt;0)),$DC$18,IF(AND(CS26=0,CT26=0),$DC$19,"ATENÇÃO")))))))))))))))</f>
        <v>92.8571428571429</v>
      </c>
      <c r="CV26" s="31" t="n">
        <f aca="false">(BR26+BW26+BX26)/3</f>
        <v>0.666666666666667</v>
      </c>
      <c r="CW26" s="32" t="n">
        <f aca="false">(BQ26+BS26+BT26+BU26+BV26+BY26+BZ26)/7</f>
        <v>0.428571428571429</v>
      </c>
      <c r="CX26" s="30" t="n">
        <f aca="false">IF(AND(CV26=1,CW26=1),$DC$5,IF(AND(CV26=1,CW26&gt;0.5),$DC$6,IF(AND(CV26=1,AND(CW26&gt;0.25,CW26&lt;=0.5)),$DC$7,IF(AND(CV26=1,CW26&lt;=0.25),$DC$8,IF(AND(CV26&gt;0.5,CW26&gt;0.5),$DC$9,IF(AND(CV26&gt;0.5,AND(CW26&gt;0.25,CW26&lt;=0.5)),$DC$10,IF(AND(CV26&gt;0.5,CW26&lt;=0.25),$DC$11,IF(AND(AND(CV26&lt;=0.5,CV26&gt;0.25),CW26&gt;0.5),$DC$12,IF(AND(AND(CV26&lt;=0.5,CV26&gt;0.25),AND(CW26&gt;0.25,CW26&lt;=0.5)),$DC$13,IF(AND(AND(CV26&lt;=0.5,CV26&gt;0.25),CW26&lt;=0.25),$DC$14,IF(AND(CV26&lt;=0.25,CW26&gt;0.5),$DC$15,IF(AND(CV26&lt;=0.25,AND(CW26&gt;0.25,CW26&lt;=0.5)),$DC$16,IF(AND(CV26&lt;=0.25,AND(CW26&gt;0.1,CW26&lt;=0.25)),$DC$17,IF(AND(CV26&lt;=0.25,CW26&lt;=0.1,OR(CV26&lt;&gt;0,CW26&lt;&gt;0)),$DC$18,IF(AND(CV26=0,CW26=0),$DC$19,"ATENÇÃO")))))))))))))))</f>
        <v>64.2857142857143</v>
      </c>
    </row>
    <row r="27" customFormat="false" ht="15" hidden="false" customHeight="false" outlineLevel="0" collapsed="false">
      <c r="A27" s="1" t="s">
        <v>138</v>
      </c>
      <c r="B27" s="2" t="n">
        <v>25</v>
      </c>
      <c r="C27" s="47" t="n">
        <v>0</v>
      </c>
      <c r="D27" s="47" t="n">
        <v>0</v>
      </c>
      <c r="E27" s="47" t="n">
        <v>0</v>
      </c>
      <c r="F27" s="47" t="n">
        <v>0</v>
      </c>
      <c r="G27" s="49" t="n">
        <v>0</v>
      </c>
      <c r="H27" s="48" t="n">
        <v>0</v>
      </c>
      <c r="I27" s="49" t="n">
        <v>0</v>
      </c>
      <c r="J27" s="48" t="n">
        <v>0</v>
      </c>
      <c r="K27" s="49" t="n">
        <v>0</v>
      </c>
      <c r="L27" s="48" t="n">
        <v>1</v>
      </c>
      <c r="M27" s="47" t="n">
        <v>0</v>
      </c>
      <c r="N27" s="49" t="n">
        <v>1</v>
      </c>
      <c r="O27" s="47" t="n">
        <v>0</v>
      </c>
      <c r="P27" s="47" t="n">
        <v>0</v>
      </c>
      <c r="Q27" s="48" t="n">
        <v>1</v>
      </c>
      <c r="R27" s="49" t="n">
        <v>0</v>
      </c>
      <c r="S27" s="47" t="n">
        <v>0</v>
      </c>
      <c r="T27" s="47" t="n">
        <v>0</v>
      </c>
      <c r="U27" s="50" t="n">
        <v>1</v>
      </c>
      <c r="V27" s="50" t="n">
        <v>0</v>
      </c>
      <c r="W27" s="50" t="n">
        <v>0</v>
      </c>
      <c r="X27" s="50" t="n">
        <v>0</v>
      </c>
      <c r="Y27" s="50" t="n">
        <v>0</v>
      </c>
      <c r="Z27" s="51" t="n">
        <v>0</v>
      </c>
      <c r="AA27" s="50" t="n">
        <v>0</v>
      </c>
      <c r="AB27" s="50" t="n">
        <v>0</v>
      </c>
      <c r="AC27" s="50" t="n">
        <v>1</v>
      </c>
      <c r="AD27" s="50" t="n">
        <v>0</v>
      </c>
      <c r="AE27" s="50" t="n">
        <v>1</v>
      </c>
      <c r="AF27" s="50" t="n">
        <v>0</v>
      </c>
      <c r="AG27" s="50" t="n">
        <v>1</v>
      </c>
      <c r="AH27" s="47" t="n">
        <v>1</v>
      </c>
      <c r="AI27" s="47" t="n">
        <v>0</v>
      </c>
      <c r="AJ27" s="47" t="n">
        <v>0</v>
      </c>
      <c r="AK27" s="47" t="n">
        <v>0</v>
      </c>
      <c r="AL27" s="47" t="n">
        <v>1</v>
      </c>
      <c r="AM27" s="50" t="n">
        <v>1</v>
      </c>
      <c r="AN27" s="50" t="n">
        <v>1</v>
      </c>
      <c r="AO27" s="50" t="n">
        <v>0</v>
      </c>
      <c r="AP27" s="51" t="n">
        <v>0</v>
      </c>
      <c r="AQ27" s="50" t="n">
        <v>0</v>
      </c>
      <c r="AR27" s="50" t="n">
        <v>0</v>
      </c>
      <c r="AS27" s="50" t="n">
        <v>1</v>
      </c>
      <c r="AT27" s="50" t="n">
        <v>0</v>
      </c>
      <c r="AU27" s="47" t="n">
        <v>0</v>
      </c>
      <c r="AV27" s="47" t="n">
        <v>0</v>
      </c>
      <c r="AW27" s="47" t="n">
        <v>0</v>
      </c>
      <c r="AX27" s="47" t="n">
        <v>0</v>
      </c>
      <c r="AY27" s="47" t="n">
        <v>0</v>
      </c>
      <c r="AZ27" s="47" t="n">
        <v>0</v>
      </c>
      <c r="BA27" s="47" t="n">
        <v>0</v>
      </c>
      <c r="BB27" s="47" t="n">
        <v>0</v>
      </c>
      <c r="BC27" s="47" t="n">
        <v>0</v>
      </c>
      <c r="BD27" s="47" t="n">
        <v>0</v>
      </c>
      <c r="BE27" s="52" t="n">
        <v>1</v>
      </c>
      <c r="BF27" s="50" t="n">
        <v>1</v>
      </c>
      <c r="BG27" s="50" t="n">
        <v>1</v>
      </c>
      <c r="BH27" s="50" t="n">
        <v>1</v>
      </c>
      <c r="BI27" s="50" t="n">
        <v>1</v>
      </c>
      <c r="BJ27" s="52" t="n">
        <v>0</v>
      </c>
      <c r="BK27" s="50" t="n">
        <v>1</v>
      </c>
      <c r="BL27" s="50" t="n">
        <v>0</v>
      </c>
      <c r="BM27" s="50" t="n">
        <v>0</v>
      </c>
      <c r="BN27" s="52" t="n">
        <v>1</v>
      </c>
      <c r="BO27" s="50" t="n">
        <v>0</v>
      </c>
      <c r="BP27" s="57" t="n">
        <v>0</v>
      </c>
      <c r="BQ27" s="47" t="n">
        <v>1</v>
      </c>
      <c r="BR27" s="49" t="n">
        <v>1</v>
      </c>
      <c r="BS27" s="47" t="n">
        <v>1</v>
      </c>
      <c r="BT27" s="47" t="n">
        <v>1</v>
      </c>
      <c r="BU27" s="47" t="n">
        <v>0</v>
      </c>
      <c r="BV27" s="47" t="n">
        <v>1</v>
      </c>
      <c r="BW27" s="49" t="n">
        <v>0</v>
      </c>
      <c r="BX27" s="49" t="n">
        <v>0</v>
      </c>
      <c r="BY27" s="47" t="n">
        <v>0</v>
      </c>
      <c r="BZ27" s="47" t="n">
        <v>0</v>
      </c>
      <c r="CB27" s="27" t="n">
        <f aca="false">CF27*$CZ$3+CI27*$DA$3+CL27*$DB$3+CO27*$DC$3+CR27*$DD$3+CU27*$DE$3+CX27*$DF$3</f>
        <v>35.5742857142857</v>
      </c>
      <c r="CD27" s="38" t="n">
        <f aca="false">(G27+I27+K27+N27+R27)/5</f>
        <v>0.2</v>
      </c>
      <c r="CE27" s="39" t="n">
        <f aca="false">(C27+D27+E27+F27+H27+J27+L27+M27+O27+P27+Q27+S27+T27)/13</f>
        <v>0.153846153846154</v>
      </c>
      <c r="CF27" s="30" t="n">
        <f aca="false">IF(AND(CD27=1,CE27=1),$DC$5,IF(AND(CD27=1,CE27&gt;0.5),$DC$6,IF(AND(CD27=1,AND(CE27&gt;0.25,CE27&lt;=0.5)),$DC$7,IF(AND(CD27=1,CE27&lt;=0.25),$DC$8,IF(AND(CD27&gt;0.5,CE27&gt;0.5),$DC$9,IF(AND(CD27&gt;0.5,AND(CE27&gt;0.25,CE27&lt;=0.5)),$DC$10,IF(AND(CD27&gt;0.5,CE27&lt;=0.25),$DC$11,IF(AND(AND(CD27&lt;=0.5,CD27&gt;0.25),CE27&gt;0.5),$DC$12,IF(AND(AND(CD27&lt;=0.5,CD27&gt;0.25),AND(CE27&gt;0.25,CE27&lt;=0.5)),$DC$13,IF(AND(AND(CD27&lt;=0.5,CD27&gt;0.25),CE27&lt;=0.25),$DC$14,IF(AND(CD27&lt;=0.25,CE27&gt;0.5),$DC$15,IF(AND(CD27&lt;=0.25,AND(CE27&gt;0.25,CE27&lt;=0.5)),$DC$16,IF(AND(CD27&lt;=0.25,AND(CE27&gt;0.1,CE27&lt;=0.25)),$DC$17,IF(AND(CD27&lt;=0.25,CE27&lt;=0.1,OR(CD27&lt;&gt;0,CE27&lt;&gt;0)),$DC$18,IF(AND(CD27=0,CE27=0),$DC$19,"ATENÇÃO")))))))))))))))</f>
        <v>14.2857142857143</v>
      </c>
      <c r="CG27" s="38" t="n">
        <f aca="false">(X27+AA27+AG27)/3</f>
        <v>0.333333333333333</v>
      </c>
      <c r="CH27" s="39" t="n">
        <f aca="false">(U27+V27+W27+Y27+Z27+AB27+AC27+AD27+AE27+AF27)/10</f>
        <v>0.3</v>
      </c>
      <c r="CI27" s="30" t="n">
        <f aca="false">IF(AND(CG27=1,CH27=1),$DC$5,IF(AND(CG27=1,CH27&gt;0.5),$DC$6,IF(AND(CG27=1,AND(CH27&gt;0.25,CH27&lt;=0.5)),$DC$7,IF(AND(CG27=1,CH27&lt;=0.25),$DC$8,IF(AND(CG27&gt;0.5,CH27&gt;0.5),$DC$9,IF(AND(CG27&gt;0.5,AND(CH27&gt;0.25,CH27&lt;=0.5)),$DC$10,IF(AND(CG27&gt;0.5,CH27&lt;=0.25),$DC$11,IF(AND(AND(CG27&lt;=0.5,CG27&gt;0.25),CH27&gt;0.5),$DC$12,IF(AND(AND(CG27&lt;=0.5,CG27&gt;0.25),AND(CH27&gt;0.25,CH27&lt;=0.5)),$DC$13,IF(AND(AND(CG27&lt;=0.5,CG27&gt;0.25),CH27&lt;=0.25),$DC$14,IF(AND(CG27&lt;=0.25,CH27&gt;0.5),$DC$15,IF(AND(CG27&lt;=0.25,AND(CH27&gt;0.25,CH27&lt;=0.5)),$DC$16,IF(AND(CG27&lt;=0.25,AND(CH27&gt;0.1,CH27&lt;=0.25)),$DC$17,IF(AND(CG27&lt;=0.25,CH27&lt;=0.1,OR(CG27&lt;&gt;0,CH27&lt;&gt;0)),$DC$18,IF(AND(CG27=0,CH27=0),$DC$19,"ATENÇÃO")))))))))))))))</f>
        <v>42.8571428571429</v>
      </c>
      <c r="CJ27" s="38" t="n">
        <f aca="false">(AJ27+AL27)/2</f>
        <v>0.5</v>
      </c>
      <c r="CK27" s="39" t="n">
        <f aca="false">(AH27+AI27+AK27)/3</f>
        <v>0.333333333333333</v>
      </c>
      <c r="CL27" s="30" t="n">
        <f aca="false">IF(AND(CJ27=1,CK27=1),$DC$5,IF(AND(CJ27=1,CK27&gt;0.5),$DC$6,IF(AND(CJ27=1,AND(CK27&gt;0.25,CK27&lt;=0.5)),$DC$7,IF(AND(CJ27=1,CK27&lt;=0.25),$DC$8,IF(AND(CJ27&gt;0.5,CK27&gt;0.5),$DC$9,IF(AND(CJ27&gt;0.5,AND(CK27&gt;0.25,CK27&lt;=0.5)),$DC$10,IF(AND(CJ27&gt;0.5,CK27&lt;=0.25),$DC$11,IF(AND(AND(CJ27&lt;=0.5,CJ27&gt;0.25),CK27&gt;0.5),$DC$12,IF(AND(AND(CJ27&lt;=0.5,CJ27&gt;0.25),AND(CK27&gt;0.25,CK27&lt;=0.5)),$DC$13,IF(AND(AND(CJ27&lt;=0.5,CJ27&gt;0.25),CK27&lt;=0.25),$DC$14,IF(AND(CJ27&lt;=0.25,CK27&gt;0.5),$DC$15,IF(AND(CJ27&lt;=0.25,AND(CK27&gt;0.25,CK27&lt;=0.5)),$DC$16,IF(AND(CJ27&lt;=0.25,AND(CK27&gt;0.1,CK27&lt;=0.25)),$DC$17,IF(AND(CJ27&lt;=0.25,CK27&lt;=0.1,OR(CJ27&lt;&gt;0,CK27&lt;&gt;0)),$DC$18,IF(AND(CJ27=0,CK27=0),$DC$19,"ATENÇÃO")))))))))))))))</f>
        <v>42.8571428571429</v>
      </c>
      <c r="CM27" s="38" t="n">
        <f aca="false">(AP27+AS27)/2</f>
        <v>0.5</v>
      </c>
      <c r="CN27" s="39" t="n">
        <f aca="false">(AM27+AN27+AO27+AQ27+AR27+AT27)/6</f>
        <v>0.333333333333333</v>
      </c>
      <c r="CO27" s="30" t="n">
        <f aca="false">IF(AND(CM27=1,CN27=1),$DC$5,IF(AND(CM27=1,CN27&gt;0.5),$DC$6,IF(AND(CM27=1,AND(CN27&gt;0.25,CN27&lt;=0.5)),$DC$7,IF(AND(CM27=1,CN27&lt;=0.25),$DC$8,IF(AND(CM27&gt;0.5,CN27&gt;0.5),$DC$9,IF(AND(CM27&gt;0.5,AND(CN27&gt;0.25,CN27&lt;=0.5)),$DC$10,IF(AND(CM27&gt;0.5,CN27&lt;=0.25),$DC$11,IF(AND(AND(CM27&lt;=0.5,CM27&gt;0.25),CN27&gt;0.5),$DC$12,IF(AND(AND(CM27&lt;=0.5,CM27&gt;0.25),AND(CN27&gt;0.25,CN27&lt;=0.5)),$DC$13,IF(AND(AND(CM27&lt;=0.5,CM27&gt;0.25),CN27&lt;=0.25),$DC$14,IF(AND(CM27&lt;=0.25,CN27&gt;0.5),$DC$15,IF(AND(CM27&lt;=0.25,AND(CN27&gt;0.25,CN27&lt;=0.5)),$DC$16,IF(AND(CM27&lt;=0.25,AND(CN27&gt;0.1,CN27&lt;=0.25)),$DC$17,IF(AND(CM27&lt;=0.25,CN27&lt;=0.1,OR(CM27&lt;&gt;0,CN27&lt;&gt;0)),$DC$18,IF(AND(CM27=0,CN27=0),$DC$19,"ATENÇÃO")))))))))))))))</f>
        <v>42.8571428571429</v>
      </c>
      <c r="CP27" s="38" t="n">
        <f aca="false">(AU27+AZ27+BD27)/3</f>
        <v>0</v>
      </c>
      <c r="CQ27" s="39" t="n">
        <f aca="false">(AV27+AW27+AX27+AY27+BA27+BB27+BC27)/7</f>
        <v>0</v>
      </c>
      <c r="CR27" s="30" t="n">
        <f aca="false">IF(AND(CP27=1,CQ27=1),$DC$5,IF(AND(CP27=1,CQ27&gt;0.5),$DC$6,IF(AND(CP27=1,AND(CQ27&gt;0.25,CQ27&lt;=0.5)),$DC$7,IF(AND(CP27=1,CQ27&lt;=0.25),$DC$8,IF(AND(CP27&gt;0.5,CQ27&gt;0.5),$DC$9,IF(AND(CP27&gt;0.5,AND(CQ27&gt;0.25,CQ27&lt;=0.5)),$DC$10,IF(AND(CP27&gt;0.5,CQ27&lt;=0.25),$DC$11,IF(AND(AND(CP27&lt;=0.5,CP27&gt;0.25),CQ27&gt;0.5),$DC$12,IF(AND(AND(CP27&lt;=0.5,CP27&gt;0.25),AND(CQ27&gt;0.25,CQ27&lt;=0.5)),$DC$13,IF(AND(AND(CP27&lt;=0.5,CP27&gt;0.25),CQ27&lt;=0.25),$DC$14,IF(AND(CP27&lt;=0.25,CQ27&gt;0.5),$DC$15,IF(AND(CP27&lt;=0.25,AND(CQ27&gt;0.25,CQ27&lt;=0.5)),$DC$16,IF(AND(CP27&lt;=0.25,AND(CQ27&gt;0.1,CQ27&lt;=0.25)),$DC$17,IF(AND(CP27&lt;=0.25,CQ27&lt;=0.1,OR(CP27&lt;&gt;0,CQ27&lt;&gt;0)),$DC$18,IF(AND(CP27=0,CQ27=0),$DC$19,"ATENÇÃO")))))))))))))))</f>
        <v>0</v>
      </c>
      <c r="CS27" s="38" t="n">
        <f aca="false">(BE27+BJ27+BN27)/3</f>
        <v>0.666666666666667</v>
      </c>
      <c r="CT27" s="39" t="n">
        <f aca="false">(BF27+BG27+BH27+BI27+BK27+BL27+BM27+BO27+BP27)/9</f>
        <v>0.555555555555556</v>
      </c>
      <c r="CU27" s="30" t="n">
        <f aca="false">IF(AND(CS27=1,CT27=1),$DC$5,IF(AND(CS27=1,CT27&gt;0.5),$DC$6,IF(AND(CS27=1,AND(CT27&gt;0.25,CT27&lt;=0.5)),$DC$7,IF(AND(CS27=1,CT27&lt;=0.25),$DC$8,IF(AND(CS27&gt;0.5,CT27&gt;0.5),$DC$9,IF(AND(CS27&gt;0.5,AND(CT27&gt;0.25,CT27&lt;=0.5)),$DC$10,IF(AND(CS27&gt;0.5,CT27&lt;=0.25),$DC$11,IF(AND(AND(CS27&lt;=0.5,CS27&gt;0.25),CT27&gt;0.5),$DC$12,IF(AND(AND(CS27&lt;=0.5,CS27&gt;0.25),AND(CT27&gt;0.25,CT27&lt;=0.5)),$DC$13,IF(AND(AND(CS27&lt;=0.5,CS27&gt;0.25),CT27&lt;=0.25),$DC$14,IF(AND(CS27&lt;=0.25,CT27&gt;0.5),$DC$15,IF(AND(CS27&lt;=0.25,AND(CT27&gt;0.25,CT27&lt;=0.5)),$DC$16,IF(AND(CS27&lt;=0.25,AND(CT27&gt;0.1,CT27&lt;=0.25)),$DC$17,IF(AND(CS27&lt;=0.25,CT27&lt;=0.1,OR(CS27&lt;&gt;0,CT27&lt;&gt;0)),$DC$18,IF(AND(CS27=0,CT27=0),$DC$19,"ATENÇÃO")))))))))))))))</f>
        <v>71.4285714285714</v>
      </c>
      <c r="CV27" s="31" t="n">
        <f aca="false">(BR27+BW27+BX27)/3</f>
        <v>0.333333333333333</v>
      </c>
      <c r="CW27" s="32" t="n">
        <f aca="false">(BQ27+BS27+BT27+BU27+BV27+BY27+BZ27)/7</f>
        <v>0.571428571428571</v>
      </c>
      <c r="CX27" s="30" t="n">
        <f aca="false">IF(AND(CV27=1,CW27=1),$DC$5,IF(AND(CV27=1,CW27&gt;0.5),$DC$6,IF(AND(CV27=1,AND(CW27&gt;0.25,CW27&lt;=0.5)),$DC$7,IF(AND(CV27=1,CW27&lt;=0.25),$DC$8,IF(AND(CV27&gt;0.5,CW27&gt;0.5),$DC$9,IF(AND(CV27&gt;0.5,AND(CW27&gt;0.25,CW27&lt;=0.5)),$DC$10,IF(AND(CV27&gt;0.5,CW27&lt;=0.25),$DC$11,IF(AND(AND(CV27&lt;=0.5,CV27&gt;0.25),CW27&gt;0.5),$DC$12,IF(AND(AND(CV27&lt;=0.5,CV27&gt;0.25),AND(CW27&gt;0.25,CW27&lt;=0.5)),$DC$13,IF(AND(AND(CV27&lt;=0.5,CV27&gt;0.25),CW27&lt;=0.25),$DC$14,IF(AND(CV27&lt;=0.25,CW27&gt;0.5),$DC$15,IF(AND(CV27&lt;=0.25,AND(CW27&gt;0.25,CW27&lt;=0.5)),$DC$16,IF(AND(CV27&lt;=0.25,AND(CW27&gt;0.1,CW27&lt;=0.25)),$DC$17,IF(AND(CV27&lt;=0.25,CW27&lt;=0.1,OR(CV27&lt;&gt;0,CW27&lt;&gt;0)),$DC$18,IF(AND(CV27=0,CW27=0),$DC$19,"ATENÇÃO")))))))))))))))</f>
        <v>50</v>
      </c>
      <c r="DD27" s="9" t="s">
        <v>139</v>
      </c>
    </row>
    <row r="28" customFormat="false" ht="15" hidden="false" customHeight="false" outlineLevel="0" collapsed="false">
      <c r="A28" s="1" t="s">
        <v>140</v>
      </c>
      <c r="B28" s="2" t="n">
        <v>26</v>
      </c>
      <c r="C28" s="47" t="n">
        <v>0</v>
      </c>
      <c r="D28" s="47" t="n">
        <v>0</v>
      </c>
      <c r="E28" s="47" t="n">
        <v>1</v>
      </c>
      <c r="F28" s="47" t="n">
        <v>0</v>
      </c>
      <c r="G28" s="49" t="n">
        <v>0</v>
      </c>
      <c r="H28" s="48" t="n">
        <v>0</v>
      </c>
      <c r="I28" s="49" t="n">
        <v>0</v>
      </c>
      <c r="J28" s="47" t="n">
        <v>0</v>
      </c>
      <c r="K28" s="49" t="n">
        <v>0</v>
      </c>
      <c r="L28" s="47" t="n">
        <v>1</v>
      </c>
      <c r="M28" s="47" t="n">
        <v>0</v>
      </c>
      <c r="N28" s="49" t="n">
        <v>1</v>
      </c>
      <c r="O28" s="47" t="n">
        <v>0</v>
      </c>
      <c r="P28" s="47" t="n">
        <v>1</v>
      </c>
      <c r="Q28" s="47" t="n">
        <v>0</v>
      </c>
      <c r="R28" s="49" t="n">
        <v>1</v>
      </c>
      <c r="S28" s="47" t="n">
        <v>0</v>
      </c>
      <c r="T28" s="47" t="n">
        <v>1</v>
      </c>
      <c r="U28" s="50" t="n">
        <v>0</v>
      </c>
      <c r="V28" s="50" t="n">
        <v>0</v>
      </c>
      <c r="W28" s="50" t="n">
        <v>0</v>
      </c>
      <c r="X28" s="50" t="n">
        <v>0</v>
      </c>
      <c r="Y28" s="50" t="n">
        <v>0</v>
      </c>
      <c r="Z28" s="50" t="n">
        <v>0</v>
      </c>
      <c r="AA28" s="50" t="n">
        <v>0</v>
      </c>
      <c r="AB28" s="50" t="n">
        <v>0</v>
      </c>
      <c r="AC28" s="50" t="n">
        <v>0</v>
      </c>
      <c r="AD28" s="50" t="n">
        <v>0</v>
      </c>
      <c r="AE28" s="50" t="n">
        <v>1</v>
      </c>
      <c r="AF28" s="50" t="n">
        <v>0</v>
      </c>
      <c r="AG28" s="50" t="n">
        <v>1</v>
      </c>
      <c r="AH28" s="47" t="n">
        <v>0</v>
      </c>
      <c r="AI28" s="47" t="n">
        <v>1</v>
      </c>
      <c r="AJ28" s="47" t="n">
        <v>0</v>
      </c>
      <c r="AK28" s="47" t="n">
        <v>0</v>
      </c>
      <c r="AL28" s="47" t="n">
        <v>0</v>
      </c>
      <c r="AM28" s="50" t="n">
        <v>1</v>
      </c>
      <c r="AN28" s="50" t="n">
        <v>1</v>
      </c>
      <c r="AO28" s="50" t="n">
        <v>1</v>
      </c>
      <c r="AP28" s="50" t="n">
        <v>1</v>
      </c>
      <c r="AQ28" s="50" t="n">
        <v>0</v>
      </c>
      <c r="AR28" s="51" t="n">
        <v>0</v>
      </c>
      <c r="AS28" s="50" t="n">
        <v>0</v>
      </c>
      <c r="AT28" s="50" t="n">
        <v>0</v>
      </c>
      <c r="AU28" s="47" t="n">
        <v>1</v>
      </c>
      <c r="AV28" s="47" t="n">
        <v>0</v>
      </c>
      <c r="AW28" s="47" t="n">
        <v>0</v>
      </c>
      <c r="AX28" s="47" t="n">
        <v>1</v>
      </c>
      <c r="AY28" s="47" t="n">
        <v>0</v>
      </c>
      <c r="AZ28" s="47" t="n">
        <v>1</v>
      </c>
      <c r="BA28" s="47" t="n">
        <v>0</v>
      </c>
      <c r="BB28" s="47" t="n">
        <v>1</v>
      </c>
      <c r="BC28" s="47" t="n">
        <v>0</v>
      </c>
      <c r="BD28" s="47" t="n">
        <v>0</v>
      </c>
      <c r="BE28" s="52" t="n">
        <v>1</v>
      </c>
      <c r="BF28" s="50" t="n">
        <v>0</v>
      </c>
      <c r="BG28" s="50" t="n">
        <v>0</v>
      </c>
      <c r="BH28" s="50" t="n">
        <v>1</v>
      </c>
      <c r="BI28" s="50" t="n">
        <v>1</v>
      </c>
      <c r="BJ28" s="52" t="n">
        <v>1</v>
      </c>
      <c r="BK28" s="50" t="n">
        <v>1</v>
      </c>
      <c r="BL28" s="50" t="n">
        <v>0</v>
      </c>
      <c r="BM28" s="50" t="n">
        <v>0</v>
      </c>
      <c r="BN28" s="52" t="n">
        <v>0</v>
      </c>
      <c r="BO28" s="50" t="n">
        <v>0</v>
      </c>
      <c r="BP28" s="50" t="n">
        <v>0</v>
      </c>
      <c r="BQ28" s="47" t="n">
        <v>1</v>
      </c>
      <c r="BR28" s="49" t="n">
        <v>1</v>
      </c>
      <c r="BS28" s="47" t="n">
        <v>1</v>
      </c>
      <c r="BT28" s="47" t="n">
        <v>1</v>
      </c>
      <c r="BU28" s="47" t="n">
        <v>0</v>
      </c>
      <c r="BV28" s="47" t="n">
        <v>0</v>
      </c>
      <c r="BW28" s="49" t="n">
        <v>0</v>
      </c>
      <c r="BX28" s="49" t="n">
        <v>0</v>
      </c>
      <c r="BY28" s="47" t="n">
        <v>0</v>
      </c>
      <c r="BZ28" s="47" t="n">
        <v>0</v>
      </c>
      <c r="CB28" s="27" t="n">
        <f aca="false">CF28*$CZ$3+CI28*$DA$3+CL28*$DB$3+CO28*$DC$3+CR28*$DD$3+CU28*$DE$3+CX28*$DF$3</f>
        <v>47.8021428571429</v>
      </c>
      <c r="CD28" s="38" t="n">
        <f aca="false">(G28+I28+K28+N28+R28)/5</f>
        <v>0.4</v>
      </c>
      <c r="CE28" s="39" t="n">
        <f aca="false">(C28+D28+E28+F28+H28+J28+L28+M28+O28+P28+Q28+S28+T28)/13</f>
        <v>0.307692307692308</v>
      </c>
      <c r="CF28" s="30" t="n">
        <f aca="false">IF(AND(CD28=1,CE28=1),$DC$5,IF(AND(CD28=1,CE28&gt;0.5),$DC$6,IF(AND(CD28=1,AND(CE28&gt;0.25,CE28&lt;=0.5)),$DC$7,IF(AND(CD28=1,CE28&lt;=0.25),$DC$8,IF(AND(CD28&gt;0.5,CE28&gt;0.5),$DC$9,IF(AND(CD28&gt;0.5,AND(CE28&gt;0.25,CE28&lt;=0.5)),$DC$10,IF(AND(CD28&gt;0.5,CE28&lt;=0.25),$DC$11,IF(AND(AND(CD28&lt;=0.5,CD28&gt;0.25),CE28&gt;0.5),$DC$12,IF(AND(AND(CD28&lt;=0.5,CD28&gt;0.25),AND(CE28&gt;0.25,CE28&lt;=0.5)),$DC$13,IF(AND(AND(CD28&lt;=0.5,CD28&gt;0.25),CE28&lt;=0.25),$DC$14,IF(AND(CD28&lt;=0.25,CE28&gt;0.5),$DC$15,IF(AND(CD28&lt;=0.25,AND(CE28&gt;0.25,CE28&lt;=0.5)),$DC$16,IF(AND(CD28&lt;=0.25,AND(CE28&gt;0.1,CE28&lt;=0.25)),$DC$17,IF(AND(CD28&lt;=0.25,CE28&lt;=0.1,OR(CD28&lt;&gt;0,CE28&lt;&gt;0)),$DC$18,IF(AND(CD28=0,CE28=0),$DC$19,"ATENÇÃO")))))))))))))))</f>
        <v>42.8571428571429</v>
      </c>
      <c r="CG28" s="38" t="n">
        <f aca="false">(X28+AA28+AG28)/3</f>
        <v>0.333333333333333</v>
      </c>
      <c r="CH28" s="39" t="n">
        <f aca="false">(U28+V28+W28+Y28+Z28+AB28+AC28+AD28+AE28+AF28)/10</f>
        <v>0.1</v>
      </c>
      <c r="CI28" s="30" t="n">
        <f aca="false">IF(AND(CG28=1,CH28=1),$DC$5,IF(AND(CG28=1,CH28&gt;0.5),$DC$6,IF(AND(CG28=1,AND(CH28&gt;0.25,CH28&lt;=0.5)),$DC$7,IF(AND(CG28=1,CH28&lt;=0.25),$DC$8,IF(AND(CG28&gt;0.5,CH28&gt;0.5),$DC$9,IF(AND(CG28&gt;0.5,AND(CH28&gt;0.25,CH28&lt;=0.5)),$DC$10,IF(AND(CG28&gt;0.5,CH28&lt;=0.25),$DC$11,IF(AND(AND(CG28&lt;=0.5,CG28&gt;0.25),CH28&gt;0.5),$DC$12,IF(AND(AND(CG28&lt;=0.5,CG28&gt;0.25),AND(CH28&gt;0.25,CH28&lt;=0.5)),$DC$13,IF(AND(AND(CG28&lt;=0.5,CG28&gt;0.25),CH28&lt;=0.25),$DC$14,IF(AND(CG28&lt;=0.25,CH28&gt;0.5),$DC$15,IF(AND(CG28&lt;=0.25,AND(CH28&gt;0.25,CH28&lt;=0.5)),$DC$16,IF(AND(CG28&lt;=0.25,AND(CH28&gt;0.1,CH28&lt;=0.25)),$DC$17,IF(AND(CG28&lt;=0.25,CH28&lt;=0.1,OR(CG28&lt;&gt;0,CH28&lt;&gt;0)),$DC$18,IF(AND(CG28=0,CH28=0),$DC$19,"ATENÇÃO")))))))))))))))</f>
        <v>35.7142857142857</v>
      </c>
      <c r="CJ28" s="38" t="n">
        <f aca="false">(AJ28+AL28)/2</f>
        <v>0</v>
      </c>
      <c r="CK28" s="39" t="n">
        <f aca="false">(AH28+AI28+AK28)/3</f>
        <v>0.333333333333333</v>
      </c>
      <c r="CL28" s="30" t="n">
        <f aca="false">IF(AND(CJ28=1,CK28=1),$DC$5,IF(AND(CJ28=1,CK28&gt;0.5),$DC$6,IF(AND(CJ28=1,AND(CK28&gt;0.25,CK28&lt;=0.5)),$DC$7,IF(AND(CJ28=1,CK28&lt;=0.25),$DC$8,IF(AND(CJ28&gt;0.5,CK28&gt;0.5),$DC$9,IF(AND(CJ28&gt;0.5,AND(CK28&gt;0.25,CK28&lt;=0.5)),$DC$10,IF(AND(CJ28&gt;0.5,CK28&lt;=0.25),$DC$11,IF(AND(AND(CJ28&lt;=0.5,CJ28&gt;0.25),CK28&gt;0.5),$DC$12,IF(AND(AND(CJ28&lt;=0.5,CJ28&gt;0.25),AND(CK28&gt;0.25,CK28&lt;=0.5)),$DC$13,IF(AND(AND(CJ28&lt;=0.5,CJ28&gt;0.25),CK28&lt;=0.25),$DC$14,IF(AND(CJ28&lt;=0.25,CK28&gt;0.5),$DC$15,IF(AND(CJ28&lt;=0.25,AND(CK28&gt;0.25,CK28&lt;=0.5)),$DC$16,IF(AND(CJ28&lt;=0.25,AND(CK28&gt;0.1,CK28&lt;=0.25)),$DC$17,IF(AND(CJ28&lt;=0.25,CK28&lt;=0.1,OR(CJ28&lt;&gt;0,CK28&lt;&gt;0)),$DC$18,IF(AND(CJ28=0,CK28=0),$DC$19,"ATENÇÃO")))))))))))))))</f>
        <v>21.4285714285714</v>
      </c>
      <c r="CM28" s="38" t="n">
        <f aca="false">(AP28+AS28)/2</f>
        <v>0.5</v>
      </c>
      <c r="CN28" s="39" t="n">
        <f aca="false">(AM28+AN28+AO28+AQ28+AR28+AT28)/6</f>
        <v>0.5</v>
      </c>
      <c r="CO28" s="30" t="n">
        <f aca="false">IF(AND(CM28=1,CN28=1),$DC$5,IF(AND(CM28=1,CN28&gt;0.5),$DC$6,IF(AND(CM28=1,AND(CN28&gt;0.25,CN28&lt;=0.5)),$DC$7,IF(AND(CM28=1,CN28&lt;=0.25),$DC$8,IF(AND(CM28&gt;0.5,CN28&gt;0.5),$DC$9,IF(AND(CM28&gt;0.5,AND(CN28&gt;0.25,CN28&lt;=0.5)),$DC$10,IF(AND(CM28&gt;0.5,CN28&lt;=0.25),$DC$11,IF(AND(AND(CM28&lt;=0.5,CM28&gt;0.25),CN28&gt;0.5),$DC$12,IF(AND(AND(CM28&lt;=0.5,CM28&gt;0.25),AND(CN28&gt;0.25,CN28&lt;=0.5)),$DC$13,IF(AND(AND(CM28&lt;=0.5,CM28&gt;0.25),CN28&lt;=0.25),$DC$14,IF(AND(CM28&lt;=0.25,CN28&gt;0.5),$DC$15,IF(AND(CM28&lt;=0.25,AND(CN28&gt;0.25,CN28&lt;=0.5)),$DC$16,IF(AND(CM28&lt;=0.25,AND(CN28&gt;0.1,CN28&lt;=0.25)),$DC$17,IF(AND(CM28&lt;=0.25,CN28&lt;=0.1,OR(CM28&lt;&gt;0,CN28&lt;&gt;0)),$DC$18,IF(AND(CM28=0,CN28=0),$DC$19,"ATENÇÃO")))))))))))))))</f>
        <v>42.8571428571429</v>
      </c>
      <c r="CP28" s="38" t="n">
        <f aca="false">(AU28+AZ28+BD28)/3</f>
        <v>0.666666666666667</v>
      </c>
      <c r="CQ28" s="39" t="n">
        <f aca="false">(AV28+AW28+AX28+AY28+BA28+BB28+BC28)/7</f>
        <v>0.285714285714286</v>
      </c>
      <c r="CR28" s="30" t="n">
        <f aca="false">IF(AND(CP28=1,CQ28=1),$DC$5,IF(AND(CP28=1,CQ28&gt;0.5),$DC$6,IF(AND(CP28=1,AND(CQ28&gt;0.25,CQ28&lt;=0.5)),$DC$7,IF(AND(CP28=1,CQ28&lt;=0.25),$DC$8,IF(AND(CP28&gt;0.5,CQ28&gt;0.5),$DC$9,IF(AND(CP28&gt;0.5,AND(CQ28&gt;0.25,CQ28&lt;=0.5)),$DC$10,IF(AND(CP28&gt;0.5,CQ28&lt;=0.25),$DC$11,IF(AND(AND(CP28&lt;=0.5,CP28&gt;0.25),CQ28&gt;0.5),$DC$12,IF(AND(AND(CP28&lt;=0.5,CP28&gt;0.25),AND(CQ28&gt;0.25,CQ28&lt;=0.5)),$DC$13,IF(AND(AND(CP28&lt;=0.5,CP28&gt;0.25),CQ28&lt;=0.25),$DC$14,IF(AND(CP28&lt;=0.25,CQ28&gt;0.5),$DC$15,IF(AND(CP28&lt;=0.25,AND(CQ28&gt;0.25,CQ28&lt;=0.5)),$DC$16,IF(AND(CP28&lt;=0.25,AND(CQ28&gt;0.1,CQ28&lt;=0.25)),$DC$17,IF(AND(CP28&lt;=0.25,CQ28&lt;=0.1,OR(CP28&lt;&gt;0,CQ28&lt;&gt;0)),$DC$18,IF(AND(CP28=0,CQ28=0),$DC$19,"ATENÇÃO")))))))))))))))</f>
        <v>64.2857142857143</v>
      </c>
      <c r="CS28" s="38" t="n">
        <f aca="false">(BE28+BJ28+BN28)/3</f>
        <v>0.666666666666667</v>
      </c>
      <c r="CT28" s="39" t="n">
        <f aca="false">(BF28+BG28+BH28+BI28+BK28+BL28+BM28+BO28+BP28)/9</f>
        <v>0.333333333333333</v>
      </c>
      <c r="CU28" s="30" t="n">
        <f aca="false">IF(AND(CS28=1,CT28=1),$DC$5,IF(AND(CS28=1,CT28&gt;0.5),$DC$6,IF(AND(CS28=1,AND(CT28&gt;0.25,CT28&lt;=0.5)),$DC$7,IF(AND(CS28=1,CT28&lt;=0.25),$DC$8,IF(AND(CS28&gt;0.5,CT28&gt;0.5),$DC$9,IF(AND(CS28&gt;0.5,AND(CT28&gt;0.25,CT28&lt;=0.5)),$DC$10,IF(AND(CS28&gt;0.5,CT28&lt;=0.25),$DC$11,IF(AND(AND(CS28&lt;=0.5,CS28&gt;0.25),CT28&gt;0.5),$DC$12,IF(AND(AND(CS28&lt;=0.5,CS28&gt;0.25),AND(CT28&gt;0.25,CT28&lt;=0.5)),$DC$13,IF(AND(AND(CS28&lt;=0.5,CS28&gt;0.25),CT28&lt;=0.25),$DC$14,IF(AND(CS28&lt;=0.25,CT28&gt;0.5),$DC$15,IF(AND(CS28&lt;=0.25,AND(CT28&gt;0.25,CT28&lt;=0.5)),$DC$16,IF(AND(CS28&lt;=0.25,AND(CT28&gt;0.1,CT28&lt;=0.25)),$DC$17,IF(AND(CS28&lt;=0.25,CT28&lt;=0.1,OR(CS28&lt;&gt;0,CT28&lt;&gt;0)),$DC$18,IF(AND(CS28=0,CT28=0),$DC$19,"ATENÇÃO")))))))))))))))</f>
        <v>64.2857142857143</v>
      </c>
      <c r="CV28" s="31" t="n">
        <f aca="false">(BR28+BW28+BX28)/3</f>
        <v>0.333333333333333</v>
      </c>
      <c r="CW28" s="32" t="n">
        <f aca="false">(BQ28+BS28+BT28+BU28+BV28+BY28+BZ28)/7</f>
        <v>0.428571428571429</v>
      </c>
      <c r="CX28" s="30" t="n">
        <f aca="false">IF(AND(CV28=1,CW28=1),$DC$5,IF(AND(CV28=1,CW28&gt;0.5),$DC$6,IF(AND(CV28=1,AND(CW28&gt;0.25,CW28&lt;=0.5)),$DC$7,IF(AND(CV28=1,CW28&lt;=0.25),$DC$8,IF(AND(CV28&gt;0.5,CW28&gt;0.5),$DC$9,IF(AND(CV28&gt;0.5,AND(CW28&gt;0.25,CW28&lt;=0.5)),$DC$10,IF(AND(CV28&gt;0.5,CW28&lt;=0.25),$DC$11,IF(AND(AND(CV28&lt;=0.5,CV28&gt;0.25),CW28&gt;0.5),$DC$12,IF(AND(AND(CV28&lt;=0.5,CV28&gt;0.25),AND(CW28&gt;0.25,CW28&lt;=0.5)),$DC$13,IF(AND(AND(CV28&lt;=0.5,CV28&gt;0.25),CW28&lt;=0.25),$DC$14,IF(AND(CV28&lt;=0.25,CW28&gt;0.5),$DC$15,IF(AND(CV28&lt;=0.25,AND(CW28&gt;0.25,CW28&lt;=0.5)),$DC$16,IF(AND(CV28&lt;=0.25,AND(CW28&gt;0.1,CW28&lt;=0.25)),$DC$17,IF(AND(CV28&lt;=0.25,CW28&lt;=0.1,OR(CV28&lt;&gt;0,CW28&lt;&gt;0)),$DC$18,IF(AND(CV28=0,CW28=0),$DC$19,"ATENÇÃO")))))))))))))))</f>
        <v>42.8571428571429</v>
      </c>
      <c r="DN28" s="58" t="s">
        <v>141</v>
      </c>
      <c r="DO28" s="59" t="s">
        <v>87</v>
      </c>
      <c r="DP28" s="59"/>
      <c r="DQ28" s="59" t="s">
        <v>88</v>
      </c>
      <c r="DR28" s="59"/>
    </row>
    <row r="29" customFormat="false" ht="15" hidden="false" customHeight="true" outlineLevel="0" collapsed="false">
      <c r="A29" s="1" t="s">
        <v>142</v>
      </c>
      <c r="B29" s="2" t="n">
        <v>27</v>
      </c>
      <c r="C29" s="47" t="n">
        <v>1</v>
      </c>
      <c r="D29" s="47" t="n">
        <v>1</v>
      </c>
      <c r="E29" s="47" t="n">
        <v>1</v>
      </c>
      <c r="F29" s="47" t="n">
        <v>0</v>
      </c>
      <c r="G29" s="49" t="n">
        <v>1</v>
      </c>
      <c r="H29" s="47" t="n">
        <v>1</v>
      </c>
      <c r="I29" s="49" t="n">
        <v>1</v>
      </c>
      <c r="J29" s="47" t="n">
        <v>0</v>
      </c>
      <c r="K29" s="49" t="n">
        <v>0</v>
      </c>
      <c r="L29" s="47" t="n">
        <v>1</v>
      </c>
      <c r="M29" s="47" t="n">
        <v>1</v>
      </c>
      <c r="N29" s="49" t="n">
        <v>1</v>
      </c>
      <c r="O29" s="47" t="n">
        <v>1</v>
      </c>
      <c r="P29" s="47" t="n">
        <v>0</v>
      </c>
      <c r="Q29" s="47" t="n">
        <v>0</v>
      </c>
      <c r="R29" s="49" t="n">
        <v>1</v>
      </c>
      <c r="S29" s="47" t="n">
        <v>1</v>
      </c>
      <c r="T29" s="47" t="n">
        <v>1</v>
      </c>
      <c r="U29" s="50" t="n">
        <v>1</v>
      </c>
      <c r="V29" s="50" t="n">
        <v>0</v>
      </c>
      <c r="W29" s="50" t="n">
        <v>0</v>
      </c>
      <c r="X29" s="50" t="n">
        <v>0</v>
      </c>
      <c r="Y29" s="50" t="n">
        <v>0</v>
      </c>
      <c r="Z29" s="50" t="n">
        <v>0</v>
      </c>
      <c r="AA29" s="50" t="n">
        <v>0</v>
      </c>
      <c r="AB29" s="50" t="n">
        <v>0</v>
      </c>
      <c r="AC29" s="50" t="n">
        <v>0</v>
      </c>
      <c r="AD29" s="51" t="n">
        <v>0</v>
      </c>
      <c r="AE29" s="51" t="n">
        <v>1</v>
      </c>
      <c r="AF29" s="50" t="n">
        <v>0</v>
      </c>
      <c r="AG29" s="51" t="n">
        <v>1</v>
      </c>
      <c r="AH29" s="48" t="n">
        <v>1</v>
      </c>
      <c r="AI29" s="48" t="n">
        <v>1</v>
      </c>
      <c r="AJ29" s="48" t="n">
        <v>0</v>
      </c>
      <c r="AK29" s="47" t="n">
        <v>1</v>
      </c>
      <c r="AL29" s="47" t="n">
        <v>1</v>
      </c>
      <c r="AM29" s="50" t="n">
        <v>1</v>
      </c>
      <c r="AN29" s="50" t="n">
        <v>1</v>
      </c>
      <c r="AO29" s="50" t="n">
        <v>1</v>
      </c>
      <c r="AP29" s="50" t="n">
        <v>0</v>
      </c>
      <c r="AQ29" s="50" t="n">
        <v>0</v>
      </c>
      <c r="AR29" s="51" t="n">
        <v>1</v>
      </c>
      <c r="AS29" s="51" t="n">
        <v>0</v>
      </c>
      <c r="AT29" s="50" t="n">
        <v>1</v>
      </c>
      <c r="AU29" s="48" t="n">
        <v>1</v>
      </c>
      <c r="AV29" s="48" t="n">
        <v>0</v>
      </c>
      <c r="AW29" s="47" t="n">
        <v>0</v>
      </c>
      <c r="AX29" s="47" t="n">
        <v>1</v>
      </c>
      <c r="AY29" s="47" t="n">
        <v>0</v>
      </c>
      <c r="AZ29" s="47" t="n">
        <v>1</v>
      </c>
      <c r="BA29" s="47" t="n">
        <v>0</v>
      </c>
      <c r="BB29" s="47" t="n">
        <v>1</v>
      </c>
      <c r="BC29" s="47" t="n">
        <v>0</v>
      </c>
      <c r="BD29" s="47" t="n">
        <v>0</v>
      </c>
      <c r="BE29" s="52" t="n">
        <v>1</v>
      </c>
      <c r="BF29" s="50" t="n">
        <v>1</v>
      </c>
      <c r="BG29" s="50" t="n">
        <v>1</v>
      </c>
      <c r="BH29" s="50" t="n">
        <v>1</v>
      </c>
      <c r="BI29" s="50" t="n">
        <v>0</v>
      </c>
      <c r="BJ29" s="52" t="n">
        <v>0</v>
      </c>
      <c r="BK29" s="50" t="n">
        <v>1</v>
      </c>
      <c r="BL29" s="50" t="n">
        <v>1</v>
      </c>
      <c r="BM29" s="50" t="n">
        <v>0</v>
      </c>
      <c r="BN29" s="52" t="n">
        <v>0</v>
      </c>
      <c r="BO29" s="50" t="n">
        <v>0</v>
      </c>
      <c r="BP29" s="50" t="n">
        <v>1</v>
      </c>
      <c r="BQ29" s="47" t="n">
        <v>1</v>
      </c>
      <c r="BR29" s="49" t="n">
        <v>1</v>
      </c>
      <c r="BS29" s="47" t="n">
        <v>1</v>
      </c>
      <c r="BT29" s="47" t="n">
        <v>0</v>
      </c>
      <c r="BU29" s="47" t="n">
        <v>1</v>
      </c>
      <c r="BV29" s="47" t="n">
        <v>0</v>
      </c>
      <c r="BW29" s="49" t="n">
        <v>1</v>
      </c>
      <c r="BX29" s="49" t="n">
        <v>0</v>
      </c>
      <c r="BY29" s="47" t="n">
        <v>1</v>
      </c>
      <c r="BZ29" s="47" t="n">
        <v>0</v>
      </c>
      <c r="CB29" s="27" t="n">
        <f aca="false">CF29*$CZ$3+CI29*$DA$3+CL29*$DB$3+CO29*$DC$3+CR29*$DD$3+CU29*$DE$3+CX29*$DF$3</f>
        <v>59.615</v>
      </c>
      <c r="CD29" s="38" t="n">
        <f aca="false">(G29+I29+K29+N29+R29)/5</f>
        <v>0.8</v>
      </c>
      <c r="CE29" s="39" t="n">
        <f aca="false">(C29+D29+E29+F29+H29+J29+L29+M29+O29+P29+Q29+S29+T29)/13</f>
        <v>0.692307692307692</v>
      </c>
      <c r="CF29" s="30" t="n">
        <f aca="false">IF(AND(CD29=1,CE29=1),$DC$5,IF(AND(CD29=1,CE29&gt;0.5),$DC$6,IF(AND(CD29=1,AND(CE29&gt;0.25,CE29&lt;=0.5)),$DC$7,IF(AND(CD29=1,CE29&lt;=0.25),$DC$8,IF(AND(CD29&gt;0.5,CE29&gt;0.5),$DC$9,IF(AND(CD29&gt;0.5,AND(CE29&gt;0.25,CE29&lt;=0.5)),$DC$10,IF(AND(CD29&gt;0.5,CE29&lt;=0.25),$DC$11,IF(AND(AND(CD29&lt;=0.5,CD29&gt;0.25),CE29&gt;0.5),$DC$12,IF(AND(AND(CD29&lt;=0.5,CD29&gt;0.25),AND(CE29&gt;0.25,CE29&lt;=0.5)),$DC$13,IF(AND(AND(CD29&lt;=0.5,CD29&gt;0.25),CE29&lt;=0.25),$DC$14,IF(AND(CD29&lt;=0.25,CE29&gt;0.5),$DC$15,IF(AND(CD29&lt;=0.25,AND(CE29&gt;0.25,CE29&lt;=0.5)),$DC$16,IF(AND(CD29&lt;=0.25,AND(CE29&gt;0.1,CE29&lt;=0.25)),$DC$17,IF(AND(CD29&lt;=0.25,CE29&lt;=0.1,OR(CD29&lt;&gt;0,CE29&lt;&gt;0)),$DC$18,IF(AND(CD29=0,CE29=0),$DC$19,"ATENÇÃO")))))))))))))))</f>
        <v>71.4285714285714</v>
      </c>
      <c r="CG29" s="38" t="n">
        <f aca="false">(X29+AA29+AG29)/3</f>
        <v>0.333333333333333</v>
      </c>
      <c r="CH29" s="39" t="n">
        <f aca="false">(U29+V29+W29+Y29+Z29+AB29+AC29+AD29+AE29+AF29)/10</f>
        <v>0.2</v>
      </c>
      <c r="CI29" s="30" t="n">
        <f aca="false">IF(AND(CG29=1,CH29=1),$DC$5,IF(AND(CG29=1,CH29&gt;0.5),$DC$6,IF(AND(CG29=1,AND(CH29&gt;0.25,CH29&lt;=0.5)),$DC$7,IF(AND(CG29=1,CH29&lt;=0.25),$DC$8,IF(AND(CG29&gt;0.5,CH29&gt;0.5),$DC$9,IF(AND(CG29&gt;0.5,AND(CH29&gt;0.25,CH29&lt;=0.5)),$DC$10,IF(AND(CG29&gt;0.5,CH29&lt;=0.25),$DC$11,IF(AND(AND(CG29&lt;=0.5,CG29&gt;0.25),CH29&gt;0.5),$DC$12,IF(AND(AND(CG29&lt;=0.5,CG29&gt;0.25),AND(CH29&gt;0.25,CH29&lt;=0.5)),$DC$13,IF(AND(AND(CG29&lt;=0.5,CG29&gt;0.25),CH29&lt;=0.25),$DC$14,IF(AND(CG29&lt;=0.25,CH29&gt;0.5),$DC$15,IF(AND(CG29&lt;=0.25,AND(CH29&gt;0.25,CH29&lt;=0.5)),$DC$16,IF(AND(CG29&lt;=0.25,AND(CH29&gt;0.1,CH29&lt;=0.25)),$DC$17,IF(AND(CG29&lt;=0.25,CH29&lt;=0.1,OR(CG29&lt;&gt;0,CH29&lt;&gt;0)),$DC$18,IF(AND(CG29=0,CH29=0),$DC$19,"ATENÇÃO")))))))))))))))</f>
        <v>35.7142857142857</v>
      </c>
      <c r="CJ29" s="38" t="n">
        <f aca="false">(AJ29+AL29)/2</f>
        <v>0.5</v>
      </c>
      <c r="CK29" s="39" t="n">
        <f aca="false">(AH29+AI29+AK29)/3</f>
        <v>1</v>
      </c>
      <c r="CL29" s="30" t="n">
        <f aca="false">IF(AND(CJ29=1,CK29=1),$DC$5,IF(AND(CJ29=1,CK29&gt;0.5),$DC$6,IF(AND(CJ29=1,AND(CK29&gt;0.25,CK29&lt;=0.5)),$DC$7,IF(AND(CJ29=1,CK29&lt;=0.25),$DC$8,IF(AND(CJ29&gt;0.5,CK29&gt;0.5),$DC$9,IF(AND(CJ29&gt;0.5,AND(CK29&gt;0.25,CK29&lt;=0.5)),$DC$10,IF(AND(CJ29&gt;0.5,CK29&lt;=0.25),$DC$11,IF(AND(AND(CJ29&lt;=0.5,CJ29&gt;0.25),CK29&gt;0.5),$DC$12,IF(AND(AND(CJ29&lt;=0.5,CJ29&gt;0.25),AND(CK29&gt;0.25,CK29&lt;=0.5)),$DC$13,IF(AND(AND(CJ29&lt;=0.5,CJ29&gt;0.25),CK29&lt;=0.25),$DC$14,IF(AND(CJ29&lt;=0.25,CK29&gt;0.5),$DC$15,IF(AND(CJ29&lt;=0.25,AND(CK29&gt;0.25,CK29&lt;=0.5)),$DC$16,IF(AND(CJ29&lt;=0.25,AND(CK29&gt;0.1,CK29&lt;=0.25)),$DC$17,IF(AND(CJ29&lt;=0.25,CK29&lt;=0.1,OR(CJ29&lt;&gt;0,CK29&lt;&gt;0)),$DC$18,IF(AND(CJ29=0,CK29=0),$DC$19,"ATENÇÃO")))))))))))))))</f>
        <v>50</v>
      </c>
      <c r="CM29" s="38" t="n">
        <f aca="false">(AP29+AS29)/2</f>
        <v>0</v>
      </c>
      <c r="CN29" s="39" t="n">
        <f aca="false">(AM29+AN29+AO29+AQ29+AR29+AT29)/6</f>
        <v>0.833333333333333</v>
      </c>
      <c r="CO29" s="30" t="n">
        <f aca="false">IF(AND(CM29=1,CN29=1),$DC$5,IF(AND(CM29=1,CN29&gt;0.5),$DC$6,IF(AND(CM29=1,AND(CN29&gt;0.25,CN29&lt;=0.5)),$DC$7,IF(AND(CM29=1,CN29&lt;=0.25),$DC$8,IF(AND(CM29&gt;0.5,CN29&gt;0.5),$DC$9,IF(AND(CM29&gt;0.5,AND(CN29&gt;0.25,CN29&lt;=0.5)),$DC$10,IF(AND(CM29&gt;0.5,CN29&lt;=0.25),$DC$11,IF(AND(AND(CM29&lt;=0.5,CM29&gt;0.25),CN29&gt;0.5),$DC$12,IF(AND(AND(CM29&lt;=0.5,CM29&gt;0.25),AND(CN29&gt;0.25,CN29&lt;=0.5)),$DC$13,IF(AND(AND(CM29&lt;=0.5,CM29&gt;0.25),CN29&lt;=0.25),$DC$14,IF(AND(CM29&lt;=0.25,CN29&gt;0.5),$DC$15,IF(AND(CM29&lt;=0.25,AND(CN29&gt;0.25,CN29&lt;=0.5)),$DC$16,IF(AND(CM29&lt;=0.25,AND(CN29&gt;0.1,CN29&lt;=0.25)),$DC$17,IF(AND(CM29&lt;=0.25,CN29&lt;=0.1,OR(CM29&lt;&gt;0,CN29&lt;&gt;0)),$DC$18,IF(AND(CM29=0,CN29=0),$DC$19,"ATENÇÃO")))))))))))))))</f>
        <v>28.5714285714286</v>
      </c>
      <c r="CP29" s="38" t="n">
        <f aca="false">(AU29+AZ29+BD29)/3</f>
        <v>0.666666666666667</v>
      </c>
      <c r="CQ29" s="39" t="n">
        <f aca="false">(AV29+AW29+AX29+AY29+BA29+BB29+BC29)/7</f>
        <v>0.285714285714286</v>
      </c>
      <c r="CR29" s="30" t="n">
        <f aca="false">IF(AND(CP29=1,CQ29=1),$DC$5,IF(AND(CP29=1,CQ29&gt;0.5),$DC$6,IF(AND(CP29=1,AND(CQ29&gt;0.25,CQ29&lt;=0.5)),$DC$7,IF(AND(CP29=1,CQ29&lt;=0.25),$DC$8,IF(AND(CP29&gt;0.5,CQ29&gt;0.5),$DC$9,IF(AND(CP29&gt;0.5,AND(CQ29&gt;0.25,CQ29&lt;=0.5)),$DC$10,IF(AND(CP29&gt;0.5,CQ29&lt;=0.25),$DC$11,IF(AND(AND(CP29&lt;=0.5,CP29&gt;0.25),CQ29&gt;0.5),$DC$12,IF(AND(AND(CP29&lt;=0.5,CP29&gt;0.25),AND(CQ29&gt;0.25,CQ29&lt;=0.5)),$DC$13,IF(AND(AND(CP29&lt;=0.5,CP29&gt;0.25),CQ29&lt;=0.25),$DC$14,IF(AND(CP29&lt;=0.25,CQ29&gt;0.5),$DC$15,IF(AND(CP29&lt;=0.25,AND(CQ29&gt;0.25,CQ29&lt;=0.5)),$DC$16,IF(AND(CP29&lt;=0.25,AND(CQ29&gt;0.1,CQ29&lt;=0.25)),$DC$17,IF(AND(CP29&lt;=0.25,CQ29&lt;=0.1,OR(CP29&lt;&gt;0,CQ29&lt;&gt;0)),$DC$18,IF(AND(CP29=0,CQ29=0),$DC$19,"ATENÇÃO")))))))))))))))</f>
        <v>64.2857142857143</v>
      </c>
      <c r="CS29" s="38" t="n">
        <f aca="false">(BE29+BJ29+BN29)/3</f>
        <v>0.333333333333333</v>
      </c>
      <c r="CT29" s="39" t="n">
        <f aca="false">(BF29+BG29+BH29+BI29+BK29+BL29+BM29+BO29+BP29)/9</f>
        <v>0.666666666666667</v>
      </c>
      <c r="CU29" s="30" t="n">
        <f aca="false">IF(AND(CS29=1,CT29=1),$DC$5,IF(AND(CS29=1,CT29&gt;0.5),$DC$6,IF(AND(CS29=1,AND(CT29&gt;0.25,CT29&lt;=0.5)),$DC$7,IF(AND(CS29=1,CT29&lt;=0.25),$DC$8,IF(AND(CS29&gt;0.5,CT29&gt;0.5),$DC$9,IF(AND(CS29&gt;0.5,AND(CT29&gt;0.25,CT29&lt;=0.5)),$DC$10,IF(AND(CS29&gt;0.5,CT29&lt;=0.25),$DC$11,IF(AND(AND(CS29&lt;=0.5,CS29&gt;0.25),CT29&gt;0.5),$DC$12,IF(AND(AND(CS29&lt;=0.5,CS29&gt;0.25),AND(CT29&gt;0.25,CT29&lt;=0.5)),$DC$13,IF(AND(AND(CS29&lt;=0.5,CS29&gt;0.25),CT29&lt;=0.25),$DC$14,IF(AND(CS29&lt;=0.25,CT29&gt;0.5),$DC$15,IF(AND(CS29&lt;=0.25,AND(CT29&gt;0.25,CT29&lt;=0.5)),$DC$16,IF(AND(CS29&lt;=0.25,AND(CT29&gt;0.1,CT29&lt;=0.25)),$DC$17,IF(AND(CS29&lt;=0.25,CT29&lt;=0.1,OR(CS29&lt;&gt;0,CT29&lt;&gt;0)),$DC$18,IF(AND(CS29=0,CT29=0),$DC$19,"ATENÇÃO")))))))))))))))</f>
        <v>50</v>
      </c>
      <c r="CV29" s="31" t="n">
        <f aca="false">(BR29+BW29+BX29)/3</f>
        <v>0.666666666666667</v>
      </c>
      <c r="CW29" s="32" t="n">
        <f aca="false">(BQ29+BS29+BT29+BU29+BV29+BY29+BZ29)/7</f>
        <v>0.571428571428571</v>
      </c>
      <c r="CX29" s="30" t="n">
        <f aca="false">IF(AND(CV29=1,CW29=1),$DC$5,IF(AND(CV29=1,CW29&gt;0.5),$DC$6,IF(AND(CV29=1,AND(CW29&gt;0.25,CW29&lt;=0.5)),$DC$7,IF(AND(CV29=1,CW29&lt;=0.25),$DC$8,IF(AND(CV29&gt;0.5,CW29&gt;0.5),$DC$9,IF(AND(CV29&gt;0.5,AND(CW29&gt;0.25,CW29&lt;=0.5)),$DC$10,IF(AND(CV29&gt;0.5,CW29&lt;=0.25),$DC$11,IF(AND(AND(CV29&lt;=0.5,CV29&gt;0.25),CW29&gt;0.5),$DC$12,IF(AND(AND(CV29&lt;=0.5,CV29&gt;0.25),AND(CW29&gt;0.25,CW29&lt;=0.5)),$DC$13,IF(AND(AND(CV29&lt;=0.5,CV29&gt;0.25),CW29&lt;=0.25),$DC$14,IF(AND(CV29&lt;=0.25,CW29&gt;0.5),$DC$15,IF(AND(CV29&lt;=0.25,AND(CW29&gt;0.25,CW29&lt;=0.5)),$DC$16,IF(AND(CV29&lt;=0.25,AND(CW29&gt;0.1,CW29&lt;=0.25)),$DC$17,IF(AND(CV29&lt;=0.25,CW29&lt;=0.1,OR(CV29&lt;&gt;0,CW29&lt;&gt;0)),$DC$18,IF(AND(CV29=0,CW29=0),$DC$19,"ATENÇÃO")))))))))))))))</f>
        <v>71.4285714285714</v>
      </c>
      <c r="DD29" s="60" t="s">
        <v>143</v>
      </c>
      <c r="DE29" s="61" t="s">
        <v>144</v>
      </c>
      <c r="DF29" s="61"/>
      <c r="DG29" s="61"/>
      <c r="DH29" s="61"/>
      <c r="DI29" s="61"/>
      <c r="DJ29" s="61"/>
      <c r="DK29" s="61"/>
      <c r="DL29" s="61"/>
      <c r="DM29" s="61"/>
      <c r="DN29" s="62" t="n">
        <v>100</v>
      </c>
      <c r="DO29" s="59" t="s">
        <v>145</v>
      </c>
      <c r="DP29" s="59"/>
      <c r="DQ29" s="59" t="s">
        <v>145</v>
      </c>
      <c r="DR29" s="59"/>
    </row>
    <row r="30" customFormat="false" ht="15" hidden="false" customHeight="true" outlineLevel="0" collapsed="false">
      <c r="A30" s="1" t="s">
        <v>146</v>
      </c>
      <c r="B30" s="2" t="n">
        <v>28</v>
      </c>
      <c r="C30" s="47" t="n">
        <v>0</v>
      </c>
      <c r="D30" s="47" t="n">
        <v>0</v>
      </c>
      <c r="E30" s="47" t="n">
        <v>0</v>
      </c>
      <c r="F30" s="47" t="n">
        <v>0</v>
      </c>
      <c r="G30" s="49" t="n">
        <v>0</v>
      </c>
      <c r="H30" s="47" t="n">
        <v>0</v>
      </c>
      <c r="I30" s="49" t="n">
        <v>0</v>
      </c>
      <c r="J30" s="47" t="n">
        <v>0</v>
      </c>
      <c r="K30" s="49" t="n">
        <v>0</v>
      </c>
      <c r="L30" s="47" t="n">
        <v>1</v>
      </c>
      <c r="M30" s="47" t="n">
        <v>0</v>
      </c>
      <c r="N30" s="49" t="n">
        <v>0</v>
      </c>
      <c r="O30" s="47" t="n">
        <v>0</v>
      </c>
      <c r="P30" s="47" t="n">
        <v>0</v>
      </c>
      <c r="Q30" s="47" t="n">
        <v>1</v>
      </c>
      <c r="R30" s="49" t="n">
        <v>1</v>
      </c>
      <c r="S30" s="47" t="n">
        <v>0</v>
      </c>
      <c r="T30" s="47" t="n">
        <v>1</v>
      </c>
      <c r="U30" s="50" t="n">
        <v>0</v>
      </c>
      <c r="V30" s="50" t="n">
        <v>0</v>
      </c>
      <c r="W30" s="50" t="n">
        <v>0</v>
      </c>
      <c r="X30" s="50" t="n">
        <v>0</v>
      </c>
      <c r="Y30" s="50" t="n">
        <v>0</v>
      </c>
      <c r="Z30" s="50" t="n">
        <v>0</v>
      </c>
      <c r="AA30" s="50" t="n">
        <v>0</v>
      </c>
      <c r="AB30" s="50" t="n">
        <v>0</v>
      </c>
      <c r="AC30" s="50" t="n">
        <v>0</v>
      </c>
      <c r="AD30" s="50" t="n">
        <v>0</v>
      </c>
      <c r="AE30" s="50" t="n">
        <v>1</v>
      </c>
      <c r="AF30" s="50" t="n">
        <v>0</v>
      </c>
      <c r="AG30" s="50" t="n">
        <v>0</v>
      </c>
      <c r="AH30" s="47" t="n">
        <v>1</v>
      </c>
      <c r="AI30" s="47" t="n">
        <v>0</v>
      </c>
      <c r="AJ30" s="47" t="n">
        <v>0</v>
      </c>
      <c r="AK30" s="47" t="n">
        <v>0</v>
      </c>
      <c r="AL30" s="47" t="n">
        <v>1</v>
      </c>
      <c r="AM30" s="50" t="n">
        <v>1</v>
      </c>
      <c r="AN30" s="50" t="n">
        <v>1</v>
      </c>
      <c r="AO30" s="50" t="n">
        <v>0</v>
      </c>
      <c r="AP30" s="50" t="n">
        <v>0</v>
      </c>
      <c r="AQ30" s="50" t="n">
        <v>0</v>
      </c>
      <c r="AR30" s="50" t="n">
        <v>1</v>
      </c>
      <c r="AS30" s="50" t="n">
        <v>0</v>
      </c>
      <c r="AT30" s="50" t="n">
        <v>0</v>
      </c>
      <c r="AU30" s="47" t="n">
        <v>1</v>
      </c>
      <c r="AV30" s="47" t="n">
        <v>0</v>
      </c>
      <c r="AW30" s="47" t="n">
        <v>0</v>
      </c>
      <c r="AX30" s="47" t="n">
        <v>1</v>
      </c>
      <c r="AY30" s="47" t="n">
        <v>0</v>
      </c>
      <c r="AZ30" s="47" t="n">
        <v>1</v>
      </c>
      <c r="BA30" s="47" t="n">
        <v>0</v>
      </c>
      <c r="BB30" s="47" t="n">
        <v>1</v>
      </c>
      <c r="BC30" s="47" t="n">
        <v>0</v>
      </c>
      <c r="BD30" s="47" t="n">
        <v>0</v>
      </c>
      <c r="BE30" s="52" t="n">
        <v>1</v>
      </c>
      <c r="BF30" s="50" t="n">
        <v>0</v>
      </c>
      <c r="BG30" s="50" t="n">
        <v>0</v>
      </c>
      <c r="BH30" s="50" t="n">
        <v>0</v>
      </c>
      <c r="BI30" s="50" t="n">
        <v>0</v>
      </c>
      <c r="BJ30" s="52" t="n">
        <v>0</v>
      </c>
      <c r="BK30" s="50" t="n">
        <v>0</v>
      </c>
      <c r="BL30" s="50" t="n">
        <v>0</v>
      </c>
      <c r="BM30" s="50" t="n">
        <v>0</v>
      </c>
      <c r="BN30" s="52" t="n">
        <v>0</v>
      </c>
      <c r="BO30" s="50" t="n">
        <v>0</v>
      </c>
      <c r="BP30" s="50" t="n">
        <v>0</v>
      </c>
      <c r="BQ30" s="47" t="n">
        <v>0</v>
      </c>
      <c r="BR30" s="49" t="n">
        <v>1</v>
      </c>
      <c r="BS30" s="47" t="n">
        <v>1</v>
      </c>
      <c r="BT30" s="47" t="n">
        <v>0</v>
      </c>
      <c r="BU30" s="47" t="n">
        <v>0</v>
      </c>
      <c r="BV30" s="47" t="n">
        <v>0</v>
      </c>
      <c r="BW30" s="49" t="n">
        <v>0</v>
      </c>
      <c r="BX30" s="49" t="n">
        <v>0</v>
      </c>
      <c r="BY30" s="47" t="n">
        <v>0</v>
      </c>
      <c r="BZ30" s="47" t="n">
        <v>0</v>
      </c>
      <c r="CB30" s="27" t="n">
        <f aca="false">CF30*$CZ$3+CI30*$DA$3+CL30*$DB$3+CO30*$DC$3+CR30*$DD$3+CU30*$DE$3+CX30*$DF$3</f>
        <v>36.8157142857143</v>
      </c>
      <c r="CD30" s="38" t="n">
        <f aca="false">(G30+I30+K30+N30+R30)/5</f>
        <v>0.2</v>
      </c>
      <c r="CE30" s="39" t="n">
        <f aca="false">(C30+D30+E30+F30+H30+J30+L30+M30+O30+P30+Q30+S30+T30)/13</f>
        <v>0.230769230769231</v>
      </c>
      <c r="CF30" s="30" t="n">
        <f aca="false">IF(AND(CD30=1,CE30=1),$DC$5,IF(AND(CD30=1,CE30&gt;0.5),$DC$6,IF(AND(CD30=1,AND(CE30&gt;0.25,CE30&lt;=0.5)),$DC$7,IF(AND(CD30=1,CE30&lt;=0.25),$DC$8,IF(AND(CD30&gt;0.5,CE30&gt;0.5),$DC$9,IF(AND(CD30&gt;0.5,AND(CE30&gt;0.25,CE30&lt;=0.5)),$DC$10,IF(AND(CD30&gt;0.5,CE30&lt;=0.25),$DC$11,IF(AND(AND(CD30&lt;=0.5,CD30&gt;0.25),CE30&gt;0.5),$DC$12,IF(AND(AND(CD30&lt;=0.5,CD30&gt;0.25),AND(CE30&gt;0.25,CE30&lt;=0.5)),$DC$13,IF(AND(AND(CD30&lt;=0.5,CD30&gt;0.25),CE30&lt;=0.25),$DC$14,IF(AND(CD30&lt;=0.25,CE30&gt;0.5),$DC$15,IF(AND(CD30&lt;=0.25,AND(CE30&gt;0.25,CE30&lt;=0.5)),$DC$16,IF(AND(CD30&lt;=0.25,AND(CE30&gt;0.1,CE30&lt;=0.25)),$DC$17,IF(AND(CD30&lt;=0.25,CE30&lt;=0.1,OR(CD30&lt;&gt;0,CE30&lt;&gt;0)),$DC$18,IF(AND(CD30=0,CE30=0),$DC$19,"ATENÇÃO")))))))))))))))</f>
        <v>14.2857142857143</v>
      </c>
      <c r="CG30" s="38" t="n">
        <f aca="false">(X30+AA30+AG30)/3</f>
        <v>0</v>
      </c>
      <c r="CH30" s="39" t="n">
        <f aca="false">(U30+V30+W30+Y30+Z30+AB30+AC30+AD30+AE30+AF30)/10</f>
        <v>0.1</v>
      </c>
      <c r="CI30" s="30" t="n">
        <f aca="false">IF(AND(CG30=1,CH30=1),$DC$5,IF(AND(CG30=1,CH30&gt;0.5),$DC$6,IF(AND(CG30=1,AND(CH30&gt;0.25,CH30&lt;=0.5)),$DC$7,IF(AND(CG30=1,CH30&lt;=0.25),$DC$8,IF(AND(CG30&gt;0.5,CH30&gt;0.5),$DC$9,IF(AND(CG30&gt;0.5,AND(CH30&gt;0.25,CH30&lt;=0.5)),$DC$10,IF(AND(CG30&gt;0.5,CH30&lt;=0.25),$DC$11,IF(AND(AND(CG30&lt;=0.5,CG30&gt;0.25),CH30&gt;0.5),$DC$12,IF(AND(AND(CG30&lt;=0.5,CG30&gt;0.25),AND(CH30&gt;0.25,CH30&lt;=0.5)),$DC$13,IF(AND(AND(CG30&lt;=0.5,CG30&gt;0.25),CH30&lt;=0.25),$DC$14,IF(AND(CG30&lt;=0.25,CH30&gt;0.5),$DC$15,IF(AND(CG30&lt;=0.25,AND(CH30&gt;0.25,CH30&lt;=0.5)),$DC$16,IF(AND(CG30&lt;=0.25,AND(CH30&gt;0.1,CH30&lt;=0.25)),$DC$17,IF(AND(CG30&lt;=0.25,CH30&lt;=0.1,OR(CG30&lt;&gt;0,CH30&lt;&gt;0)),$DC$18,IF(AND(CG30=0,CH30=0),$DC$19,"ATENÇÃO")))))))))))))))</f>
        <v>7.14285714285714</v>
      </c>
      <c r="CJ30" s="38" t="n">
        <f aca="false">(AJ30+AL30)/2</f>
        <v>0.5</v>
      </c>
      <c r="CK30" s="39" t="n">
        <f aca="false">(AH30+AI30+AK30)/3</f>
        <v>0.333333333333333</v>
      </c>
      <c r="CL30" s="30" t="n">
        <f aca="false">IF(AND(CJ30=1,CK30=1),$DC$5,IF(AND(CJ30=1,CK30&gt;0.5),$DC$6,IF(AND(CJ30=1,AND(CK30&gt;0.25,CK30&lt;=0.5)),$DC$7,IF(AND(CJ30=1,CK30&lt;=0.25),$DC$8,IF(AND(CJ30&gt;0.5,CK30&gt;0.5),$DC$9,IF(AND(CJ30&gt;0.5,AND(CK30&gt;0.25,CK30&lt;=0.5)),$DC$10,IF(AND(CJ30&gt;0.5,CK30&lt;=0.25),$DC$11,IF(AND(AND(CJ30&lt;=0.5,CJ30&gt;0.25),CK30&gt;0.5),$DC$12,IF(AND(AND(CJ30&lt;=0.5,CJ30&gt;0.25),AND(CK30&gt;0.25,CK30&lt;=0.5)),$DC$13,IF(AND(AND(CJ30&lt;=0.5,CJ30&gt;0.25),CK30&lt;=0.25),$DC$14,IF(AND(CJ30&lt;=0.25,CK30&gt;0.5),$DC$15,IF(AND(CJ30&lt;=0.25,AND(CK30&gt;0.25,CK30&lt;=0.5)),$DC$16,IF(AND(CJ30&lt;=0.25,AND(CK30&gt;0.1,CK30&lt;=0.25)),$DC$17,IF(AND(CJ30&lt;=0.25,CK30&lt;=0.1,OR(CJ30&lt;&gt;0,CK30&lt;&gt;0)),$DC$18,IF(AND(CJ30=0,CK30=0),$DC$19,"ATENÇÃO")))))))))))))))</f>
        <v>42.8571428571429</v>
      </c>
      <c r="CM30" s="38" t="n">
        <f aca="false">(AP30+AS30)/2</f>
        <v>0</v>
      </c>
      <c r="CN30" s="39" t="n">
        <f aca="false">(AM30+AN30+AO30+AQ30+AR30+AT30)/6</f>
        <v>0.5</v>
      </c>
      <c r="CO30" s="30" t="n">
        <f aca="false">IF(AND(CM30=1,CN30=1),$DC$5,IF(AND(CM30=1,CN30&gt;0.5),$DC$6,IF(AND(CM30=1,AND(CN30&gt;0.25,CN30&lt;=0.5)),$DC$7,IF(AND(CM30=1,CN30&lt;=0.25),$DC$8,IF(AND(CM30&gt;0.5,CN30&gt;0.5),$DC$9,IF(AND(CM30&gt;0.5,AND(CN30&gt;0.25,CN30&lt;=0.5)),$DC$10,IF(AND(CM30&gt;0.5,CN30&lt;=0.25),$DC$11,IF(AND(AND(CM30&lt;=0.5,CM30&gt;0.25),CN30&gt;0.5),$DC$12,IF(AND(AND(CM30&lt;=0.5,CM30&gt;0.25),AND(CN30&gt;0.25,CN30&lt;=0.5)),$DC$13,IF(AND(AND(CM30&lt;=0.5,CM30&gt;0.25),CN30&lt;=0.25),$DC$14,IF(AND(CM30&lt;=0.25,CN30&gt;0.5),$DC$15,IF(AND(CM30&lt;=0.25,AND(CN30&gt;0.25,CN30&lt;=0.5)),$DC$16,IF(AND(CM30&lt;=0.25,AND(CN30&gt;0.1,CN30&lt;=0.25)),$DC$17,IF(AND(CM30&lt;=0.25,CN30&lt;=0.1,OR(CM30&lt;&gt;0,CN30&lt;&gt;0)),$DC$18,IF(AND(CM30=0,CN30=0),$DC$19,"ATENÇÃO")))))))))))))))</f>
        <v>21.4285714285714</v>
      </c>
      <c r="CP30" s="38" t="n">
        <f aca="false">(AU30+AZ30+BD30)/3</f>
        <v>0.666666666666667</v>
      </c>
      <c r="CQ30" s="39" t="n">
        <f aca="false">(AV30+AW30+AX30+AY30+BA30+BB30+BC30)/7</f>
        <v>0.285714285714286</v>
      </c>
      <c r="CR30" s="30" t="n">
        <f aca="false">IF(AND(CP30=1,CQ30=1),$DC$5,IF(AND(CP30=1,CQ30&gt;0.5),$DC$6,IF(AND(CP30=1,AND(CQ30&gt;0.25,CQ30&lt;=0.5)),$DC$7,IF(AND(CP30=1,CQ30&lt;=0.25),$DC$8,IF(AND(CP30&gt;0.5,CQ30&gt;0.5),$DC$9,IF(AND(CP30&gt;0.5,AND(CQ30&gt;0.25,CQ30&lt;=0.5)),$DC$10,IF(AND(CP30&gt;0.5,CQ30&lt;=0.25),$DC$11,IF(AND(AND(CP30&lt;=0.5,CP30&gt;0.25),CQ30&gt;0.5),$DC$12,IF(AND(AND(CP30&lt;=0.5,CP30&gt;0.25),AND(CQ30&gt;0.25,CQ30&lt;=0.5)),$DC$13,IF(AND(AND(CP30&lt;=0.5,CP30&gt;0.25),CQ30&lt;=0.25),$DC$14,IF(AND(CP30&lt;=0.25,CQ30&gt;0.5),$DC$15,IF(AND(CP30&lt;=0.25,AND(CQ30&gt;0.25,CQ30&lt;=0.5)),$DC$16,IF(AND(CP30&lt;=0.25,AND(CQ30&gt;0.1,CQ30&lt;=0.25)),$DC$17,IF(AND(CP30&lt;=0.25,CQ30&lt;=0.1,OR(CP30&lt;&gt;0,CQ30&lt;&gt;0)),$DC$18,IF(AND(CP30=0,CQ30=0),$DC$19,"ATENÇÃO")))))))))))))))</f>
        <v>64.2857142857143</v>
      </c>
      <c r="CS30" s="38" t="n">
        <f aca="false">(BE30+BJ30+BN30)/3</f>
        <v>0.333333333333333</v>
      </c>
      <c r="CT30" s="39" t="n">
        <f aca="false">(BF30+BG30+BH30+BI30+BK30+BL30+BM30+BO30+BP30)/9</f>
        <v>0</v>
      </c>
      <c r="CU30" s="30" t="n">
        <f aca="false">IF(AND(CS30=1,CT30=1),$DC$5,IF(AND(CS30=1,CT30&gt;0.5),$DC$6,IF(AND(CS30=1,AND(CT30&gt;0.25,CT30&lt;=0.5)),$DC$7,IF(AND(CS30=1,CT30&lt;=0.25),$DC$8,IF(AND(CS30&gt;0.5,CT30&gt;0.5),$DC$9,IF(AND(CS30&gt;0.5,AND(CT30&gt;0.25,CT30&lt;=0.5)),$DC$10,IF(AND(CS30&gt;0.5,CT30&lt;=0.25),$DC$11,IF(AND(AND(CS30&lt;=0.5,CS30&gt;0.25),CT30&gt;0.5),$DC$12,IF(AND(AND(CS30&lt;=0.5,CS30&gt;0.25),AND(CT30&gt;0.25,CT30&lt;=0.5)),$DC$13,IF(AND(AND(CS30&lt;=0.5,CS30&gt;0.25),CT30&lt;=0.25),$DC$14,IF(AND(CS30&lt;=0.25,CT30&gt;0.5),$DC$15,IF(AND(CS30&lt;=0.25,AND(CT30&gt;0.25,CT30&lt;=0.5)),$DC$16,IF(AND(CS30&lt;=0.25,AND(CT30&gt;0.1,CT30&lt;=0.25)),$DC$17,IF(AND(CS30&lt;=0.25,CT30&lt;=0.1,OR(CS30&lt;&gt;0,CT30&lt;&gt;0)),$DC$18,IF(AND(CS30=0,CT30=0),$DC$19,"ATENÇÃO")))))))))))))))</f>
        <v>35.7142857142857</v>
      </c>
      <c r="CV30" s="31" t="n">
        <f aca="false">(BR30+BW30+BX30)/3</f>
        <v>0.333333333333333</v>
      </c>
      <c r="CW30" s="32" t="n">
        <f aca="false">(BQ30+BS30+BT30+BU30+BV30+BY30+BZ30)/7</f>
        <v>0.142857142857143</v>
      </c>
      <c r="CX30" s="30" t="n">
        <f aca="false">IF(AND(CV30=1,CW30=1),$DC$5,IF(AND(CV30=1,CW30&gt;0.5),$DC$6,IF(AND(CV30=1,AND(CW30&gt;0.25,CW30&lt;=0.5)),$DC$7,IF(AND(CV30=1,CW30&lt;=0.25),$DC$8,IF(AND(CV30&gt;0.5,CW30&gt;0.5),$DC$9,IF(AND(CV30&gt;0.5,AND(CW30&gt;0.25,CW30&lt;=0.5)),$DC$10,IF(AND(CV30&gt;0.5,CW30&lt;=0.25),$DC$11,IF(AND(AND(CV30&lt;=0.5,CV30&gt;0.25),CW30&gt;0.5),$DC$12,IF(AND(AND(CV30&lt;=0.5,CV30&gt;0.25),AND(CW30&gt;0.25,CW30&lt;=0.5)),$DC$13,IF(AND(AND(CV30&lt;=0.5,CV30&gt;0.25),CW30&lt;=0.25),$DC$14,IF(AND(CV30&lt;=0.25,CW30&gt;0.5),$DC$15,IF(AND(CV30&lt;=0.25,AND(CW30&gt;0.25,CW30&lt;=0.5)),$DC$16,IF(AND(CV30&lt;=0.25,AND(CW30&gt;0.1,CW30&lt;=0.25)),$DC$17,IF(AND(CV30&lt;=0.25,CW30&lt;=0.1,OR(CV30&lt;&gt;0,CW30&lt;&gt;0)),$DC$18,IF(AND(CV30=0,CW30=0),$DC$19,"ATENÇÃO")))))))))))))))</f>
        <v>35.7142857142857</v>
      </c>
      <c r="DD30" s="63" t="s">
        <v>147</v>
      </c>
      <c r="DE30" s="64" t="s">
        <v>148</v>
      </c>
      <c r="DF30" s="64"/>
      <c r="DG30" s="64"/>
      <c r="DH30" s="64"/>
      <c r="DI30" s="64"/>
      <c r="DJ30" s="64"/>
      <c r="DK30" s="64"/>
      <c r="DL30" s="64"/>
      <c r="DM30" s="64"/>
      <c r="DN30" s="65" t="n">
        <v>92.9</v>
      </c>
      <c r="DO30" s="59" t="s">
        <v>145</v>
      </c>
      <c r="DP30" s="59"/>
      <c r="DQ30" s="59" t="s">
        <v>149</v>
      </c>
      <c r="DR30" s="59"/>
    </row>
    <row r="31" customFormat="false" ht="15.75" hidden="false" customHeight="true" outlineLevel="0" collapsed="false">
      <c r="A31" s="1" t="s">
        <v>150</v>
      </c>
      <c r="B31" s="2" t="n">
        <v>29</v>
      </c>
      <c r="C31" s="47" t="n">
        <v>1</v>
      </c>
      <c r="D31" s="47" t="n">
        <v>0</v>
      </c>
      <c r="E31" s="47" t="n">
        <v>0</v>
      </c>
      <c r="F31" s="47" t="n">
        <v>1</v>
      </c>
      <c r="G31" s="49" t="n">
        <v>1</v>
      </c>
      <c r="H31" s="47" t="n">
        <v>1</v>
      </c>
      <c r="I31" s="49" t="n">
        <v>1</v>
      </c>
      <c r="J31" s="47" t="n">
        <v>0</v>
      </c>
      <c r="K31" s="49" t="n">
        <v>0</v>
      </c>
      <c r="L31" s="47" t="n">
        <v>1</v>
      </c>
      <c r="M31" s="47" t="n">
        <v>0</v>
      </c>
      <c r="N31" s="49" t="n">
        <v>1</v>
      </c>
      <c r="O31" s="47" t="n">
        <v>1</v>
      </c>
      <c r="P31" s="47" t="n">
        <v>0</v>
      </c>
      <c r="Q31" s="47" t="n">
        <v>0</v>
      </c>
      <c r="R31" s="49" t="n">
        <v>1</v>
      </c>
      <c r="S31" s="47" t="n">
        <v>1</v>
      </c>
      <c r="T31" s="47" t="n">
        <v>1</v>
      </c>
      <c r="U31" s="50" t="n">
        <v>0</v>
      </c>
      <c r="V31" s="50" t="n">
        <v>0</v>
      </c>
      <c r="W31" s="50" t="n">
        <v>1</v>
      </c>
      <c r="X31" s="50" t="n">
        <v>0</v>
      </c>
      <c r="Y31" s="50" t="n">
        <v>1</v>
      </c>
      <c r="Z31" s="50" t="n">
        <v>0</v>
      </c>
      <c r="AA31" s="50" t="n">
        <v>0</v>
      </c>
      <c r="AB31" s="50" t="n">
        <v>0</v>
      </c>
      <c r="AC31" s="50" t="n">
        <v>0</v>
      </c>
      <c r="AD31" s="50" t="n">
        <v>0</v>
      </c>
      <c r="AE31" s="50" t="n">
        <v>1</v>
      </c>
      <c r="AF31" s="50" t="n">
        <v>0</v>
      </c>
      <c r="AG31" s="50" t="n">
        <v>1</v>
      </c>
      <c r="AH31" s="47" t="n">
        <v>1</v>
      </c>
      <c r="AI31" s="47" t="n">
        <v>0</v>
      </c>
      <c r="AJ31" s="47" t="n">
        <v>1</v>
      </c>
      <c r="AK31" s="47" t="n">
        <v>0</v>
      </c>
      <c r="AL31" s="47" t="n">
        <v>1</v>
      </c>
      <c r="AM31" s="50" t="n">
        <v>1</v>
      </c>
      <c r="AN31" s="50" t="n">
        <v>1</v>
      </c>
      <c r="AO31" s="50" t="n">
        <v>1</v>
      </c>
      <c r="AP31" s="50" t="n">
        <v>1</v>
      </c>
      <c r="AQ31" s="50" t="n">
        <v>0</v>
      </c>
      <c r="AR31" s="50" t="n">
        <v>1</v>
      </c>
      <c r="AS31" s="50" t="n">
        <v>1</v>
      </c>
      <c r="AT31" s="50" t="n">
        <v>0</v>
      </c>
      <c r="AU31" s="47" t="n">
        <v>1</v>
      </c>
      <c r="AV31" s="47" t="n">
        <v>0</v>
      </c>
      <c r="AW31" s="47" t="n">
        <v>0</v>
      </c>
      <c r="AX31" s="47" t="n">
        <v>1</v>
      </c>
      <c r="AY31" s="47" t="n">
        <v>0</v>
      </c>
      <c r="AZ31" s="47" t="n">
        <v>1</v>
      </c>
      <c r="BA31" s="47" t="n">
        <v>0</v>
      </c>
      <c r="BB31" s="47" t="n">
        <v>1</v>
      </c>
      <c r="BC31" s="47" t="n">
        <v>0</v>
      </c>
      <c r="BD31" s="47" t="n">
        <v>0</v>
      </c>
      <c r="BE31" s="52" t="n">
        <v>1</v>
      </c>
      <c r="BF31" s="50" t="n">
        <v>1</v>
      </c>
      <c r="BG31" s="50" t="n">
        <v>1</v>
      </c>
      <c r="BH31" s="50" t="n">
        <v>1</v>
      </c>
      <c r="BI31" s="50" t="n">
        <v>1</v>
      </c>
      <c r="BJ31" s="52" t="n">
        <v>1</v>
      </c>
      <c r="BK31" s="50" t="n">
        <v>0</v>
      </c>
      <c r="BL31" s="50" t="n">
        <v>1</v>
      </c>
      <c r="BM31" s="50" t="n">
        <v>1</v>
      </c>
      <c r="BN31" s="52" t="n">
        <v>1</v>
      </c>
      <c r="BO31" s="50" t="n">
        <v>1</v>
      </c>
      <c r="BP31" s="50" t="n">
        <v>1</v>
      </c>
      <c r="BQ31" s="47" t="n">
        <v>1</v>
      </c>
      <c r="BR31" s="49" t="n">
        <v>1</v>
      </c>
      <c r="BS31" s="47" t="n">
        <v>1</v>
      </c>
      <c r="BT31" s="47" t="n">
        <v>1</v>
      </c>
      <c r="BU31" s="47" t="n">
        <v>0</v>
      </c>
      <c r="BV31" s="47" t="n">
        <v>0</v>
      </c>
      <c r="BW31" s="49" t="n">
        <v>1</v>
      </c>
      <c r="BX31" s="49" t="n">
        <v>1</v>
      </c>
      <c r="BY31" s="47" t="n">
        <v>0</v>
      </c>
      <c r="BZ31" s="47" t="n">
        <v>0</v>
      </c>
      <c r="CB31" s="27" t="n">
        <f aca="false">CF31*$CZ$3+CI31*$DA$3+CL31*$DB$3+CO31*$DC$3+CR31*$DD$3+CU31*$DE$3+CX31*$DF$3</f>
        <v>78.0207142857143</v>
      </c>
      <c r="CD31" s="38" t="n">
        <f aca="false">(G31+I31+K31+N31+R31)/5</f>
        <v>0.8</v>
      </c>
      <c r="CE31" s="39" t="n">
        <f aca="false">(C31+D31+E31+F31+H31+J31+L31+M31+O31+P31+Q31+S31+T31)/13</f>
        <v>0.538461538461538</v>
      </c>
      <c r="CF31" s="30" t="n">
        <f aca="false">IF(AND(CD31=1,CE31=1),$DC$5,IF(AND(CD31=1,CE31&gt;0.5),$DC$6,IF(AND(CD31=1,AND(CE31&gt;0.25,CE31&lt;=0.5)),$DC$7,IF(AND(CD31=1,CE31&lt;=0.25),$DC$8,IF(AND(CD31&gt;0.5,CE31&gt;0.5),$DC$9,IF(AND(CD31&gt;0.5,AND(CE31&gt;0.25,CE31&lt;=0.5)),$DC$10,IF(AND(CD31&gt;0.5,CE31&lt;=0.25),$DC$11,IF(AND(AND(CD31&lt;=0.5,CD31&gt;0.25),CE31&gt;0.5),$DC$12,IF(AND(AND(CD31&lt;=0.5,CD31&gt;0.25),AND(CE31&gt;0.25,CE31&lt;=0.5)),$DC$13,IF(AND(AND(CD31&lt;=0.5,CD31&gt;0.25),CE31&lt;=0.25),$DC$14,IF(AND(CD31&lt;=0.25,CE31&gt;0.5),$DC$15,IF(AND(CD31&lt;=0.25,AND(CE31&gt;0.25,CE31&lt;=0.5)),$DC$16,IF(AND(CD31&lt;=0.25,AND(CE31&gt;0.1,CE31&lt;=0.25)),$DC$17,IF(AND(CD31&lt;=0.25,CE31&lt;=0.1,OR(CD31&lt;&gt;0,CE31&lt;&gt;0)),$DC$18,IF(AND(CD31=0,CE31=0),$DC$19,"ATENÇÃO")))))))))))))))</f>
        <v>71.4285714285714</v>
      </c>
      <c r="CG31" s="38" t="n">
        <f aca="false">(X31+AA31+AG31)/3</f>
        <v>0.333333333333333</v>
      </c>
      <c r="CH31" s="39" t="n">
        <f aca="false">(U31+V31+W31+Y31+Z31+AB31+AC31+AD31+AE31+AF31)/10</f>
        <v>0.3</v>
      </c>
      <c r="CI31" s="30" t="n">
        <f aca="false">IF(AND(CG31=1,CH31=1),$DC$5,IF(AND(CG31=1,CH31&gt;0.5),$DC$6,IF(AND(CG31=1,AND(CH31&gt;0.25,CH31&lt;=0.5)),$DC$7,IF(AND(CG31=1,CH31&lt;=0.25),$DC$8,IF(AND(CG31&gt;0.5,CH31&gt;0.5),$DC$9,IF(AND(CG31&gt;0.5,AND(CH31&gt;0.25,CH31&lt;=0.5)),$DC$10,IF(AND(CG31&gt;0.5,CH31&lt;=0.25),$DC$11,IF(AND(AND(CG31&lt;=0.5,CG31&gt;0.25),CH31&gt;0.5),$DC$12,IF(AND(AND(CG31&lt;=0.5,CG31&gt;0.25),AND(CH31&gt;0.25,CH31&lt;=0.5)),$DC$13,IF(AND(AND(CG31&lt;=0.5,CG31&gt;0.25),CH31&lt;=0.25),$DC$14,IF(AND(CG31&lt;=0.25,CH31&gt;0.5),$DC$15,IF(AND(CG31&lt;=0.25,AND(CH31&gt;0.25,CH31&lt;=0.5)),$DC$16,IF(AND(CG31&lt;=0.25,AND(CH31&gt;0.1,CH31&lt;=0.25)),$DC$17,IF(AND(CG31&lt;=0.25,CH31&lt;=0.1,OR(CG31&lt;&gt;0,CH31&lt;&gt;0)),$DC$18,IF(AND(CG31=0,CH31=0),$DC$19,"ATENÇÃO")))))))))))))))</f>
        <v>42.8571428571429</v>
      </c>
      <c r="CJ31" s="38" t="n">
        <f aca="false">(AJ31+AL31)/2</f>
        <v>1</v>
      </c>
      <c r="CK31" s="39" t="n">
        <f aca="false">(AH31+AI31+AK31)/3</f>
        <v>0.333333333333333</v>
      </c>
      <c r="CL31" s="30" t="n">
        <f aca="false">IF(AND(CJ31=1,CK31=1),$DC$5,IF(AND(CJ31=1,CK31&gt;0.5),$DC$6,IF(AND(CJ31=1,AND(CK31&gt;0.25,CK31&lt;=0.5)),$DC$7,IF(AND(CJ31=1,CK31&lt;=0.25),$DC$8,IF(AND(CJ31&gt;0.5,CK31&gt;0.5),$DC$9,IF(AND(CJ31&gt;0.5,AND(CK31&gt;0.25,CK31&lt;=0.5)),$DC$10,IF(AND(CJ31&gt;0.5,CK31&lt;=0.25),$DC$11,IF(AND(AND(CJ31&lt;=0.5,CJ31&gt;0.25),CK31&gt;0.5),$DC$12,IF(AND(AND(CJ31&lt;=0.5,CJ31&gt;0.25),AND(CK31&gt;0.25,CK31&lt;=0.5)),$DC$13,IF(AND(AND(CJ31&lt;=0.5,CJ31&gt;0.25),CK31&lt;=0.25),$DC$14,IF(AND(CJ31&lt;=0.25,CK31&gt;0.5),$DC$15,IF(AND(CJ31&lt;=0.25,AND(CK31&gt;0.25,CK31&lt;=0.5)),$DC$16,IF(AND(CJ31&lt;=0.25,AND(CK31&gt;0.1,CK31&lt;=0.25)),$DC$17,IF(AND(CJ31&lt;=0.25,CK31&lt;=0.1,OR(CJ31&lt;&gt;0,CK31&lt;&gt;0)),$DC$18,IF(AND(CJ31=0,CK31=0),$DC$19,"ATENÇÃO")))))))))))))))</f>
        <v>85.7142857142857</v>
      </c>
      <c r="CM31" s="38" t="n">
        <f aca="false">(AP31+AS31)/2</f>
        <v>1</v>
      </c>
      <c r="CN31" s="39" t="n">
        <f aca="false">(AM31+AN31+AO31+AQ31+AR31+AT31)/6</f>
        <v>0.666666666666667</v>
      </c>
      <c r="CO31" s="30" t="n">
        <f aca="false">IF(AND(CM31=1,CN31=1),$DC$5,IF(AND(CM31=1,CN31&gt;0.5),$DC$6,IF(AND(CM31=1,AND(CN31&gt;0.25,CN31&lt;=0.5)),$DC$7,IF(AND(CM31=1,CN31&lt;=0.25),$DC$8,IF(AND(CM31&gt;0.5,CN31&gt;0.5),$DC$9,IF(AND(CM31&gt;0.5,AND(CN31&gt;0.25,CN31&lt;=0.5)),$DC$10,IF(AND(CM31&gt;0.5,CN31&lt;=0.25),$DC$11,IF(AND(AND(CM31&lt;=0.5,CM31&gt;0.25),CN31&gt;0.5),$DC$12,IF(AND(AND(CM31&lt;=0.5,CM31&gt;0.25),AND(CN31&gt;0.25,CN31&lt;=0.5)),$DC$13,IF(AND(AND(CM31&lt;=0.5,CM31&gt;0.25),CN31&lt;=0.25),$DC$14,IF(AND(CM31&lt;=0.25,CN31&gt;0.5),$DC$15,IF(AND(CM31&lt;=0.25,AND(CN31&gt;0.25,CN31&lt;=0.5)),$DC$16,IF(AND(CM31&lt;=0.25,AND(CN31&gt;0.1,CN31&lt;=0.25)),$DC$17,IF(AND(CM31&lt;=0.25,CN31&lt;=0.1,OR(CM31&lt;&gt;0,CN31&lt;&gt;0)),$DC$18,IF(AND(CM31=0,CN31=0),$DC$19,"ATENÇÃO")))))))))))))))</f>
        <v>92.8571428571429</v>
      </c>
      <c r="CP31" s="38" t="n">
        <f aca="false">(AU31+AZ31+BD31)/3</f>
        <v>0.666666666666667</v>
      </c>
      <c r="CQ31" s="39" t="n">
        <f aca="false">(AV31+AW31+AX31+AY31+BA31+BB31+BC31)/7</f>
        <v>0.285714285714286</v>
      </c>
      <c r="CR31" s="30" t="n">
        <f aca="false">IF(AND(CP31=1,CQ31=1),$DC$5,IF(AND(CP31=1,CQ31&gt;0.5),$DC$6,IF(AND(CP31=1,AND(CQ31&gt;0.25,CQ31&lt;=0.5)),$DC$7,IF(AND(CP31=1,CQ31&lt;=0.25),$DC$8,IF(AND(CP31&gt;0.5,CQ31&gt;0.5),$DC$9,IF(AND(CP31&gt;0.5,AND(CQ31&gt;0.25,CQ31&lt;=0.5)),$DC$10,IF(AND(CP31&gt;0.5,CQ31&lt;=0.25),$DC$11,IF(AND(AND(CP31&lt;=0.5,CP31&gt;0.25),CQ31&gt;0.5),$DC$12,IF(AND(AND(CP31&lt;=0.5,CP31&gt;0.25),AND(CQ31&gt;0.25,CQ31&lt;=0.5)),$DC$13,IF(AND(AND(CP31&lt;=0.5,CP31&gt;0.25),CQ31&lt;=0.25),$DC$14,IF(AND(CP31&lt;=0.25,CQ31&gt;0.5),$DC$15,IF(AND(CP31&lt;=0.25,AND(CQ31&gt;0.25,CQ31&lt;=0.5)),$DC$16,IF(AND(CP31&lt;=0.25,AND(CQ31&gt;0.1,CQ31&lt;=0.25)),$DC$17,IF(AND(CP31&lt;=0.25,CQ31&lt;=0.1,OR(CP31&lt;&gt;0,CQ31&lt;&gt;0)),$DC$18,IF(AND(CP31=0,CQ31=0),$DC$19,"ATENÇÃO")))))))))))))))</f>
        <v>64.2857142857143</v>
      </c>
      <c r="CS31" s="38" t="n">
        <f aca="false">(BE31+BJ31+BN31)/3</f>
        <v>1</v>
      </c>
      <c r="CT31" s="39" t="n">
        <f aca="false">(BF31+BG31+BH31+BI31+BK31+BL31+BM31+BO31+BP31)/9</f>
        <v>0.888888888888889</v>
      </c>
      <c r="CU31" s="30" t="n">
        <f aca="false">IF(AND(CS31=1,CT31=1),$DC$5,IF(AND(CS31=1,CT31&gt;0.5),$DC$6,IF(AND(CS31=1,AND(CT31&gt;0.25,CT31&lt;=0.5)),$DC$7,IF(AND(CS31=1,CT31&lt;=0.25),$DC$8,IF(AND(CS31&gt;0.5,CT31&gt;0.5),$DC$9,IF(AND(CS31&gt;0.5,AND(CT31&gt;0.25,CT31&lt;=0.5)),$DC$10,IF(AND(CS31&gt;0.5,CT31&lt;=0.25),$DC$11,IF(AND(AND(CS31&lt;=0.5,CS31&gt;0.25),CT31&gt;0.5),$DC$12,IF(AND(AND(CS31&lt;=0.5,CS31&gt;0.25),AND(CT31&gt;0.25,CT31&lt;=0.5)),$DC$13,IF(AND(AND(CS31&lt;=0.5,CS31&gt;0.25),CT31&lt;=0.25),$DC$14,IF(AND(CS31&lt;=0.25,CT31&gt;0.5),$DC$15,IF(AND(CS31&lt;=0.25,AND(CT31&gt;0.25,CT31&lt;=0.5)),$DC$16,IF(AND(CS31&lt;=0.25,AND(CT31&gt;0.1,CT31&lt;=0.25)),$DC$17,IF(AND(CS31&lt;=0.25,CT31&lt;=0.1,OR(CS31&lt;&gt;0,CT31&lt;&gt;0)),$DC$18,IF(AND(CS31=0,CT31=0),$DC$19,"ATENÇÃO")))))))))))))))</f>
        <v>92.8571428571429</v>
      </c>
      <c r="CV31" s="31" t="n">
        <f aca="false">(BR31+BW31+BX31)/3</f>
        <v>1</v>
      </c>
      <c r="CW31" s="32" t="n">
        <f aca="false">(BQ31+BS31+BT31+BU31+BV31+BY31+BZ31)/7</f>
        <v>0.428571428571429</v>
      </c>
      <c r="CX31" s="30" t="n">
        <f aca="false">IF(AND(CV31=1,CW31=1),$DC$5,IF(AND(CV31=1,CW31&gt;0.5),$DC$6,IF(AND(CV31=1,AND(CW31&gt;0.25,CW31&lt;=0.5)),$DC$7,IF(AND(CV31=1,CW31&lt;=0.25),$DC$8,IF(AND(CV31&gt;0.5,CW31&gt;0.5),$DC$9,IF(AND(CV31&gt;0.5,AND(CW31&gt;0.25,CW31&lt;=0.5)),$DC$10,IF(AND(CV31&gt;0.5,CW31&lt;=0.25),$DC$11,IF(AND(AND(CV31&lt;=0.5,CV31&gt;0.25),CW31&gt;0.5),$DC$12,IF(AND(AND(CV31&lt;=0.5,CV31&gt;0.25),AND(CW31&gt;0.25,CW31&lt;=0.5)),$DC$13,IF(AND(AND(CV31&lt;=0.5,CV31&gt;0.25),CW31&lt;=0.25),$DC$14,IF(AND(CV31&lt;=0.25,CW31&gt;0.5),$DC$15,IF(AND(CV31&lt;=0.25,AND(CW31&gt;0.25,CW31&lt;=0.5)),$DC$16,IF(AND(CV31&lt;=0.25,AND(CW31&gt;0.1,CW31&lt;=0.25)),$DC$17,IF(AND(CV31&lt;=0.25,CW31&lt;=0.1,OR(CV31&lt;&gt;0,CW31&lt;&gt;0)),$DC$18,IF(AND(CV31=0,CW31=0),$DC$19,"ATENÇÃO")))))))))))))))</f>
        <v>85.7142857142857</v>
      </c>
      <c r="DD31" s="60" t="s">
        <v>151</v>
      </c>
      <c r="DE31" s="61" t="s">
        <v>152</v>
      </c>
      <c r="DF31" s="61"/>
      <c r="DG31" s="61"/>
      <c r="DH31" s="61"/>
      <c r="DI31" s="61"/>
      <c r="DJ31" s="61"/>
      <c r="DK31" s="61"/>
      <c r="DL31" s="61"/>
      <c r="DM31" s="61"/>
      <c r="DN31" s="62" t="n">
        <v>85.7</v>
      </c>
      <c r="DO31" s="59" t="s">
        <v>145</v>
      </c>
      <c r="DP31" s="59"/>
      <c r="DQ31" s="2" t="s">
        <v>153</v>
      </c>
      <c r="DR31" s="2" t="s">
        <v>154</v>
      </c>
    </row>
    <row r="32" customFormat="false" ht="15" hidden="false" customHeight="true" outlineLevel="0" collapsed="false">
      <c r="A32" s="1" t="s">
        <v>155</v>
      </c>
      <c r="B32" s="2" t="n">
        <v>30</v>
      </c>
      <c r="C32" s="47" t="n">
        <v>1</v>
      </c>
      <c r="D32" s="47" t="n">
        <v>0</v>
      </c>
      <c r="E32" s="47" t="n">
        <v>1</v>
      </c>
      <c r="F32" s="47" t="n">
        <v>0</v>
      </c>
      <c r="G32" s="49" t="n">
        <v>0</v>
      </c>
      <c r="H32" s="47" t="n">
        <v>0</v>
      </c>
      <c r="I32" s="49" t="n">
        <v>0</v>
      </c>
      <c r="J32" s="47" t="n">
        <v>0</v>
      </c>
      <c r="K32" s="49" t="n">
        <v>0</v>
      </c>
      <c r="L32" s="47" t="n">
        <v>0</v>
      </c>
      <c r="M32" s="47" t="n">
        <v>1</v>
      </c>
      <c r="N32" s="49" t="n">
        <v>0</v>
      </c>
      <c r="O32" s="47" t="n">
        <v>1</v>
      </c>
      <c r="P32" s="47" t="n">
        <v>1</v>
      </c>
      <c r="Q32" s="47" t="n">
        <v>1</v>
      </c>
      <c r="R32" s="49" t="n">
        <v>1</v>
      </c>
      <c r="S32" s="47" t="n">
        <v>1</v>
      </c>
      <c r="T32" s="47" t="n">
        <v>1</v>
      </c>
      <c r="U32" s="50" t="n">
        <v>1</v>
      </c>
      <c r="V32" s="50" t="n">
        <v>0</v>
      </c>
      <c r="W32" s="50" t="n">
        <v>1</v>
      </c>
      <c r="X32" s="50" t="n">
        <v>1</v>
      </c>
      <c r="Y32" s="50" t="n">
        <v>0</v>
      </c>
      <c r="Z32" s="50" t="n">
        <v>0</v>
      </c>
      <c r="AA32" s="50" t="n">
        <v>0</v>
      </c>
      <c r="AB32" s="50" t="n">
        <v>0</v>
      </c>
      <c r="AC32" s="50" t="n">
        <v>0</v>
      </c>
      <c r="AD32" s="50" t="n">
        <v>0</v>
      </c>
      <c r="AE32" s="50" t="n">
        <v>0</v>
      </c>
      <c r="AF32" s="50" t="n">
        <v>0</v>
      </c>
      <c r="AG32" s="50" t="n">
        <v>0</v>
      </c>
      <c r="AH32" s="47" t="n">
        <v>1</v>
      </c>
      <c r="AI32" s="47" t="n">
        <v>1</v>
      </c>
      <c r="AJ32" s="47" t="n">
        <v>1</v>
      </c>
      <c r="AK32" s="47" t="n">
        <v>1</v>
      </c>
      <c r="AL32" s="47" t="n">
        <v>1</v>
      </c>
      <c r="AM32" s="50" t="n">
        <v>1</v>
      </c>
      <c r="AN32" s="50" t="n">
        <v>1</v>
      </c>
      <c r="AO32" s="50" t="n">
        <v>0</v>
      </c>
      <c r="AP32" s="50" t="n">
        <v>0</v>
      </c>
      <c r="AQ32" s="50" t="n">
        <v>0</v>
      </c>
      <c r="AR32" s="50" t="n">
        <v>1</v>
      </c>
      <c r="AS32" s="50" t="n">
        <v>0</v>
      </c>
      <c r="AT32" s="50" t="n">
        <v>1</v>
      </c>
      <c r="AU32" s="47" t="n">
        <v>1</v>
      </c>
      <c r="AV32" s="47" t="n">
        <v>0</v>
      </c>
      <c r="AW32" s="47" t="n">
        <v>0</v>
      </c>
      <c r="AX32" s="47" t="n">
        <v>1</v>
      </c>
      <c r="AY32" s="47" t="n">
        <v>0</v>
      </c>
      <c r="AZ32" s="47" t="n">
        <v>1</v>
      </c>
      <c r="BA32" s="47" t="n">
        <v>0</v>
      </c>
      <c r="BB32" s="47" t="n">
        <v>1</v>
      </c>
      <c r="BC32" s="47" t="n">
        <v>0</v>
      </c>
      <c r="BD32" s="47" t="n">
        <v>0</v>
      </c>
      <c r="BE32" s="52" t="n">
        <v>1</v>
      </c>
      <c r="BF32" s="50" t="n">
        <v>0</v>
      </c>
      <c r="BG32" s="50" t="n">
        <v>1</v>
      </c>
      <c r="BH32" s="50" t="n">
        <v>1</v>
      </c>
      <c r="BI32" s="50" t="n">
        <v>1</v>
      </c>
      <c r="BJ32" s="52" t="n">
        <v>1</v>
      </c>
      <c r="BK32" s="50" t="n">
        <v>1</v>
      </c>
      <c r="BL32" s="50" t="n">
        <v>1</v>
      </c>
      <c r="BM32" s="50" t="n">
        <v>0</v>
      </c>
      <c r="BN32" s="52" t="n">
        <v>1</v>
      </c>
      <c r="BO32" s="50" t="n">
        <v>1</v>
      </c>
      <c r="BP32" s="50" t="n">
        <v>1</v>
      </c>
      <c r="BQ32" s="47" t="n">
        <v>1</v>
      </c>
      <c r="BR32" s="49" t="n">
        <v>1</v>
      </c>
      <c r="BS32" s="47" t="n">
        <v>1</v>
      </c>
      <c r="BT32" s="47" t="n">
        <v>0</v>
      </c>
      <c r="BU32" s="47" t="n">
        <v>0</v>
      </c>
      <c r="BV32" s="47" t="n">
        <v>0</v>
      </c>
      <c r="BW32" s="49" t="n">
        <v>0</v>
      </c>
      <c r="BX32" s="49" t="n">
        <v>0</v>
      </c>
      <c r="BY32" s="47" t="n">
        <v>0</v>
      </c>
      <c r="BZ32" s="47" t="n">
        <v>0</v>
      </c>
      <c r="CB32" s="27" t="n">
        <f aca="false">CF32*$CZ$3+CI32*$DA$3+CL32*$DB$3+CO32*$DC$3+CR32*$DD$3+CU32*$DE$3+CX32*$DF$3</f>
        <v>58.2421428571429</v>
      </c>
      <c r="CD32" s="38" t="n">
        <f aca="false">(G32+I32+K32+N32+R32)/5</f>
        <v>0.2</v>
      </c>
      <c r="CE32" s="39" t="n">
        <f aca="false">(C32+D32+E32+F32+H32+J32+L32+M32+O32+P32+Q32+S32+T32)/13</f>
        <v>0.615384615384615</v>
      </c>
      <c r="CF32" s="30" t="n">
        <f aca="false">IF(AND(CD32=1,CE32=1),$DC$5,IF(AND(CD32=1,CE32&gt;0.5),$DC$6,IF(AND(CD32=1,AND(CE32&gt;0.25,CE32&lt;=0.5)),$DC$7,IF(AND(CD32=1,CE32&lt;=0.25),$DC$8,IF(AND(CD32&gt;0.5,CE32&gt;0.5),$DC$9,IF(AND(CD32&gt;0.5,AND(CE32&gt;0.25,CE32&lt;=0.5)),$DC$10,IF(AND(CD32&gt;0.5,CE32&lt;=0.25),$DC$11,IF(AND(AND(CD32&lt;=0.5,CD32&gt;0.25),CE32&gt;0.5),$DC$12,IF(AND(AND(CD32&lt;=0.5,CD32&gt;0.25),AND(CE32&gt;0.25,CE32&lt;=0.5)),$DC$13,IF(AND(AND(CD32&lt;=0.5,CD32&gt;0.25),CE32&lt;=0.25),$DC$14,IF(AND(CD32&lt;=0.25,CE32&gt;0.5),$DC$15,IF(AND(CD32&lt;=0.25,AND(CE32&gt;0.25,CE32&lt;=0.5)),$DC$16,IF(AND(CD32&lt;=0.25,AND(CE32&gt;0.1,CE32&lt;=0.25)),$DC$17,IF(AND(CD32&lt;=0.25,CE32&lt;=0.1,OR(CD32&lt;&gt;0,CE32&lt;&gt;0)),$DC$18,IF(AND(CD32=0,CE32=0),$DC$19,"ATENÇÃO")))))))))))))))</f>
        <v>28.5714285714286</v>
      </c>
      <c r="CG32" s="38" t="n">
        <f aca="false">(X32+AA32+AG32)/3</f>
        <v>0.333333333333333</v>
      </c>
      <c r="CH32" s="39" t="n">
        <f aca="false">(U32+V32+W32+Y32+Z32+AB32+AC32+AD32+AE32+AF32)/10</f>
        <v>0.2</v>
      </c>
      <c r="CI32" s="30" t="n">
        <f aca="false">IF(AND(CG32=1,CH32=1),$DC$5,IF(AND(CG32=1,CH32&gt;0.5),$DC$6,IF(AND(CG32=1,AND(CH32&gt;0.25,CH32&lt;=0.5)),$DC$7,IF(AND(CG32=1,CH32&lt;=0.25),$DC$8,IF(AND(CG32&gt;0.5,CH32&gt;0.5),$DC$9,IF(AND(CG32&gt;0.5,AND(CH32&gt;0.25,CH32&lt;=0.5)),$DC$10,IF(AND(CG32&gt;0.5,CH32&lt;=0.25),$DC$11,IF(AND(AND(CG32&lt;=0.5,CG32&gt;0.25),CH32&gt;0.5),$DC$12,IF(AND(AND(CG32&lt;=0.5,CG32&gt;0.25),AND(CH32&gt;0.25,CH32&lt;=0.5)),$DC$13,IF(AND(AND(CG32&lt;=0.5,CG32&gt;0.25),CH32&lt;=0.25),$DC$14,IF(AND(CG32&lt;=0.25,CH32&gt;0.5),$DC$15,IF(AND(CG32&lt;=0.25,AND(CH32&gt;0.25,CH32&lt;=0.5)),$DC$16,IF(AND(CG32&lt;=0.25,AND(CH32&gt;0.1,CH32&lt;=0.25)),$DC$17,IF(AND(CG32&lt;=0.25,CH32&lt;=0.1,OR(CG32&lt;&gt;0,CH32&lt;&gt;0)),$DC$18,IF(AND(CG32=0,CH32=0),$DC$19,"ATENÇÃO")))))))))))))))</f>
        <v>35.7142857142857</v>
      </c>
      <c r="CJ32" s="38" t="n">
        <f aca="false">(AJ32+AL32)/2</f>
        <v>1</v>
      </c>
      <c r="CK32" s="39" t="n">
        <f aca="false">(AH32+AI32+AK32)/3</f>
        <v>1</v>
      </c>
      <c r="CL32" s="30" t="n">
        <f aca="false">IF(AND(CJ32=1,CK32=1),$DC$5,IF(AND(CJ32=1,CK32&gt;0.5),$DC$6,IF(AND(CJ32=1,AND(CK32&gt;0.25,CK32&lt;=0.5)),$DC$7,IF(AND(CJ32=1,CK32&lt;=0.25),$DC$8,IF(AND(CJ32&gt;0.5,CK32&gt;0.5),$DC$9,IF(AND(CJ32&gt;0.5,AND(CK32&gt;0.25,CK32&lt;=0.5)),$DC$10,IF(AND(CJ32&gt;0.5,CK32&lt;=0.25),$DC$11,IF(AND(AND(CJ32&lt;=0.5,CJ32&gt;0.25),CK32&gt;0.5),$DC$12,IF(AND(AND(CJ32&lt;=0.5,CJ32&gt;0.25),AND(CK32&gt;0.25,CK32&lt;=0.5)),$DC$13,IF(AND(AND(CJ32&lt;=0.5,CJ32&gt;0.25),CK32&lt;=0.25),$DC$14,IF(AND(CJ32&lt;=0.25,CK32&gt;0.5),$DC$15,IF(AND(CJ32&lt;=0.25,AND(CK32&gt;0.25,CK32&lt;=0.5)),$DC$16,IF(AND(CJ32&lt;=0.25,AND(CK32&gt;0.1,CK32&lt;=0.25)),$DC$17,IF(AND(CJ32&lt;=0.25,CK32&lt;=0.1,OR(CJ32&lt;&gt;0,CK32&lt;&gt;0)),$DC$18,IF(AND(CJ32=0,CK32=0),$DC$19,"ATENÇÃO")))))))))))))))</f>
        <v>100</v>
      </c>
      <c r="CM32" s="38" t="n">
        <f aca="false">(AP32+AS32)/2</f>
        <v>0</v>
      </c>
      <c r="CN32" s="39" t="n">
        <f aca="false">(AM32+AN32+AO32+AQ32+AR32+AT32)/6</f>
        <v>0.666666666666667</v>
      </c>
      <c r="CO32" s="30" t="n">
        <f aca="false">IF(AND(CM32=1,CN32=1),$DC$5,IF(AND(CM32=1,CN32&gt;0.5),$DC$6,IF(AND(CM32=1,AND(CN32&gt;0.25,CN32&lt;=0.5)),$DC$7,IF(AND(CM32=1,CN32&lt;=0.25),$DC$8,IF(AND(CM32&gt;0.5,CN32&gt;0.5),$DC$9,IF(AND(CM32&gt;0.5,AND(CN32&gt;0.25,CN32&lt;=0.5)),$DC$10,IF(AND(CM32&gt;0.5,CN32&lt;=0.25),$DC$11,IF(AND(AND(CM32&lt;=0.5,CM32&gt;0.25),CN32&gt;0.5),$DC$12,IF(AND(AND(CM32&lt;=0.5,CM32&gt;0.25),AND(CN32&gt;0.25,CN32&lt;=0.5)),$DC$13,IF(AND(AND(CM32&lt;=0.5,CM32&gt;0.25),CN32&lt;=0.25),$DC$14,IF(AND(CM32&lt;=0.25,CN32&gt;0.5),$DC$15,IF(AND(CM32&lt;=0.25,AND(CN32&gt;0.25,CN32&lt;=0.5)),$DC$16,IF(AND(CM32&lt;=0.25,AND(CN32&gt;0.1,CN32&lt;=0.25)),$DC$17,IF(AND(CM32&lt;=0.25,CN32&lt;=0.1,OR(CM32&lt;&gt;0,CN32&lt;&gt;0)),$DC$18,IF(AND(CM32=0,CN32=0),$DC$19,"ATENÇÃO")))))))))))))))</f>
        <v>28.5714285714286</v>
      </c>
      <c r="CP32" s="38" t="n">
        <f aca="false">(AU32+AZ32+BD32)/3</f>
        <v>0.666666666666667</v>
      </c>
      <c r="CQ32" s="39" t="n">
        <f aca="false">(AV32+AW32+AX32+AY32+BA32+BB32+BC32)/7</f>
        <v>0.285714285714286</v>
      </c>
      <c r="CR32" s="30" t="n">
        <f aca="false">IF(AND(CP32=1,CQ32=1),$DC$5,IF(AND(CP32=1,CQ32&gt;0.5),$DC$6,IF(AND(CP32=1,AND(CQ32&gt;0.25,CQ32&lt;=0.5)),$DC$7,IF(AND(CP32=1,CQ32&lt;=0.25),$DC$8,IF(AND(CP32&gt;0.5,CQ32&gt;0.5),$DC$9,IF(AND(CP32&gt;0.5,AND(CQ32&gt;0.25,CQ32&lt;=0.5)),$DC$10,IF(AND(CP32&gt;0.5,CQ32&lt;=0.25),$DC$11,IF(AND(AND(CP32&lt;=0.5,CP32&gt;0.25),CQ32&gt;0.5),$DC$12,IF(AND(AND(CP32&lt;=0.5,CP32&gt;0.25),AND(CQ32&gt;0.25,CQ32&lt;=0.5)),$DC$13,IF(AND(AND(CP32&lt;=0.5,CP32&gt;0.25),CQ32&lt;=0.25),$DC$14,IF(AND(CP32&lt;=0.25,CQ32&gt;0.5),$DC$15,IF(AND(CP32&lt;=0.25,AND(CQ32&gt;0.25,CQ32&lt;=0.5)),$DC$16,IF(AND(CP32&lt;=0.25,AND(CQ32&gt;0.1,CQ32&lt;=0.25)),$DC$17,IF(AND(CP32&lt;=0.25,CQ32&lt;=0.1,OR(CP32&lt;&gt;0,CQ32&lt;&gt;0)),$DC$18,IF(AND(CP32=0,CQ32=0),$DC$19,"ATENÇÃO")))))))))))))))</f>
        <v>64.2857142857143</v>
      </c>
      <c r="CS32" s="38" t="n">
        <f aca="false">(BE32+BJ32+BN32)/3</f>
        <v>1</v>
      </c>
      <c r="CT32" s="39" t="n">
        <f aca="false">(BF32+BG32+BH32+BI32+BK32+BL32+BM32+BO32+BP32)/9</f>
        <v>0.777777777777778</v>
      </c>
      <c r="CU32" s="30" t="n">
        <f aca="false">IF(AND(CS32=1,CT32=1),$DC$5,IF(AND(CS32=1,CT32&gt;0.5),$DC$6,IF(AND(CS32=1,AND(CT32&gt;0.25,CT32&lt;=0.5)),$DC$7,IF(AND(CS32=1,CT32&lt;=0.25),$DC$8,IF(AND(CS32&gt;0.5,CT32&gt;0.5),$DC$9,IF(AND(CS32&gt;0.5,AND(CT32&gt;0.25,CT32&lt;=0.5)),$DC$10,IF(AND(CS32&gt;0.5,CT32&lt;=0.25),$DC$11,IF(AND(AND(CS32&lt;=0.5,CS32&gt;0.25),CT32&gt;0.5),$DC$12,IF(AND(AND(CS32&lt;=0.5,CS32&gt;0.25),AND(CT32&gt;0.25,CT32&lt;=0.5)),$DC$13,IF(AND(AND(CS32&lt;=0.5,CS32&gt;0.25),CT32&lt;=0.25),$DC$14,IF(AND(CS32&lt;=0.25,CT32&gt;0.5),$DC$15,IF(AND(CS32&lt;=0.25,AND(CT32&gt;0.25,CT32&lt;=0.5)),$DC$16,IF(AND(CS32&lt;=0.25,AND(CT32&gt;0.1,CT32&lt;=0.25)),$DC$17,IF(AND(CS32&lt;=0.25,CT32&lt;=0.1,OR(CS32&lt;&gt;0,CT32&lt;&gt;0)),$DC$18,IF(AND(CS32=0,CT32=0),$DC$19,"ATENÇÃO")))))))))))))))</f>
        <v>92.8571428571429</v>
      </c>
      <c r="CV32" s="31" t="n">
        <f aca="false">(BR32+BW32+BX32)/3</f>
        <v>0.333333333333333</v>
      </c>
      <c r="CW32" s="32" t="n">
        <f aca="false">(BQ32+BS32+BT32+BU32+BV32+BY32+BZ32)/7</f>
        <v>0.285714285714286</v>
      </c>
      <c r="CX32" s="30" t="n">
        <f aca="false">IF(AND(CV32=1,CW32=1),$DC$5,IF(AND(CV32=1,CW32&gt;0.5),$DC$6,IF(AND(CV32=1,AND(CW32&gt;0.25,CW32&lt;=0.5)),$DC$7,IF(AND(CV32=1,CW32&lt;=0.25),$DC$8,IF(AND(CV32&gt;0.5,CW32&gt;0.5),$DC$9,IF(AND(CV32&gt;0.5,AND(CW32&gt;0.25,CW32&lt;=0.5)),$DC$10,IF(AND(CV32&gt;0.5,CW32&lt;=0.25),$DC$11,IF(AND(AND(CV32&lt;=0.5,CV32&gt;0.25),CW32&gt;0.5),$DC$12,IF(AND(AND(CV32&lt;=0.5,CV32&gt;0.25),AND(CW32&gt;0.25,CW32&lt;=0.5)),$DC$13,IF(AND(AND(CV32&lt;=0.5,CV32&gt;0.25),CW32&lt;=0.25),$DC$14,IF(AND(CV32&lt;=0.25,CW32&gt;0.5),$DC$15,IF(AND(CV32&lt;=0.25,AND(CW32&gt;0.25,CW32&lt;=0.5)),$DC$16,IF(AND(CV32&lt;=0.25,AND(CW32&gt;0.1,CW32&lt;=0.25)),$DC$17,IF(AND(CV32&lt;=0.25,CW32&lt;=0.1,OR(CV32&lt;&gt;0,CW32&lt;&gt;0)),$DC$18,IF(AND(CV32=0,CW32=0),$DC$19,"ATENÇÃO")))))))))))))))</f>
        <v>42.8571428571429</v>
      </c>
      <c r="DD32" s="63" t="s">
        <v>156</v>
      </c>
      <c r="DE32" s="64" t="s">
        <v>157</v>
      </c>
      <c r="DF32" s="64"/>
      <c r="DG32" s="64"/>
      <c r="DH32" s="64"/>
      <c r="DI32" s="64"/>
      <c r="DJ32" s="64"/>
      <c r="DK32" s="64"/>
      <c r="DL32" s="64"/>
      <c r="DM32" s="64"/>
      <c r="DN32" s="65" t="n">
        <v>78.6</v>
      </c>
      <c r="DO32" s="59" t="s">
        <v>145</v>
      </c>
      <c r="DP32" s="59"/>
      <c r="DQ32" s="59" t="s">
        <v>158</v>
      </c>
      <c r="DR32" s="59"/>
    </row>
    <row r="33" customFormat="false" ht="15.75" hidden="false" customHeight="true" outlineLevel="0" collapsed="false">
      <c r="A33" s="1" t="s">
        <v>159</v>
      </c>
      <c r="B33" s="2" t="n">
        <v>31</v>
      </c>
      <c r="C33" s="47" t="n">
        <v>0</v>
      </c>
      <c r="D33" s="47" t="n">
        <v>1</v>
      </c>
      <c r="E33" s="47" t="n">
        <v>1</v>
      </c>
      <c r="F33" s="47" t="n">
        <v>0</v>
      </c>
      <c r="G33" s="49" t="n">
        <v>0</v>
      </c>
      <c r="H33" s="47" t="n">
        <v>1</v>
      </c>
      <c r="I33" s="49" t="n">
        <v>0</v>
      </c>
      <c r="J33" s="47" t="n">
        <v>1</v>
      </c>
      <c r="K33" s="49" t="n">
        <v>0</v>
      </c>
      <c r="L33" s="47" t="n">
        <v>1</v>
      </c>
      <c r="M33" s="47" t="n">
        <v>1</v>
      </c>
      <c r="N33" s="49" t="n">
        <v>1</v>
      </c>
      <c r="O33" s="47" t="n">
        <v>1</v>
      </c>
      <c r="P33" s="47" t="n">
        <v>1</v>
      </c>
      <c r="Q33" s="47" t="n">
        <v>1</v>
      </c>
      <c r="R33" s="49" t="n">
        <v>1</v>
      </c>
      <c r="S33" s="47" t="n">
        <v>0</v>
      </c>
      <c r="T33" s="47" t="n">
        <v>1</v>
      </c>
      <c r="U33" s="50" t="n">
        <v>1</v>
      </c>
      <c r="V33" s="50" t="n">
        <v>1</v>
      </c>
      <c r="W33" s="50" t="n">
        <v>1</v>
      </c>
      <c r="X33" s="50" t="n">
        <v>1</v>
      </c>
      <c r="Y33" s="50" t="n">
        <v>1</v>
      </c>
      <c r="Z33" s="50" t="n">
        <v>0</v>
      </c>
      <c r="AA33" s="50" t="n">
        <v>0</v>
      </c>
      <c r="AB33" s="50" t="n">
        <v>1</v>
      </c>
      <c r="AC33" s="50" t="n">
        <v>1</v>
      </c>
      <c r="AD33" s="50" t="n">
        <v>0</v>
      </c>
      <c r="AE33" s="50" t="n">
        <v>1</v>
      </c>
      <c r="AF33" s="50" t="n">
        <v>0</v>
      </c>
      <c r="AG33" s="50" t="n">
        <v>1</v>
      </c>
      <c r="AH33" s="47" t="n">
        <v>1</v>
      </c>
      <c r="AI33" s="47" t="n">
        <v>1</v>
      </c>
      <c r="AJ33" s="47" t="n">
        <v>1</v>
      </c>
      <c r="AK33" s="47" t="n">
        <v>1</v>
      </c>
      <c r="AL33" s="47" t="n">
        <v>1</v>
      </c>
      <c r="AM33" s="50" t="n">
        <v>1</v>
      </c>
      <c r="AN33" s="50" t="n">
        <v>1</v>
      </c>
      <c r="AO33" s="50" t="n">
        <v>1</v>
      </c>
      <c r="AP33" s="50" t="n">
        <v>1</v>
      </c>
      <c r="AQ33" s="50" t="n">
        <v>0</v>
      </c>
      <c r="AR33" s="50" t="n">
        <v>1</v>
      </c>
      <c r="AS33" s="50" t="n">
        <v>1</v>
      </c>
      <c r="AT33" s="50" t="n">
        <v>1</v>
      </c>
      <c r="AU33" s="47" t="n">
        <v>1</v>
      </c>
      <c r="AV33" s="47" t="n">
        <v>1</v>
      </c>
      <c r="AW33" s="47" t="n">
        <v>1</v>
      </c>
      <c r="AX33" s="47" t="n">
        <v>1</v>
      </c>
      <c r="AY33" s="47" t="n">
        <v>1</v>
      </c>
      <c r="AZ33" s="47" t="n">
        <v>1</v>
      </c>
      <c r="BA33" s="47" t="n">
        <v>0</v>
      </c>
      <c r="BB33" s="47" t="n">
        <v>1</v>
      </c>
      <c r="BC33" s="47" t="n">
        <v>0</v>
      </c>
      <c r="BD33" s="47" t="n">
        <v>1</v>
      </c>
      <c r="BE33" s="52" t="n">
        <v>1</v>
      </c>
      <c r="BF33" s="50" t="n">
        <v>1</v>
      </c>
      <c r="BG33" s="50" t="n">
        <v>1</v>
      </c>
      <c r="BH33" s="50" t="n">
        <v>1</v>
      </c>
      <c r="BI33" s="50" t="n">
        <v>1</v>
      </c>
      <c r="BJ33" s="52" t="n">
        <v>1</v>
      </c>
      <c r="BK33" s="50" t="n">
        <v>1</v>
      </c>
      <c r="BL33" s="50" t="n">
        <v>1</v>
      </c>
      <c r="BM33" s="50" t="n">
        <v>1</v>
      </c>
      <c r="BN33" s="52" t="n">
        <v>1</v>
      </c>
      <c r="BO33" s="50" t="n">
        <v>1</v>
      </c>
      <c r="BP33" s="50" t="n">
        <v>1</v>
      </c>
      <c r="BQ33" s="47" t="n">
        <v>1</v>
      </c>
      <c r="BR33" s="49" t="n">
        <v>1</v>
      </c>
      <c r="BS33" s="47" t="n">
        <v>1</v>
      </c>
      <c r="BT33" s="47" t="n">
        <v>1</v>
      </c>
      <c r="BU33" s="47" t="n">
        <v>1</v>
      </c>
      <c r="BV33" s="47" t="n">
        <v>0</v>
      </c>
      <c r="BW33" s="49" t="n">
        <v>1</v>
      </c>
      <c r="BX33" s="49" t="n">
        <v>1</v>
      </c>
      <c r="BY33" s="47" t="n">
        <v>1</v>
      </c>
      <c r="BZ33" s="47" t="n">
        <v>0</v>
      </c>
      <c r="CB33" s="27" t="n">
        <f aca="false">CF33*$CZ$3+CI33*$DA$3+CL33*$DB$3+CO33*$DC$3+CR33*$DD$3+CU33*$DE$3+CX33*$DF$3</f>
        <v>86.9521428571428</v>
      </c>
      <c r="CD33" s="38" t="n">
        <f aca="false">(G33+I33+K33+N33+R33)/5</f>
        <v>0.4</v>
      </c>
      <c r="CE33" s="39" t="n">
        <f aca="false">(C33+D33+E33+F33+H33+J33+L33+M33+O33+P33+Q33+S33+T33)/13</f>
        <v>0.769230769230769</v>
      </c>
      <c r="CF33" s="30" t="n">
        <f aca="false">IF(AND(CD33=1,CE33=1),$DC$5,IF(AND(CD33=1,CE33&gt;0.5),$DC$6,IF(AND(CD33=1,AND(CE33&gt;0.25,CE33&lt;=0.5)),$DC$7,IF(AND(CD33=1,CE33&lt;=0.25),$DC$8,IF(AND(CD33&gt;0.5,CE33&gt;0.5),$DC$9,IF(AND(CD33&gt;0.5,AND(CE33&gt;0.25,CE33&lt;=0.5)),$DC$10,IF(AND(CD33&gt;0.5,CE33&lt;=0.25),$DC$11,IF(AND(AND(CD33&lt;=0.5,CD33&gt;0.25),CE33&gt;0.5),$DC$12,IF(AND(AND(CD33&lt;=0.5,CD33&gt;0.25),AND(CE33&gt;0.25,CE33&lt;=0.5)),$DC$13,IF(AND(AND(CD33&lt;=0.5,CD33&gt;0.25),CE33&lt;=0.25),$DC$14,IF(AND(CD33&lt;=0.25,CE33&gt;0.5),$DC$15,IF(AND(CD33&lt;=0.25,AND(CE33&gt;0.25,CE33&lt;=0.5)),$DC$16,IF(AND(CD33&lt;=0.25,AND(CE33&gt;0.1,CE33&lt;=0.25)),$DC$17,IF(AND(CD33&lt;=0.25,CE33&lt;=0.1,OR(CD33&lt;&gt;0,CE33&lt;&gt;0)),$DC$18,IF(AND(CD33=0,CE33=0),$DC$19,"ATENÇÃO")))))))))))))))</f>
        <v>50</v>
      </c>
      <c r="CG33" s="38" t="n">
        <f aca="false">(X33+AA33+AG33)/3</f>
        <v>0.666666666666667</v>
      </c>
      <c r="CH33" s="39" t="n">
        <f aca="false">(U33+V33+W33+Y33+Z33+AB33+AC33+AD33+AE33+AF33)/10</f>
        <v>0.7</v>
      </c>
      <c r="CI33" s="30" t="n">
        <f aca="false">IF(AND(CG33=1,CH33=1),$DC$5,IF(AND(CG33=1,CH33&gt;0.5),$DC$6,IF(AND(CG33=1,AND(CH33&gt;0.25,CH33&lt;=0.5)),$DC$7,IF(AND(CG33=1,CH33&lt;=0.25),$DC$8,IF(AND(CG33&gt;0.5,CH33&gt;0.5),$DC$9,IF(AND(CG33&gt;0.5,AND(CH33&gt;0.25,CH33&lt;=0.5)),$DC$10,IF(AND(CG33&gt;0.5,CH33&lt;=0.25),$DC$11,IF(AND(AND(CG33&lt;=0.5,CG33&gt;0.25),CH33&gt;0.5),$DC$12,IF(AND(AND(CG33&lt;=0.5,CG33&gt;0.25),AND(CH33&gt;0.25,CH33&lt;=0.5)),$DC$13,IF(AND(AND(CG33&lt;=0.5,CG33&gt;0.25),CH33&lt;=0.25),$DC$14,IF(AND(CG33&lt;=0.25,CH33&gt;0.5),$DC$15,IF(AND(CG33&lt;=0.25,AND(CH33&gt;0.25,CH33&lt;=0.5)),$DC$16,IF(AND(CG33&lt;=0.25,AND(CH33&gt;0.1,CH33&lt;=0.25)),$DC$17,IF(AND(CG33&lt;=0.25,CH33&lt;=0.1,OR(CG33&lt;&gt;0,CH33&lt;&gt;0)),$DC$18,IF(AND(CG33=0,CH33=0),$DC$19,"ATENÇÃO")))))))))))))))</f>
        <v>71.4285714285714</v>
      </c>
      <c r="CJ33" s="38" t="n">
        <f aca="false">(AJ33+AL33)/2</f>
        <v>1</v>
      </c>
      <c r="CK33" s="39" t="n">
        <f aca="false">(AH33+AI33+AK33)/3</f>
        <v>1</v>
      </c>
      <c r="CL33" s="30" t="n">
        <f aca="false">IF(AND(CJ33=1,CK33=1),$DC$5,IF(AND(CJ33=1,CK33&gt;0.5),$DC$6,IF(AND(CJ33=1,AND(CK33&gt;0.25,CK33&lt;=0.5)),$DC$7,IF(AND(CJ33=1,CK33&lt;=0.25),$DC$8,IF(AND(CJ33&gt;0.5,CK33&gt;0.5),$DC$9,IF(AND(CJ33&gt;0.5,AND(CK33&gt;0.25,CK33&lt;=0.5)),$DC$10,IF(AND(CJ33&gt;0.5,CK33&lt;=0.25),$DC$11,IF(AND(AND(CJ33&lt;=0.5,CJ33&gt;0.25),CK33&gt;0.5),$DC$12,IF(AND(AND(CJ33&lt;=0.5,CJ33&gt;0.25),AND(CK33&gt;0.25,CK33&lt;=0.5)),$DC$13,IF(AND(AND(CJ33&lt;=0.5,CJ33&gt;0.25),CK33&lt;=0.25),$DC$14,IF(AND(CJ33&lt;=0.25,CK33&gt;0.5),$DC$15,IF(AND(CJ33&lt;=0.25,AND(CK33&gt;0.25,CK33&lt;=0.5)),$DC$16,IF(AND(CJ33&lt;=0.25,AND(CK33&gt;0.1,CK33&lt;=0.25)),$DC$17,IF(AND(CJ33&lt;=0.25,CK33&lt;=0.1,OR(CJ33&lt;&gt;0,CK33&lt;&gt;0)),$DC$18,IF(AND(CJ33=0,CK33=0),$DC$19,"ATENÇÃO")))))))))))))))</f>
        <v>100</v>
      </c>
      <c r="CM33" s="38" t="n">
        <f aca="false">(AP33+AS33)/2</f>
        <v>1</v>
      </c>
      <c r="CN33" s="39" t="n">
        <f aca="false">(AM33+AN33+AO33+AQ33+AR33+AT33)/6</f>
        <v>0.833333333333333</v>
      </c>
      <c r="CO33" s="30" t="n">
        <f aca="false">IF(AND(CM33=1,CN33=1),$DC$5,IF(AND(CM33=1,CN33&gt;0.5),$DC$6,IF(AND(CM33=1,AND(CN33&gt;0.25,CN33&lt;=0.5)),$DC$7,IF(AND(CM33=1,CN33&lt;=0.25),$DC$8,IF(AND(CM33&gt;0.5,CN33&gt;0.5),$DC$9,IF(AND(CM33&gt;0.5,AND(CN33&gt;0.25,CN33&lt;=0.5)),$DC$10,IF(AND(CM33&gt;0.5,CN33&lt;=0.25),$DC$11,IF(AND(AND(CM33&lt;=0.5,CM33&gt;0.25),CN33&gt;0.5),$DC$12,IF(AND(AND(CM33&lt;=0.5,CM33&gt;0.25),AND(CN33&gt;0.25,CN33&lt;=0.5)),$DC$13,IF(AND(AND(CM33&lt;=0.5,CM33&gt;0.25),CN33&lt;=0.25),$DC$14,IF(AND(CM33&lt;=0.25,CN33&gt;0.5),$DC$15,IF(AND(CM33&lt;=0.25,AND(CN33&gt;0.25,CN33&lt;=0.5)),$DC$16,IF(AND(CM33&lt;=0.25,AND(CN33&gt;0.1,CN33&lt;=0.25)),$DC$17,IF(AND(CM33&lt;=0.25,CN33&lt;=0.1,OR(CM33&lt;&gt;0,CN33&lt;&gt;0)),$DC$18,IF(AND(CM33=0,CN33=0),$DC$19,"ATENÇÃO")))))))))))))))</f>
        <v>92.8571428571429</v>
      </c>
      <c r="CP33" s="38" t="n">
        <f aca="false">(AU33+AZ33+BD33)/3</f>
        <v>1</v>
      </c>
      <c r="CQ33" s="39" t="n">
        <f aca="false">(AV33+AW33+AX33+AY33+BA33+BB33+BC33)/7</f>
        <v>0.714285714285714</v>
      </c>
      <c r="CR33" s="30" t="n">
        <f aca="false">IF(AND(CP33=1,CQ33=1),$DC$5,IF(AND(CP33=1,CQ33&gt;0.5),$DC$6,IF(AND(CP33=1,AND(CQ33&gt;0.25,CQ33&lt;=0.5)),$DC$7,IF(AND(CP33=1,CQ33&lt;=0.25),$DC$8,IF(AND(CP33&gt;0.5,CQ33&gt;0.5),$DC$9,IF(AND(CP33&gt;0.5,AND(CQ33&gt;0.25,CQ33&lt;=0.5)),$DC$10,IF(AND(CP33&gt;0.5,CQ33&lt;=0.25),$DC$11,IF(AND(AND(CP33&lt;=0.5,CP33&gt;0.25),CQ33&gt;0.5),$DC$12,IF(AND(AND(CP33&lt;=0.5,CP33&gt;0.25),AND(CQ33&gt;0.25,CQ33&lt;=0.5)),$DC$13,IF(AND(AND(CP33&lt;=0.5,CP33&gt;0.25),CQ33&lt;=0.25),$DC$14,IF(AND(CP33&lt;=0.25,CQ33&gt;0.5),$DC$15,IF(AND(CP33&lt;=0.25,AND(CQ33&gt;0.25,CQ33&lt;=0.5)),$DC$16,IF(AND(CP33&lt;=0.25,AND(CQ33&gt;0.1,CQ33&lt;=0.25)),$DC$17,IF(AND(CP33&lt;=0.25,CQ33&lt;=0.1,OR(CP33&lt;&gt;0,CQ33&lt;&gt;0)),$DC$18,IF(AND(CP33=0,CQ33=0),$DC$19,"ATENÇÃO")))))))))))))))</f>
        <v>92.8571428571429</v>
      </c>
      <c r="CS33" s="38" t="n">
        <f aca="false">(BE33+BJ33+BN33)/3</f>
        <v>1</v>
      </c>
      <c r="CT33" s="39" t="n">
        <f aca="false">(BF33+BG33+BH33+BI33+BK33+BL33+BM33+BO33+BP33)/9</f>
        <v>1</v>
      </c>
      <c r="CU33" s="30" t="n">
        <f aca="false">IF(AND(CS33=1,CT33=1),$DC$5,IF(AND(CS33=1,CT33&gt;0.5),$DC$6,IF(AND(CS33=1,AND(CT33&gt;0.25,CT33&lt;=0.5)),$DC$7,IF(AND(CS33=1,CT33&lt;=0.25),$DC$8,IF(AND(CS33&gt;0.5,CT33&gt;0.5),$DC$9,IF(AND(CS33&gt;0.5,AND(CT33&gt;0.25,CT33&lt;=0.5)),$DC$10,IF(AND(CS33&gt;0.5,CT33&lt;=0.25),$DC$11,IF(AND(AND(CS33&lt;=0.5,CS33&gt;0.25),CT33&gt;0.5),$DC$12,IF(AND(AND(CS33&lt;=0.5,CS33&gt;0.25),AND(CT33&gt;0.25,CT33&lt;=0.5)),$DC$13,IF(AND(AND(CS33&lt;=0.5,CS33&gt;0.25),CT33&lt;=0.25),$DC$14,IF(AND(CS33&lt;=0.25,CT33&gt;0.5),$DC$15,IF(AND(CS33&lt;=0.25,AND(CT33&gt;0.25,CT33&lt;=0.5)),$DC$16,IF(AND(CS33&lt;=0.25,AND(CT33&gt;0.1,CT33&lt;=0.25)),$DC$17,IF(AND(CS33&lt;=0.25,CT33&lt;=0.1,OR(CS33&lt;&gt;0,CT33&lt;&gt;0)),$DC$18,IF(AND(CS33=0,CT33=0),$DC$19,"ATENÇÃO")))))))))))))))</f>
        <v>100</v>
      </c>
      <c r="CV33" s="31" t="n">
        <f aca="false">(BR33+BW33+BX33)/3</f>
        <v>1</v>
      </c>
      <c r="CW33" s="32" t="n">
        <f aca="false">(BQ33+BS33+BT33+BU33+BV33+BY33+BZ33)/7</f>
        <v>0.714285714285714</v>
      </c>
      <c r="CX33" s="30" t="n">
        <f aca="false">IF(AND(CV33=1,CW33=1),$DC$5,IF(AND(CV33=1,CW33&gt;0.5),$DC$6,IF(AND(CV33=1,AND(CW33&gt;0.25,CW33&lt;=0.5)),$DC$7,IF(AND(CV33=1,CW33&lt;=0.25),$DC$8,IF(AND(CV33&gt;0.5,CW33&gt;0.5),$DC$9,IF(AND(CV33&gt;0.5,AND(CW33&gt;0.25,CW33&lt;=0.5)),$DC$10,IF(AND(CV33&gt;0.5,CW33&lt;=0.25),$DC$11,IF(AND(AND(CV33&lt;=0.5,CV33&gt;0.25),CW33&gt;0.5),$DC$12,IF(AND(AND(CV33&lt;=0.5,CV33&gt;0.25),AND(CW33&gt;0.25,CW33&lt;=0.5)),$DC$13,IF(AND(AND(CV33&lt;=0.5,CV33&gt;0.25),CW33&lt;=0.25),$DC$14,IF(AND(CV33&lt;=0.25,CW33&gt;0.5),$DC$15,IF(AND(CV33&lt;=0.25,AND(CW33&gt;0.25,CW33&lt;=0.5)),$DC$16,IF(AND(CV33&lt;=0.25,AND(CW33&gt;0.1,CW33&lt;=0.25)),$DC$17,IF(AND(CV33&lt;=0.25,CW33&lt;=0.1,OR(CV33&lt;&gt;0,CW33&lt;&gt;0)),$DC$18,IF(AND(CV33=0,CW33=0),$DC$19,"ATENÇÃO")))))))))))))))</f>
        <v>92.8571428571429</v>
      </c>
      <c r="DD33" s="60" t="s">
        <v>160</v>
      </c>
      <c r="DE33" s="61" t="s">
        <v>161</v>
      </c>
      <c r="DF33" s="61"/>
      <c r="DG33" s="61"/>
      <c r="DH33" s="61"/>
      <c r="DI33" s="61"/>
      <c r="DJ33" s="61"/>
      <c r="DK33" s="61"/>
      <c r="DL33" s="61"/>
      <c r="DM33" s="61"/>
      <c r="DN33" s="62" t="n">
        <v>71.4</v>
      </c>
      <c r="DO33" s="59" t="s">
        <v>149</v>
      </c>
      <c r="DP33" s="59"/>
      <c r="DQ33" s="59" t="s">
        <v>149</v>
      </c>
      <c r="DR33" s="59"/>
    </row>
    <row r="34" customFormat="false" ht="15" hidden="false" customHeight="true" outlineLevel="0" collapsed="false">
      <c r="A34" s="1" t="s">
        <v>162</v>
      </c>
      <c r="B34" s="2" t="n">
        <v>32</v>
      </c>
      <c r="C34" s="66" t="n">
        <v>0</v>
      </c>
      <c r="D34" s="66" t="n">
        <v>1</v>
      </c>
      <c r="E34" s="66" t="n">
        <v>0</v>
      </c>
      <c r="F34" s="66" t="n">
        <v>0</v>
      </c>
      <c r="G34" s="67" t="n">
        <v>0</v>
      </c>
      <c r="H34" s="66" t="n">
        <v>0</v>
      </c>
      <c r="I34" s="67" t="n">
        <v>0</v>
      </c>
      <c r="J34" s="66" t="n">
        <v>0</v>
      </c>
      <c r="K34" s="67" t="n">
        <v>0</v>
      </c>
      <c r="L34" s="66" t="n">
        <v>1</v>
      </c>
      <c r="M34" s="66" t="n">
        <v>1</v>
      </c>
      <c r="N34" s="67" t="n">
        <v>0</v>
      </c>
      <c r="O34" s="66" t="n">
        <v>0</v>
      </c>
      <c r="P34" s="66" t="n">
        <v>1</v>
      </c>
      <c r="Q34" s="66" t="n">
        <v>0</v>
      </c>
      <c r="R34" s="67" t="n">
        <v>1</v>
      </c>
      <c r="S34" s="66" t="n">
        <v>1</v>
      </c>
      <c r="T34" s="66" t="n">
        <v>1</v>
      </c>
      <c r="U34" s="68" t="n">
        <v>0</v>
      </c>
      <c r="V34" s="68" t="n">
        <v>0</v>
      </c>
      <c r="W34" s="68" t="n">
        <v>1</v>
      </c>
      <c r="X34" s="68" t="n">
        <v>1</v>
      </c>
      <c r="Y34" s="68" t="n">
        <v>0</v>
      </c>
      <c r="Z34" s="68" t="n">
        <v>1</v>
      </c>
      <c r="AA34" s="68" t="n">
        <v>0</v>
      </c>
      <c r="AB34" s="68" t="n">
        <v>0</v>
      </c>
      <c r="AC34" s="68" t="n">
        <v>0</v>
      </c>
      <c r="AD34" s="68" t="n">
        <v>0</v>
      </c>
      <c r="AE34" s="68" t="n">
        <v>1</v>
      </c>
      <c r="AF34" s="68" t="n">
        <v>0</v>
      </c>
      <c r="AG34" s="68" t="n">
        <v>1</v>
      </c>
      <c r="AH34" s="66" t="n">
        <v>1</v>
      </c>
      <c r="AI34" s="66" t="n">
        <v>1</v>
      </c>
      <c r="AJ34" s="66" t="n">
        <v>0</v>
      </c>
      <c r="AK34" s="66" t="n">
        <v>1</v>
      </c>
      <c r="AL34" s="66" t="n">
        <v>1</v>
      </c>
      <c r="AM34" s="68" t="n">
        <v>1</v>
      </c>
      <c r="AN34" s="68" t="n">
        <v>1</v>
      </c>
      <c r="AO34" s="68" t="n">
        <v>1</v>
      </c>
      <c r="AP34" s="68" t="n">
        <v>0</v>
      </c>
      <c r="AQ34" s="68" t="n">
        <v>0</v>
      </c>
      <c r="AR34" s="68" t="n">
        <v>1</v>
      </c>
      <c r="AS34" s="68" t="n">
        <v>0</v>
      </c>
      <c r="AT34" s="68" t="n">
        <v>1</v>
      </c>
      <c r="AU34" s="66" t="n">
        <v>1</v>
      </c>
      <c r="AV34" s="66" t="n">
        <v>0</v>
      </c>
      <c r="AW34" s="66" t="n">
        <v>0</v>
      </c>
      <c r="AX34" s="66" t="n">
        <v>1</v>
      </c>
      <c r="AY34" s="66" t="n">
        <v>0</v>
      </c>
      <c r="AZ34" s="66" t="n">
        <v>1</v>
      </c>
      <c r="BA34" s="66" t="n">
        <v>0</v>
      </c>
      <c r="BB34" s="66" t="n">
        <v>1</v>
      </c>
      <c r="BC34" s="66" t="n">
        <v>0</v>
      </c>
      <c r="BD34" s="66" t="n">
        <v>0</v>
      </c>
      <c r="BE34" s="69" t="n">
        <v>1</v>
      </c>
      <c r="BF34" s="68" t="n">
        <v>1</v>
      </c>
      <c r="BG34" s="68" t="n">
        <v>1</v>
      </c>
      <c r="BH34" s="68" t="n">
        <v>1</v>
      </c>
      <c r="BI34" s="68" t="n">
        <v>1</v>
      </c>
      <c r="BJ34" s="69" t="n">
        <v>1</v>
      </c>
      <c r="BK34" s="68" t="n">
        <v>1</v>
      </c>
      <c r="BL34" s="68" t="n">
        <v>1</v>
      </c>
      <c r="BM34" s="68" t="n">
        <v>1</v>
      </c>
      <c r="BN34" s="69" t="n">
        <v>1</v>
      </c>
      <c r="BO34" s="68" t="n">
        <v>1</v>
      </c>
      <c r="BP34" s="68" t="n">
        <v>1</v>
      </c>
      <c r="BQ34" s="66" t="n">
        <v>0</v>
      </c>
      <c r="BR34" s="67" t="n">
        <v>1</v>
      </c>
      <c r="BS34" s="66" t="n">
        <v>1</v>
      </c>
      <c r="BT34" s="66" t="n">
        <v>1</v>
      </c>
      <c r="BU34" s="66" t="n">
        <v>0</v>
      </c>
      <c r="BV34" s="66" t="n">
        <v>0</v>
      </c>
      <c r="BW34" s="67"/>
      <c r="BX34" s="67" t="n">
        <v>0</v>
      </c>
      <c r="BY34" s="66" t="n">
        <v>0</v>
      </c>
      <c r="BZ34" s="66" t="n">
        <v>0</v>
      </c>
      <c r="CB34" s="27" t="n">
        <f aca="false">CF34*$CZ$3+CI34*$DA$3+CL34*$DB$3+CO34*$DC$3+CR34*$DD$3+CU34*$DE$3+CX34*$DF$3</f>
        <v>54.1207142857143</v>
      </c>
      <c r="CD34" s="38" t="n">
        <f aca="false">(G34+I34+K34+N34+R34)/5</f>
        <v>0.2</v>
      </c>
      <c r="CE34" s="39" t="n">
        <f aca="false">(C34+D34+E34+F34+H34+J34+L34+M34+O34+P34+Q34+S34+T34)/13</f>
        <v>0.461538461538462</v>
      </c>
      <c r="CF34" s="30" t="n">
        <f aca="false">IF(AND(CD34=1,CE34=1),$DC$5,IF(AND(CD34=1,CE34&gt;0.5),$DC$6,IF(AND(CD34=1,AND(CE34&gt;0.25,CE34&lt;=0.5)),$DC$7,IF(AND(CD34=1,CE34&lt;=0.25),$DC$8,IF(AND(CD34&gt;0.5,CE34&gt;0.5),$DC$9,IF(AND(CD34&gt;0.5,AND(CE34&gt;0.25,CE34&lt;=0.5)),$DC$10,IF(AND(CD34&gt;0.5,CE34&lt;=0.25),$DC$11,IF(AND(AND(CD34&lt;=0.5,CD34&gt;0.25),CE34&gt;0.5),$DC$12,IF(AND(AND(CD34&lt;=0.5,CD34&gt;0.25),AND(CE34&gt;0.25,CE34&lt;=0.5)),$DC$13,IF(AND(AND(CD34&lt;=0.5,CD34&gt;0.25),CE34&lt;=0.25),$DC$14,IF(AND(CD34&lt;=0.25,CE34&gt;0.5),$DC$15,IF(AND(CD34&lt;=0.25,AND(CE34&gt;0.25,CE34&lt;=0.5)),$DC$16,IF(AND(CD34&lt;=0.25,AND(CE34&gt;0.1,CE34&lt;=0.25)),$DC$17,IF(AND(CD34&lt;=0.25,CE34&lt;=0.1,OR(CD34&lt;&gt;0,CE34&lt;&gt;0)),$DC$18,IF(AND(CD34=0,CE34=0),$DC$19,"ATENÇÃO")))))))))))))))</f>
        <v>21.4285714285714</v>
      </c>
      <c r="CG34" s="38" t="n">
        <f aca="false">(X34+AA34+AG34)/3</f>
        <v>0.666666666666667</v>
      </c>
      <c r="CH34" s="39" t="n">
        <f aca="false">(U34+V34+W34+Y34+Z34+AB34+AC34+AD34+AE34+AF34)/10</f>
        <v>0.3</v>
      </c>
      <c r="CI34" s="30" t="n">
        <f aca="false">IF(AND(CG34=1,CH34=1),$DC$5,IF(AND(CG34=1,CH34&gt;0.5),$DC$6,IF(AND(CG34=1,AND(CH34&gt;0.25,CH34&lt;=0.5)),$DC$7,IF(AND(CG34=1,CH34&lt;=0.25),$DC$8,IF(AND(CG34&gt;0.5,CH34&gt;0.5),$DC$9,IF(AND(CG34&gt;0.5,AND(CH34&gt;0.25,CH34&lt;=0.5)),$DC$10,IF(AND(CG34&gt;0.5,CH34&lt;=0.25),$DC$11,IF(AND(AND(CG34&lt;=0.5,CG34&gt;0.25),CH34&gt;0.5),$DC$12,IF(AND(AND(CG34&lt;=0.5,CG34&gt;0.25),AND(CH34&gt;0.25,CH34&lt;=0.5)),$DC$13,IF(AND(AND(CG34&lt;=0.5,CG34&gt;0.25),CH34&lt;=0.25),$DC$14,IF(AND(CG34&lt;=0.25,CH34&gt;0.5),$DC$15,IF(AND(CG34&lt;=0.25,AND(CH34&gt;0.25,CH34&lt;=0.5)),$DC$16,IF(AND(CG34&lt;=0.25,AND(CH34&gt;0.1,CH34&lt;=0.25)),$DC$17,IF(AND(CG34&lt;=0.25,CH34&lt;=0.1,OR(CG34&lt;&gt;0,CH34&lt;&gt;0)),$DC$18,IF(AND(CG34=0,CH34=0),$DC$19,"ATENÇÃO")))))))))))))))</f>
        <v>64.2857142857143</v>
      </c>
      <c r="CJ34" s="38" t="n">
        <f aca="false">(AJ34+AL34)/2</f>
        <v>0.5</v>
      </c>
      <c r="CK34" s="39" t="n">
        <f aca="false">(AH34+AI34+AK34)/3</f>
        <v>1</v>
      </c>
      <c r="CL34" s="30" t="n">
        <f aca="false">IF(AND(CJ34=1,CK34=1),$DC$5,IF(AND(CJ34=1,CK34&gt;0.5),$DC$6,IF(AND(CJ34=1,AND(CK34&gt;0.25,CK34&lt;=0.5)),$DC$7,IF(AND(CJ34=1,CK34&lt;=0.25),$DC$8,IF(AND(CJ34&gt;0.5,CK34&gt;0.5),$DC$9,IF(AND(CJ34&gt;0.5,AND(CK34&gt;0.25,CK34&lt;=0.5)),$DC$10,IF(AND(CJ34&gt;0.5,CK34&lt;=0.25),$DC$11,IF(AND(AND(CJ34&lt;=0.5,CJ34&gt;0.25),CK34&gt;0.5),$DC$12,IF(AND(AND(CJ34&lt;=0.5,CJ34&gt;0.25),AND(CK34&gt;0.25,CK34&lt;=0.5)),$DC$13,IF(AND(AND(CJ34&lt;=0.5,CJ34&gt;0.25),CK34&lt;=0.25),$DC$14,IF(AND(CJ34&lt;=0.25,CK34&gt;0.5),$DC$15,IF(AND(CJ34&lt;=0.25,AND(CK34&gt;0.25,CK34&lt;=0.5)),$DC$16,IF(AND(CJ34&lt;=0.25,AND(CK34&gt;0.1,CK34&lt;=0.25)),$DC$17,IF(AND(CJ34&lt;=0.25,CK34&lt;=0.1,OR(CJ34&lt;&gt;0,CK34&lt;&gt;0)),$DC$18,IF(AND(CJ34=0,CK34=0),$DC$19,"ATENÇÃO")))))))))))))))</f>
        <v>50</v>
      </c>
      <c r="CM34" s="38" t="n">
        <f aca="false">(AP34+AS34)/2</f>
        <v>0</v>
      </c>
      <c r="CN34" s="39" t="n">
        <f aca="false">(AM34+AN34+AO34+AQ34+AR34+AT34)/6</f>
        <v>0.833333333333333</v>
      </c>
      <c r="CO34" s="30" t="n">
        <f aca="false">IF(AND(CM34=1,CN34=1),$DC$5,IF(AND(CM34=1,CN34&gt;0.5),$DC$6,IF(AND(CM34=1,AND(CN34&gt;0.25,CN34&lt;=0.5)),$DC$7,IF(AND(CM34=1,CN34&lt;=0.25),$DC$8,IF(AND(CM34&gt;0.5,CN34&gt;0.5),$DC$9,IF(AND(CM34&gt;0.5,AND(CN34&gt;0.25,CN34&lt;=0.5)),$DC$10,IF(AND(CM34&gt;0.5,CN34&lt;=0.25),$DC$11,IF(AND(AND(CM34&lt;=0.5,CM34&gt;0.25),CN34&gt;0.5),$DC$12,IF(AND(AND(CM34&lt;=0.5,CM34&gt;0.25),AND(CN34&gt;0.25,CN34&lt;=0.5)),$DC$13,IF(AND(AND(CM34&lt;=0.5,CM34&gt;0.25),CN34&lt;=0.25),$DC$14,IF(AND(CM34&lt;=0.25,CN34&gt;0.5),$DC$15,IF(AND(CM34&lt;=0.25,AND(CN34&gt;0.25,CN34&lt;=0.5)),$DC$16,IF(AND(CM34&lt;=0.25,AND(CN34&gt;0.1,CN34&lt;=0.25)),$DC$17,IF(AND(CM34&lt;=0.25,CN34&lt;=0.1,OR(CM34&lt;&gt;0,CN34&lt;&gt;0)),$DC$18,IF(AND(CM34=0,CN34=0),$DC$19,"ATENÇÃO")))))))))))))))</f>
        <v>28.5714285714286</v>
      </c>
      <c r="CP34" s="38" t="n">
        <f aca="false">(AU34+AZ34+BD34)/3</f>
        <v>0.666666666666667</v>
      </c>
      <c r="CQ34" s="39" t="n">
        <f aca="false">(AV34+AW34+AX34+AY34+BA34+BB34+BC34)/7</f>
        <v>0.285714285714286</v>
      </c>
      <c r="CR34" s="30" t="n">
        <f aca="false">IF(AND(CP34=1,CQ34=1),$DC$5,IF(AND(CP34=1,CQ34&gt;0.5),$DC$6,IF(AND(CP34=1,AND(CQ34&gt;0.25,CQ34&lt;=0.5)),$DC$7,IF(AND(CP34=1,CQ34&lt;=0.25),$DC$8,IF(AND(CP34&gt;0.5,CQ34&gt;0.5),$DC$9,IF(AND(CP34&gt;0.5,AND(CQ34&gt;0.25,CQ34&lt;=0.5)),$DC$10,IF(AND(CP34&gt;0.5,CQ34&lt;=0.25),$DC$11,IF(AND(AND(CP34&lt;=0.5,CP34&gt;0.25),CQ34&gt;0.5),$DC$12,IF(AND(AND(CP34&lt;=0.5,CP34&gt;0.25),AND(CQ34&gt;0.25,CQ34&lt;=0.5)),$DC$13,IF(AND(AND(CP34&lt;=0.5,CP34&gt;0.25),CQ34&lt;=0.25),$DC$14,IF(AND(CP34&lt;=0.25,CQ34&gt;0.5),$DC$15,IF(AND(CP34&lt;=0.25,AND(CQ34&gt;0.25,CQ34&lt;=0.5)),$DC$16,IF(AND(CP34&lt;=0.25,AND(CQ34&gt;0.1,CQ34&lt;=0.25)),$DC$17,IF(AND(CP34&lt;=0.25,CQ34&lt;=0.1,OR(CP34&lt;&gt;0,CQ34&lt;&gt;0)),$DC$18,IF(AND(CP34=0,CQ34=0),$DC$19,"ATENÇÃO")))))))))))))))</f>
        <v>64.2857142857143</v>
      </c>
      <c r="CS34" s="38" t="n">
        <f aca="false">(BE34+BJ34+BN34)/3</f>
        <v>1</v>
      </c>
      <c r="CT34" s="39" t="n">
        <f aca="false">(BF34+BG34+BH34+BI34+BK34+BL34+BM34+BO34+BP34)/9</f>
        <v>1</v>
      </c>
      <c r="CU34" s="30" t="n">
        <f aca="false">IF(AND(CS34=1,CT34=1),$DC$5,IF(AND(CS34=1,CT34&gt;0.5),$DC$6,IF(AND(CS34=1,AND(CT34&gt;0.25,CT34&lt;=0.5)),$DC$7,IF(AND(CS34=1,CT34&lt;=0.25),$DC$8,IF(AND(CS34&gt;0.5,CT34&gt;0.5),$DC$9,IF(AND(CS34&gt;0.5,AND(CT34&gt;0.25,CT34&lt;=0.5)),$DC$10,IF(AND(CS34&gt;0.5,CT34&lt;=0.25),$DC$11,IF(AND(AND(CS34&lt;=0.5,CS34&gt;0.25),CT34&gt;0.5),$DC$12,IF(AND(AND(CS34&lt;=0.5,CS34&gt;0.25),AND(CT34&gt;0.25,CT34&lt;=0.5)),$DC$13,IF(AND(AND(CS34&lt;=0.5,CS34&gt;0.25),CT34&lt;=0.25),$DC$14,IF(AND(CS34&lt;=0.25,CT34&gt;0.5),$DC$15,IF(AND(CS34&lt;=0.25,AND(CT34&gt;0.25,CT34&lt;=0.5)),$DC$16,IF(AND(CS34&lt;=0.25,AND(CT34&gt;0.1,CT34&lt;=0.25)),$DC$17,IF(AND(CS34&lt;=0.25,CT34&lt;=0.1,OR(CS34&lt;&gt;0,CT34&lt;&gt;0)),$DC$18,IF(AND(CS34=0,CT34=0),$DC$19,"ATENÇÃO")))))))))))))))</f>
        <v>100</v>
      </c>
      <c r="CV34" s="31" t="n">
        <f aca="false">(BR34+BW34+BX34)/3</f>
        <v>0.333333333333333</v>
      </c>
      <c r="CW34" s="32" t="n">
        <f aca="false">(BQ34+BS34+BT34+BU34+BV34+BY34+BZ34)/7</f>
        <v>0.285714285714286</v>
      </c>
      <c r="CX34" s="30" t="n">
        <f aca="false">IF(AND(CV34=1,CW34=1),$DC$5,IF(AND(CV34=1,CW34&gt;0.5),$DC$6,IF(AND(CV34=1,AND(CW34&gt;0.25,CW34&lt;=0.5)),$DC$7,IF(AND(CV34=1,CW34&lt;=0.25),$DC$8,IF(AND(CV34&gt;0.5,CW34&gt;0.5),$DC$9,IF(AND(CV34&gt;0.5,AND(CW34&gt;0.25,CW34&lt;=0.5)),$DC$10,IF(AND(CV34&gt;0.5,CW34&lt;=0.25),$DC$11,IF(AND(AND(CV34&lt;=0.5,CV34&gt;0.25),CW34&gt;0.5),$DC$12,IF(AND(AND(CV34&lt;=0.5,CV34&gt;0.25),AND(CW34&gt;0.25,CW34&lt;=0.5)),$DC$13,IF(AND(AND(CV34&lt;=0.5,CV34&gt;0.25),CW34&lt;=0.25),$DC$14,IF(AND(CV34&lt;=0.25,CW34&gt;0.5),$DC$15,IF(AND(CV34&lt;=0.25,AND(CW34&gt;0.25,CW34&lt;=0.5)),$DC$16,IF(AND(CV34&lt;=0.25,AND(CW34&gt;0.1,CW34&lt;=0.25)),$DC$17,IF(AND(CV34&lt;=0.25,CW34&lt;=0.1,OR(CV34&lt;&gt;0,CW34&lt;&gt;0)),$DC$18,IF(AND(CV34=0,CW34=0),$DC$19,"ATENÇÃO")))))))))))))))</f>
        <v>42.8571428571429</v>
      </c>
      <c r="DD34" s="63" t="s">
        <v>163</v>
      </c>
      <c r="DE34" s="64" t="s">
        <v>164</v>
      </c>
      <c r="DF34" s="64"/>
      <c r="DG34" s="64"/>
      <c r="DH34" s="64"/>
      <c r="DI34" s="64"/>
      <c r="DJ34" s="64"/>
      <c r="DK34" s="64"/>
      <c r="DL34" s="64"/>
      <c r="DM34" s="64"/>
      <c r="DN34" s="65" t="n">
        <v>64.3</v>
      </c>
      <c r="DO34" s="59" t="s">
        <v>149</v>
      </c>
      <c r="DP34" s="59"/>
      <c r="DQ34" s="2" t="s">
        <v>153</v>
      </c>
      <c r="DR34" s="2" t="s">
        <v>154</v>
      </c>
    </row>
    <row r="35" customFormat="false" ht="15.75" hidden="false" customHeight="true" outlineLevel="0" collapsed="false">
      <c r="A35" s="1" t="s">
        <v>165</v>
      </c>
      <c r="B35" s="2" t="n">
        <v>33</v>
      </c>
      <c r="C35" s="70" t="n">
        <v>1</v>
      </c>
      <c r="D35" s="70" t="n">
        <v>1</v>
      </c>
      <c r="E35" s="70" t="n">
        <v>1</v>
      </c>
      <c r="F35" s="70" t="n">
        <v>1</v>
      </c>
      <c r="G35" s="67" t="n">
        <v>0</v>
      </c>
      <c r="H35" s="70" t="n">
        <v>1</v>
      </c>
      <c r="I35" s="67" t="n">
        <v>1</v>
      </c>
      <c r="J35" s="70" t="n">
        <v>1</v>
      </c>
      <c r="K35" s="67" t="n">
        <v>0</v>
      </c>
      <c r="L35" s="70" t="n">
        <v>1</v>
      </c>
      <c r="M35" s="70" t="n">
        <v>1</v>
      </c>
      <c r="N35" s="67" t="n">
        <v>1</v>
      </c>
      <c r="O35" s="70" t="n">
        <v>0</v>
      </c>
      <c r="P35" s="70" t="n">
        <v>1</v>
      </c>
      <c r="Q35" s="70" t="n">
        <v>1</v>
      </c>
      <c r="R35" s="67" t="n">
        <v>1</v>
      </c>
      <c r="S35" s="70" t="n">
        <v>1</v>
      </c>
      <c r="T35" s="70" t="n">
        <v>1</v>
      </c>
      <c r="U35" s="71" t="n">
        <v>0</v>
      </c>
      <c r="V35" s="71" t="n">
        <v>0</v>
      </c>
      <c r="W35" s="71" t="n">
        <v>0</v>
      </c>
      <c r="X35" s="71" t="n">
        <v>1</v>
      </c>
      <c r="Y35" s="71" t="n">
        <v>1</v>
      </c>
      <c r="Z35" s="71" t="n">
        <v>0</v>
      </c>
      <c r="AA35" s="71" t="n">
        <v>0</v>
      </c>
      <c r="AB35" s="71" t="n">
        <v>0</v>
      </c>
      <c r="AC35" s="71" t="n">
        <v>0</v>
      </c>
      <c r="AD35" s="71" t="n">
        <v>0</v>
      </c>
      <c r="AE35" s="71" t="n">
        <v>1</v>
      </c>
      <c r="AF35" s="71" t="n">
        <v>0</v>
      </c>
      <c r="AG35" s="71" t="n">
        <v>1</v>
      </c>
      <c r="AH35" s="70" t="n">
        <v>1</v>
      </c>
      <c r="AI35" s="70" t="n">
        <v>0</v>
      </c>
      <c r="AJ35" s="70" t="n">
        <v>1</v>
      </c>
      <c r="AK35" s="70" t="n">
        <v>0</v>
      </c>
      <c r="AL35" s="70" t="n">
        <v>1</v>
      </c>
      <c r="AM35" s="71" t="n">
        <v>1</v>
      </c>
      <c r="AN35" s="71" t="n">
        <v>1</v>
      </c>
      <c r="AO35" s="71" t="n">
        <v>1</v>
      </c>
      <c r="AP35" s="71" t="n">
        <v>0</v>
      </c>
      <c r="AQ35" s="71" t="n">
        <v>0</v>
      </c>
      <c r="AR35" s="71" t="n">
        <v>1</v>
      </c>
      <c r="AS35" s="71" t="n">
        <v>1</v>
      </c>
      <c r="AT35" s="71" t="n">
        <v>1</v>
      </c>
      <c r="AU35" s="70" t="n">
        <v>0</v>
      </c>
      <c r="AV35" s="70" t="n">
        <v>1</v>
      </c>
      <c r="AW35" s="70" t="n">
        <v>1</v>
      </c>
      <c r="AX35" s="70" t="n">
        <v>1</v>
      </c>
      <c r="AY35" s="70" t="n">
        <v>0</v>
      </c>
      <c r="AZ35" s="70" t="n">
        <v>1</v>
      </c>
      <c r="BA35" s="70" t="n">
        <v>0</v>
      </c>
      <c r="BB35" s="70" t="n">
        <v>0</v>
      </c>
      <c r="BC35" s="70" t="n">
        <v>1</v>
      </c>
      <c r="BD35" s="70" t="n">
        <v>1</v>
      </c>
      <c r="BE35" s="69" t="n">
        <v>1</v>
      </c>
      <c r="BF35" s="68" t="n">
        <v>1</v>
      </c>
      <c r="BG35" s="68" t="n">
        <v>1</v>
      </c>
      <c r="BH35" s="68" t="n">
        <v>1</v>
      </c>
      <c r="BI35" s="68" t="n">
        <v>1</v>
      </c>
      <c r="BJ35" s="69" t="n">
        <v>1</v>
      </c>
      <c r="BK35" s="68" t="n">
        <v>1</v>
      </c>
      <c r="BL35" s="68" t="n">
        <v>0</v>
      </c>
      <c r="BM35" s="68" t="n">
        <v>1</v>
      </c>
      <c r="BN35" s="69" t="n">
        <v>1</v>
      </c>
      <c r="BO35" s="71" t="n">
        <v>1</v>
      </c>
      <c r="BP35" s="71" t="n">
        <v>1</v>
      </c>
      <c r="BQ35" s="70" t="n">
        <v>1</v>
      </c>
      <c r="BR35" s="67" t="n">
        <v>1</v>
      </c>
      <c r="BS35" s="70" t="n">
        <v>0</v>
      </c>
      <c r="BT35" s="70" t="n">
        <v>1</v>
      </c>
      <c r="BU35" s="70" t="n">
        <v>1</v>
      </c>
      <c r="BV35" s="70" t="n">
        <v>0</v>
      </c>
      <c r="BW35" s="67" t="n">
        <v>0</v>
      </c>
      <c r="BX35" s="67" t="n">
        <v>1</v>
      </c>
      <c r="BY35" s="70" t="n">
        <v>1</v>
      </c>
      <c r="BZ35" s="70" t="n">
        <v>1</v>
      </c>
      <c r="CB35" s="27" t="n">
        <f aca="false">CF35*$CZ$3+CI35*$DA$3+CL35*$DB$3+CO35*$DC$3+CR35*$DD$3+CU35*$DE$3+CX35*$DF$3</f>
        <v>74.3121428571429</v>
      </c>
      <c r="CD35" s="38" t="n">
        <f aca="false">(G35+I35+K35+N35+R35)/5</f>
        <v>0.6</v>
      </c>
      <c r="CE35" s="39" t="n">
        <f aca="false">(C35+D35+E35+F35+H35+J35+L35+M35+O35+P35+Q35+S35+T35)/13</f>
        <v>0.923076923076923</v>
      </c>
      <c r="CF35" s="30" t="n">
        <f aca="false">IF(AND(CD35=1,CE35=1),$DC$5,IF(AND(CD35=1,CE35&gt;0.5),$DC$6,IF(AND(CD35=1,AND(CE35&gt;0.25,CE35&lt;=0.5)),$DC$7,IF(AND(CD35=1,CE35&lt;=0.25),$DC$8,IF(AND(CD35&gt;0.5,CE35&gt;0.5),$DC$9,IF(AND(CD35&gt;0.5,AND(CE35&gt;0.25,CE35&lt;=0.5)),$DC$10,IF(AND(CD35&gt;0.5,CE35&lt;=0.25),$DC$11,IF(AND(AND(CD35&lt;=0.5,CD35&gt;0.25),CE35&gt;0.5),$DC$12,IF(AND(AND(CD35&lt;=0.5,CD35&gt;0.25),AND(CE35&gt;0.25,CE35&lt;=0.5)),$DC$13,IF(AND(AND(CD35&lt;=0.5,CD35&gt;0.25),CE35&lt;=0.25),$DC$14,IF(AND(CD35&lt;=0.25,CE35&gt;0.5),$DC$15,IF(AND(CD35&lt;=0.25,AND(CE35&gt;0.25,CE35&lt;=0.5)),$DC$16,IF(AND(CD35&lt;=0.25,AND(CE35&gt;0.1,CE35&lt;=0.25)),$DC$17,IF(AND(CD35&lt;=0.25,CE35&lt;=0.1,OR(CD35&lt;&gt;0,CE35&lt;&gt;0)),$DC$18,IF(AND(CD35=0,CE35=0),$DC$19,"ATENÇÃO")))))))))))))))</f>
        <v>71.4285714285714</v>
      </c>
      <c r="CG35" s="38" t="n">
        <f aca="false">(X35+AA35+AG35)/3</f>
        <v>0.666666666666667</v>
      </c>
      <c r="CH35" s="39" t="n">
        <f aca="false">(U35+V35+W35+Y35+Z35+AB35+AC35+AD35+AE35+AF35)/10</f>
        <v>0.2</v>
      </c>
      <c r="CI35" s="30" t="n">
        <f aca="false">IF(AND(CG35=1,CH35=1),$DC$5,IF(AND(CG35=1,CH35&gt;0.5),$DC$6,IF(AND(CG35=1,AND(CH35&gt;0.25,CH35&lt;=0.5)),$DC$7,IF(AND(CG35=1,CH35&lt;=0.25),$DC$8,IF(AND(CG35&gt;0.5,CH35&gt;0.5),$DC$9,IF(AND(CG35&gt;0.5,AND(CH35&gt;0.25,CH35&lt;=0.5)),$DC$10,IF(AND(CG35&gt;0.5,CH35&lt;=0.25),$DC$11,IF(AND(AND(CG35&lt;=0.5,CG35&gt;0.25),CH35&gt;0.5),$DC$12,IF(AND(AND(CG35&lt;=0.5,CG35&gt;0.25),AND(CH35&gt;0.25,CH35&lt;=0.5)),$DC$13,IF(AND(AND(CG35&lt;=0.5,CG35&gt;0.25),CH35&lt;=0.25),$DC$14,IF(AND(CG35&lt;=0.25,CH35&gt;0.5),$DC$15,IF(AND(CG35&lt;=0.25,AND(CH35&gt;0.25,CH35&lt;=0.5)),$DC$16,IF(AND(CG35&lt;=0.25,AND(CH35&gt;0.1,CH35&lt;=0.25)),$DC$17,IF(AND(CG35&lt;=0.25,CH35&lt;=0.1,OR(CG35&lt;&gt;0,CH35&lt;&gt;0)),$DC$18,IF(AND(CG35=0,CH35=0),$DC$19,"ATENÇÃO")))))))))))))))</f>
        <v>57.1428571428572</v>
      </c>
      <c r="CJ35" s="38" t="n">
        <f aca="false">(AJ35+AL35)/2</f>
        <v>1</v>
      </c>
      <c r="CK35" s="39" t="n">
        <f aca="false">(AH35+AI35+AK35)/3</f>
        <v>0.333333333333333</v>
      </c>
      <c r="CL35" s="30" t="n">
        <f aca="false">IF(AND(CJ35=1,CK35=1),$DC$5,IF(AND(CJ35=1,CK35&gt;0.5),$DC$6,IF(AND(CJ35=1,AND(CK35&gt;0.25,CK35&lt;=0.5)),$DC$7,IF(AND(CJ35=1,CK35&lt;=0.25),$DC$8,IF(AND(CJ35&gt;0.5,CK35&gt;0.5),$DC$9,IF(AND(CJ35&gt;0.5,AND(CK35&gt;0.25,CK35&lt;=0.5)),$DC$10,IF(AND(CJ35&gt;0.5,CK35&lt;=0.25),$DC$11,IF(AND(AND(CJ35&lt;=0.5,CJ35&gt;0.25),CK35&gt;0.5),$DC$12,IF(AND(AND(CJ35&lt;=0.5,CJ35&gt;0.25),AND(CK35&gt;0.25,CK35&lt;=0.5)),$DC$13,IF(AND(AND(CJ35&lt;=0.5,CJ35&gt;0.25),CK35&lt;=0.25),$DC$14,IF(AND(CJ35&lt;=0.25,CK35&gt;0.5),$DC$15,IF(AND(CJ35&lt;=0.25,AND(CK35&gt;0.25,CK35&lt;=0.5)),$DC$16,IF(AND(CJ35&lt;=0.25,AND(CK35&gt;0.1,CK35&lt;=0.25)),$DC$17,IF(AND(CJ35&lt;=0.25,CK35&lt;=0.1,OR(CJ35&lt;&gt;0,CK35&lt;&gt;0)),$DC$18,IF(AND(CJ35=0,CK35=0),$DC$19,"ATENÇÃO")))))))))))))))</f>
        <v>85.7142857142857</v>
      </c>
      <c r="CM35" s="38" t="n">
        <f aca="false">(AP35+AS35)/2</f>
        <v>0.5</v>
      </c>
      <c r="CN35" s="39" t="n">
        <f aca="false">(AM35+AN35+AO35+AQ35+AR35+AT35)/6</f>
        <v>0.833333333333333</v>
      </c>
      <c r="CO35" s="30" t="n">
        <f aca="false">IF(AND(CM35=1,CN35=1),$DC$5,IF(AND(CM35=1,CN35&gt;0.5),$DC$6,IF(AND(CM35=1,AND(CN35&gt;0.25,CN35&lt;=0.5)),$DC$7,IF(AND(CM35=1,CN35&lt;=0.25),$DC$8,IF(AND(CM35&gt;0.5,CN35&gt;0.5),$DC$9,IF(AND(CM35&gt;0.5,AND(CN35&gt;0.25,CN35&lt;=0.5)),$DC$10,IF(AND(CM35&gt;0.5,CN35&lt;=0.25),$DC$11,IF(AND(AND(CM35&lt;=0.5,CM35&gt;0.25),CN35&gt;0.5),$DC$12,IF(AND(AND(CM35&lt;=0.5,CM35&gt;0.25),AND(CN35&gt;0.25,CN35&lt;=0.5)),$DC$13,IF(AND(AND(CM35&lt;=0.5,CM35&gt;0.25),CN35&lt;=0.25),$DC$14,IF(AND(CM35&lt;=0.25,CN35&gt;0.5),$DC$15,IF(AND(CM35&lt;=0.25,AND(CN35&gt;0.25,CN35&lt;=0.5)),$DC$16,IF(AND(CM35&lt;=0.25,AND(CN35&gt;0.1,CN35&lt;=0.25)),$DC$17,IF(AND(CM35&lt;=0.25,CN35&lt;=0.1,OR(CM35&lt;&gt;0,CN35&lt;&gt;0)),$DC$18,IF(AND(CM35=0,CN35=0),$DC$19,"ATENÇÃO")))))))))))))))</f>
        <v>50</v>
      </c>
      <c r="CP35" s="38" t="n">
        <f aca="false">(AU35+AZ35+BD35)/3</f>
        <v>0.666666666666667</v>
      </c>
      <c r="CQ35" s="39" t="n">
        <f aca="false">(AV35+AW35+AX35+AY35+BA35+BB35+BC35)/7</f>
        <v>0.571428571428571</v>
      </c>
      <c r="CR35" s="30" t="n">
        <f aca="false">IF(AND(CP35=1,CQ35=1),$DC$5,IF(AND(CP35=1,CQ35&gt;0.5),$DC$6,IF(AND(CP35=1,AND(CQ35&gt;0.25,CQ35&lt;=0.5)),$DC$7,IF(AND(CP35=1,CQ35&lt;=0.25),$DC$8,IF(AND(CP35&gt;0.5,CQ35&gt;0.5),$DC$9,IF(AND(CP35&gt;0.5,AND(CQ35&gt;0.25,CQ35&lt;=0.5)),$DC$10,IF(AND(CP35&gt;0.5,CQ35&lt;=0.25),$DC$11,IF(AND(AND(CP35&lt;=0.5,CP35&gt;0.25),CQ35&gt;0.5),$DC$12,IF(AND(AND(CP35&lt;=0.5,CP35&gt;0.25),AND(CQ35&gt;0.25,CQ35&lt;=0.5)),$DC$13,IF(AND(AND(CP35&lt;=0.5,CP35&gt;0.25),CQ35&lt;=0.25),$DC$14,IF(AND(CP35&lt;=0.25,CQ35&gt;0.5),$DC$15,IF(AND(CP35&lt;=0.25,AND(CQ35&gt;0.25,CQ35&lt;=0.5)),$DC$16,IF(AND(CP35&lt;=0.25,AND(CQ35&gt;0.1,CQ35&lt;=0.25)),$DC$17,IF(AND(CP35&lt;=0.25,CQ35&lt;=0.1,OR(CP35&lt;&gt;0,CQ35&lt;&gt;0)),$DC$18,IF(AND(CP35=0,CQ35=0),$DC$19,"ATENÇÃO")))))))))))))))</f>
        <v>71.4285714285714</v>
      </c>
      <c r="CS35" s="38" t="n">
        <f aca="false">(BE35+BJ35+BN35)/3</f>
        <v>1</v>
      </c>
      <c r="CT35" s="39" t="n">
        <f aca="false">(BF35+BG35+BH35+BI35+BK35+BL35+BM35+BO35+BP35)/9</f>
        <v>0.888888888888889</v>
      </c>
      <c r="CU35" s="30" t="n">
        <f aca="false">IF(AND(CS35=1,CT35=1),$DC$5,IF(AND(CS35=1,CT35&gt;0.5),$DC$6,IF(AND(CS35=1,AND(CT35&gt;0.25,CT35&lt;=0.5)),$DC$7,IF(AND(CS35=1,CT35&lt;=0.25),$DC$8,IF(AND(CS35&gt;0.5,CT35&gt;0.5),$DC$9,IF(AND(CS35&gt;0.5,AND(CT35&gt;0.25,CT35&lt;=0.5)),$DC$10,IF(AND(CS35&gt;0.5,CT35&lt;=0.25),$DC$11,IF(AND(AND(CS35&lt;=0.5,CS35&gt;0.25),CT35&gt;0.5),$DC$12,IF(AND(AND(CS35&lt;=0.5,CS35&gt;0.25),AND(CT35&gt;0.25,CT35&lt;=0.5)),$DC$13,IF(AND(AND(CS35&lt;=0.5,CS35&gt;0.25),CT35&lt;=0.25),$DC$14,IF(AND(CS35&lt;=0.25,CT35&gt;0.5),$DC$15,IF(AND(CS35&lt;=0.25,AND(CT35&gt;0.25,CT35&lt;=0.5)),$DC$16,IF(AND(CS35&lt;=0.25,AND(CT35&gt;0.1,CT35&lt;=0.25)),$DC$17,IF(AND(CS35&lt;=0.25,CT35&lt;=0.1,OR(CS35&lt;&gt;0,CT35&lt;&gt;0)),$DC$18,IF(AND(CS35=0,CT35=0),$DC$19,"ATENÇÃO")))))))))))))))</f>
        <v>92.8571428571429</v>
      </c>
      <c r="CV35" s="31" t="n">
        <f aca="false">(BR35+BW35+BX35)/3</f>
        <v>0.666666666666667</v>
      </c>
      <c r="CW35" s="32" t="n">
        <f aca="false">(BQ35+BS35+BT35+BU35+BV35+BY35+BZ35)/7</f>
        <v>0.714285714285714</v>
      </c>
      <c r="CX35" s="30" t="n">
        <f aca="false">IF(AND(CV35=1,CW35=1),$DC$5,IF(AND(CV35=1,CW35&gt;0.5),$DC$6,IF(AND(CV35=1,AND(CW35&gt;0.25,CW35&lt;=0.5)),$DC$7,IF(AND(CV35=1,CW35&lt;=0.25),$DC$8,IF(AND(CV35&gt;0.5,CW35&gt;0.5),$DC$9,IF(AND(CV35&gt;0.5,AND(CW35&gt;0.25,CW35&lt;=0.5)),$DC$10,IF(AND(CV35&gt;0.5,CW35&lt;=0.25),$DC$11,IF(AND(AND(CV35&lt;=0.5,CV35&gt;0.25),CW35&gt;0.5),$DC$12,IF(AND(AND(CV35&lt;=0.5,CV35&gt;0.25),AND(CW35&gt;0.25,CW35&lt;=0.5)),$DC$13,IF(AND(AND(CV35&lt;=0.5,CV35&gt;0.25),CW35&lt;=0.25),$DC$14,IF(AND(CV35&lt;=0.25,CW35&gt;0.5),$DC$15,IF(AND(CV35&lt;=0.25,AND(CW35&gt;0.25,CW35&lt;=0.5)),$DC$16,IF(AND(CV35&lt;=0.25,AND(CW35&gt;0.1,CW35&lt;=0.25)),$DC$17,IF(AND(CV35&lt;=0.25,CW35&lt;=0.1,OR(CV35&lt;&gt;0,CW35&lt;&gt;0)),$DC$18,IF(AND(CV35=0,CW35=0),$DC$19,"ATENÇÃO")))))))))))))))</f>
        <v>71.4285714285714</v>
      </c>
      <c r="DD35" s="60" t="s">
        <v>166</v>
      </c>
      <c r="DE35" s="61" t="s">
        <v>167</v>
      </c>
      <c r="DF35" s="61"/>
      <c r="DG35" s="61"/>
      <c r="DH35" s="61"/>
      <c r="DI35" s="61"/>
      <c r="DJ35" s="61"/>
      <c r="DK35" s="61"/>
      <c r="DL35" s="61"/>
      <c r="DM35" s="61"/>
      <c r="DN35" s="62" t="n">
        <v>57.1</v>
      </c>
      <c r="DO35" s="59" t="s">
        <v>149</v>
      </c>
      <c r="DP35" s="59"/>
      <c r="DQ35" s="59" t="s">
        <v>158</v>
      </c>
      <c r="DR35" s="59"/>
    </row>
    <row r="36" customFormat="false" ht="15" hidden="false" customHeight="true" outlineLevel="0" collapsed="false">
      <c r="A36" s="1" t="s">
        <v>168</v>
      </c>
      <c r="B36" s="2" t="n">
        <v>34</v>
      </c>
      <c r="C36" s="70" t="n">
        <v>0</v>
      </c>
      <c r="D36" s="70" t="n">
        <v>0</v>
      </c>
      <c r="E36" s="70" t="n">
        <v>0</v>
      </c>
      <c r="F36" s="70" t="n">
        <v>0</v>
      </c>
      <c r="G36" s="67" t="n">
        <v>0</v>
      </c>
      <c r="H36" s="70" t="n">
        <v>0</v>
      </c>
      <c r="I36" s="67" t="n">
        <v>0</v>
      </c>
      <c r="J36" s="70" t="n">
        <v>0</v>
      </c>
      <c r="K36" s="67" t="n">
        <v>1</v>
      </c>
      <c r="L36" s="70" t="n">
        <v>1</v>
      </c>
      <c r="M36" s="70" t="n">
        <v>0</v>
      </c>
      <c r="N36" s="67" t="n">
        <v>0</v>
      </c>
      <c r="O36" s="70" t="n">
        <v>0</v>
      </c>
      <c r="P36" s="70" t="n">
        <v>0</v>
      </c>
      <c r="Q36" s="70" t="n">
        <v>0</v>
      </c>
      <c r="R36" s="67" t="n">
        <v>0</v>
      </c>
      <c r="S36" s="70" t="n">
        <v>0</v>
      </c>
      <c r="T36" s="70" t="n">
        <v>0</v>
      </c>
      <c r="U36" s="71" t="n">
        <v>0</v>
      </c>
      <c r="V36" s="71" t="n">
        <v>0</v>
      </c>
      <c r="W36" s="71" t="n">
        <v>0</v>
      </c>
      <c r="X36" s="71" t="n">
        <v>0</v>
      </c>
      <c r="Y36" s="71" t="n">
        <v>0</v>
      </c>
      <c r="Z36" s="71" t="n">
        <v>0</v>
      </c>
      <c r="AA36" s="71" t="n">
        <v>0</v>
      </c>
      <c r="AB36" s="71" t="n">
        <v>0</v>
      </c>
      <c r="AC36" s="71" t="n">
        <v>0</v>
      </c>
      <c r="AD36" s="71" t="n">
        <v>0</v>
      </c>
      <c r="AE36" s="71" t="n">
        <v>0</v>
      </c>
      <c r="AF36" s="71" t="n">
        <v>0</v>
      </c>
      <c r="AG36" s="71" t="n">
        <v>0</v>
      </c>
      <c r="AH36" s="70" t="n">
        <v>1</v>
      </c>
      <c r="AI36" s="70" t="n">
        <v>0</v>
      </c>
      <c r="AJ36" s="70" t="n">
        <v>0</v>
      </c>
      <c r="AK36" s="70" t="n">
        <v>0</v>
      </c>
      <c r="AL36" s="70" t="n">
        <v>1</v>
      </c>
      <c r="AM36" s="71" t="n">
        <v>1</v>
      </c>
      <c r="AN36" s="71" t="n">
        <v>0</v>
      </c>
      <c r="AO36" s="71" t="n">
        <v>0</v>
      </c>
      <c r="AP36" s="71" t="n">
        <v>0</v>
      </c>
      <c r="AQ36" s="71" t="n">
        <v>0</v>
      </c>
      <c r="AR36" s="71" t="n">
        <v>0</v>
      </c>
      <c r="AS36" s="71" t="n">
        <v>1</v>
      </c>
      <c r="AT36" s="71" t="n">
        <v>0</v>
      </c>
      <c r="AU36" s="70" t="n">
        <v>0</v>
      </c>
      <c r="AV36" s="70" t="n">
        <v>0</v>
      </c>
      <c r="AW36" s="70" t="n">
        <v>0</v>
      </c>
      <c r="AX36" s="70" t="n">
        <v>0</v>
      </c>
      <c r="AY36" s="70" t="n">
        <v>0</v>
      </c>
      <c r="AZ36" s="70" t="n">
        <v>0</v>
      </c>
      <c r="BA36" s="70" t="n">
        <v>0</v>
      </c>
      <c r="BB36" s="70" t="n">
        <v>0</v>
      </c>
      <c r="BC36" s="70" t="n">
        <v>0</v>
      </c>
      <c r="BD36" s="70" t="n">
        <v>0</v>
      </c>
      <c r="BE36" s="69" t="n">
        <v>1</v>
      </c>
      <c r="BF36" s="71" t="n">
        <v>1</v>
      </c>
      <c r="BG36" s="71" t="n">
        <v>1</v>
      </c>
      <c r="BH36" s="71" t="n">
        <v>1</v>
      </c>
      <c r="BI36" s="71" t="n">
        <v>1</v>
      </c>
      <c r="BJ36" s="69" t="n">
        <v>1</v>
      </c>
      <c r="BK36" s="71" t="n">
        <v>1</v>
      </c>
      <c r="BL36" s="71" t="n">
        <v>1</v>
      </c>
      <c r="BM36" s="71" t="n">
        <v>1</v>
      </c>
      <c r="BN36" s="69" t="n">
        <v>1</v>
      </c>
      <c r="BO36" s="71" t="n">
        <v>1</v>
      </c>
      <c r="BP36" s="71" t="n">
        <v>1</v>
      </c>
      <c r="BQ36" s="70" t="n">
        <v>1</v>
      </c>
      <c r="BR36" s="67" t="n">
        <v>1</v>
      </c>
      <c r="BS36" s="70" t="n">
        <v>1</v>
      </c>
      <c r="BT36" s="70" t="n">
        <v>1</v>
      </c>
      <c r="BU36" s="70" t="n">
        <v>1</v>
      </c>
      <c r="BV36" s="70" t="n">
        <v>0</v>
      </c>
      <c r="BW36" s="67" t="n">
        <v>0</v>
      </c>
      <c r="BX36" s="67" t="n">
        <v>0</v>
      </c>
      <c r="BY36" s="70" t="n">
        <v>0</v>
      </c>
      <c r="BZ36" s="70" t="n">
        <v>0</v>
      </c>
      <c r="CB36" s="27" t="n">
        <f aca="false">CF36*$CZ$3+CI36*$DA$3+CL36*$DB$3+CO36*$DC$3+CR36*$DD$3+CU36*$DE$3+CX36*$DF$3</f>
        <v>35.985</v>
      </c>
      <c r="CD36" s="38" t="n">
        <f aca="false">(G36+I36+K36+N36+R36)/5</f>
        <v>0.2</v>
      </c>
      <c r="CE36" s="39" t="n">
        <f aca="false">(C36+D36+E36+F36+H36+J36+L36+M36+O36+P36+Q36+S36+T36)/13</f>
        <v>0.0769230769230769</v>
      </c>
      <c r="CF36" s="30" t="n">
        <f aca="false">IF(AND(CD36=1,CE36=1),$DC$5,IF(AND(CD36=1,CE36&gt;0.5),$DC$6,IF(AND(CD36=1,AND(CE36&gt;0.25,CE36&lt;=0.5)),$DC$7,IF(AND(CD36=1,CE36&lt;=0.25),$DC$8,IF(AND(CD36&gt;0.5,CE36&gt;0.5),$DC$9,IF(AND(CD36&gt;0.5,AND(CE36&gt;0.25,CE36&lt;=0.5)),$DC$10,IF(AND(CD36&gt;0.5,CE36&lt;=0.25),$DC$11,IF(AND(AND(CD36&lt;=0.5,CD36&gt;0.25),CE36&gt;0.5),$DC$12,IF(AND(AND(CD36&lt;=0.5,CD36&gt;0.25),AND(CE36&gt;0.25,CE36&lt;=0.5)),$DC$13,IF(AND(AND(CD36&lt;=0.5,CD36&gt;0.25),CE36&lt;=0.25),$DC$14,IF(AND(CD36&lt;=0.25,CE36&gt;0.5),$DC$15,IF(AND(CD36&lt;=0.25,AND(CE36&gt;0.25,CE36&lt;=0.5)),$DC$16,IF(AND(CD36&lt;=0.25,AND(CE36&gt;0.1,CE36&lt;=0.25)),$DC$17,IF(AND(CD36&lt;=0.25,CE36&lt;=0.1,OR(CD36&lt;&gt;0,CE36&lt;&gt;0)),$DC$18,IF(AND(CD36=0,CE36=0),$DC$19,"ATENÇÃO")))))))))))))))</f>
        <v>7.14285714285714</v>
      </c>
      <c r="CG36" s="38" t="n">
        <f aca="false">(X36+AA36+AG36)/3</f>
        <v>0</v>
      </c>
      <c r="CH36" s="39" t="n">
        <f aca="false">(U36+V36+W36+Y36+Z36+AB36+AC36+AD36+AE36+AF36)/10</f>
        <v>0</v>
      </c>
      <c r="CI36" s="30" t="n">
        <f aca="false">IF(AND(CG36=1,CH36=1),$DC$5,IF(AND(CG36=1,CH36&gt;0.5),$DC$6,IF(AND(CG36=1,AND(CH36&gt;0.25,CH36&lt;=0.5)),$DC$7,IF(AND(CG36=1,CH36&lt;=0.25),$DC$8,IF(AND(CG36&gt;0.5,CH36&gt;0.5),$DC$9,IF(AND(CG36&gt;0.5,AND(CH36&gt;0.25,CH36&lt;=0.5)),$DC$10,IF(AND(CG36&gt;0.5,CH36&lt;=0.25),$DC$11,IF(AND(AND(CG36&lt;=0.5,CG36&gt;0.25),CH36&gt;0.5),$DC$12,IF(AND(AND(CG36&lt;=0.5,CG36&gt;0.25),AND(CH36&gt;0.25,CH36&lt;=0.5)),$DC$13,IF(AND(AND(CG36&lt;=0.5,CG36&gt;0.25),CH36&lt;=0.25),$DC$14,IF(AND(CG36&lt;=0.25,CH36&gt;0.5),$DC$15,IF(AND(CG36&lt;=0.25,AND(CH36&gt;0.25,CH36&lt;=0.5)),$DC$16,IF(AND(CG36&lt;=0.25,AND(CH36&gt;0.1,CH36&lt;=0.25)),$DC$17,IF(AND(CG36&lt;=0.25,CH36&lt;=0.1,OR(CG36&lt;&gt;0,CH36&lt;&gt;0)),$DC$18,IF(AND(CG36=0,CH36=0),$DC$19,"ATENÇÃO")))))))))))))))</f>
        <v>0</v>
      </c>
      <c r="CJ36" s="38" t="n">
        <f aca="false">(AJ36+AL36)/2</f>
        <v>0.5</v>
      </c>
      <c r="CK36" s="39" t="n">
        <f aca="false">(AH36+AI36+AK36)/3</f>
        <v>0.333333333333333</v>
      </c>
      <c r="CL36" s="30" t="n">
        <f aca="false">IF(AND(CJ36=1,CK36=1),$DC$5,IF(AND(CJ36=1,CK36&gt;0.5),$DC$6,IF(AND(CJ36=1,AND(CK36&gt;0.25,CK36&lt;=0.5)),$DC$7,IF(AND(CJ36=1,CK36&lt;=0.25),$DC$8,IF(AND(CJ36&gt;0.5,CK36&gt;0.5),$DC$9,IF(AND(CJ36&gt;0.5,AND(CK36&gt;0.25,CK36&lt;=0.5)),$DC$10,IF(AND(CJ36&gt;0.5,CK36&lt;=0.25),$DC$11,IF(AND(AND(CJ36&lt;=0.5,CJ36&gt;0.25),CK36&gt;0.5),$DC$12,IF(AND(AND(CJ36&lt;=0.5,CJ36&gt;0.25),AND(CK36&gt;0.25,CK36&lt;=0.5)),$DC$13,IF(AND(AND(CJ36&lt;=0.5,CJ36&gt;0.25),CK36&lt;=0.25),$DC$14,IF(AND(CJ36&lt;=0.25,CK36&gt;0.5),$DC$15,IF(AND(CJ36&lt;=0.25,AND(CK36&gt;0.25,CK36&lt;=0.5)),$DC$16,IF(AND(CJ36&lt;=0.25,AND(CK36&gt;0.1,CK36&lt;=0.25)),$DC$17,IF(AND(CJ36&lt;=0.25,CK36&lt;=0.1,OR(CJ36&lt;&gt;0,CK36&lt;&gt;0)),$DC$18,IF(AND(CJ36=0,CK36=0),$DC$19,"ATENÇÃO")))))))))))))))</f>
        <v>42.8571428571429</v>
      </c>
      <c r="CM36" s="38" t="n">
        <f aca="false">(AP36+AS36)/2</f>
        <v>0.5</v>
      </c>
      <c r="CN36" s="39" t="n">
        <f aca="false">(AM36+AN36+AO36+AQ36+AR36+AT36)/6</f>
        <v>0.166666666666667</v>
      </c>
      <c r="CO36" s="30" t="n">
        <f aca="false">IF(AND(CM36=1,CN36=1),$DC$5,IF(AND(CM36=1,CN36&gt;0.5),$DC$6,IF(AND(CM36=1,AND(CN36&gt;0.25,CN36&lt;=0.5)),$DC$7,IF(AND(CM36=1,CN36&lt;=0.25),$DC$8,IF(AND(CM36&gt;0.5,CN36&gt;0.5),$DC$9,IF(AND(CM36&gt;0.5,AND(CN36&gt;0.25,CN36&lt;=0.5)),$DC$10,IF(AND(CM36&gt;0.5,CN36&lt;=0.25),$DC$11,IF(AND(AND(CM36&lt;=0.5,CM36&gt;0.25),CN36&gt;0.5),$DC$12,IF(AND(AND(CM36&lt;=0.5,CM36&gt;0.25),AND(CN36&gt;0.25,CN36&lt;=0.5)),$DC$13,IF(AND(AND(CM36&lt;=0.5,CM36&gt;0.25),CN36&lt;=0.25),$DC$14,IF(AND(CM36&lt;=0.25,CN36&gt;0.5),$DC$15,IF(AND(CM36&lt;=0.25,AND(CN36&gt;0.25,CN36&lt;=0.5)),$DC$16,IF(AND(CM36&lt;=0.25,AND(CN36&gt;0.1,CN36&lt;=0.25)),$DC$17,IF(AND(CM36&lt;=0.25,CN36&lt;=0.1,OR(CM36&lt;&gt;0,CN36&lt;&gt;0)),$DC$18,IF(AND(CM36=0,CN36=0),$DC$19,"ATENÇÃO")))))))))))))))</f>
        <v>35.7142857142857</v>
      </c>
      <c r="CP36" s="38" t="n">
        <f aca="false">(AU36+AZ36+BD36)/3</f>
        <v>0</v>
      </c>
      <c r="CQ36" s="39" t="n">
        <f aca="false">(AV36+AW36+AX36+AY36+BA36+BB36+BC36)/7</f>
        <v>0</v>
      </c>
      <c r="CR36" s="30" t="n">
        <f aca="false">IF(AND(CP36=1,CQ36=1),$DC$5,IF(AND(CP36=1,CQ36&gt;0.5),$DC$6,IF(AND(CP36=1,AND(CQ36&gt;0.25,CQ36&lt;=0.5)),$DC$7,IF(AND(CP36=1,CQ36&lt;=0.25),$DC$8,IF(AND(CP36&gt;0.5,CQ36&gt;0.5),$DC$9,IF(AND(CP36&gt;0.5,AND(CQ36&gt;0.25,CQ36&lt;=0.5)),$DC$10,IF(AND(CP36&gt;0.5,CQ36&lt;=0.25),$DC$11,IF(AND(AND(CP36&lt;=0.5,CP36&gt;0.25),CQ36&gt;0.5),$DC$12,IF(AND(AND(CP36&lt;=0.5,CP36&gt;0.25),AND(CQ36&gt;0.25,CQ36&lt;=0.5)),$DC$13,IF(AND(AND(CP36&lt;=0.5,CP36&gt;0.25),CQ36&lt;=0.25),$DC$14,IF(AND(CP36&lt;=0.25,CQ36&gt;0.5),$DC$15,IF(AND(CP36&lt;=0.25,AND(CQ36&gt;0.25,CQ36&lt;=0.5)),$DC$16,IF(AND(CP36&lt;=0.25,AND(CQ36&gt;0.1,CQ36&lt;=0.25)),$DC$17,IF(AND(CP36&lt;=0.25,CQ36&lt;=0.1,OR(CP36&lt;&gt;0,CQ36&lt;&gt;0)),$DC$18,IF(AND(CP36=0,CQ36=0),$DC$19,"ATENÇÃO")))))))))))))))</f>
        <v>0</v>
      </c>
      <c r="CS36" s="38" t="n">
        <f aca="false">(BE36+BJ36+BN36)/3</f>
        <v>1</v>
      </c>
      <c r="CT36" s="39" t="n">
        <f aca="false">(BF36+BG36+BH36+BI36+BK36+BL36+BM36+BO36+BP36)/9</f>
        <v>1</v>
      </c>
      <c r="CU36" s="30" t="n">
        <f aca="false">IF(AND(CS36=1,CT36=1),$DC$5,IF(AND(CS36=1,CT36&gt;0.5),$DC$6,IF(AND(CS36=1,AND(CT36&gt;0.25,CT36&lt;=0.5)),$DC$7,IF(AND(CS36=1,CT36&lt;=0.25),$DC$8,IF(AND(CS36&gt;0.5,CT36&gt;0.5),$DC$9,IF(AND(CS36&gt;0.5,AND(CT36&gt;0.25,CT36&lt;=0.5)),$DC$10,IF(AND(CS36&gt;0.5,CT36&lt;=0.25),$DC$11,IF(AND(AND(CS36&lt;=0.5,CS36&gt;0.25),CT36&gt;0.5),$DC$12,IF(AND(AND(CS36&lt;=0.5,CS36&gt;0.25),AND(CT36&gt;0.25,CT36&lt;=0.5)),$DC$13,IF(AND(AND(CS36&lt;=0.5,CS36&gt;0.25),CT36&lt;=0.25),$DC$14,IF(AND(CS36&lt;=0.25,CT36&gt;0.5),$DC$15,IF(AND(CS36&lt;=0.25,AND(CT36&gt;0.25,CT36&lt;=0.5)),$DC$16,IF(AND(CS36&lt;=0.25,AND(CT36&gt;0.1,CT36&lt;=0.25)),$DC$17,IF(AND(CS36&lt;=0.25,CT36&lt;=0.1,OR(CS36&lt;&gt;0,CT36&lt;&gt;0)),$DC$18,IF(AND(CS36=0,CT36=0),$DC$19,"ATENÇÃO")))))))))))))))</f>
        <v>100</v>
      </c>
      <c r="CV36" s="31" t="n">
        <f aca="false">(BR36+BW36+BX36)/3</f>
        <v>0.333333333333333</v>
      </c>
      <c r="CW36" s="32" t="n">
        <f aca="false">(BQ36+BS36+BT36+BU36+BV36+BY36+BZ36)/7</f>
        <v>0.571428571428571</v>
      </c>
      <c r="CX36" s="30" t="n">
        <f aca="false">IF(AND(CV36=1,CW36=1),$DC$5,IF(AND(CV36=1,CW36&gt;0.5),$DC$6,IF(AND(CV36=1,AND(CW36&gt;0.25,CW36&lt;=0.5)),$DC$7,IF(AND(CV36=1,CW36&lt;=0.25),$DC$8,IF(AND(CV36&gt;0.5,CW36&gt;0.5),$DC$9,IF(AND(CV36&gt;0.5,AND(CW36&gt;0.25,CW36&lt;=0.5)),$DC$10,IF(AND(CV36&gt;0.5,CW36&lt;=0.25),$DC$11,IF(AND(AND(CV36&lt;=0.5,CV36&gt;0.25),CW36&gt;0.5),$DC$12,IF(AND(AND(CV36&lt;=0.5,CV36&gt;0.25),AND(CW36&gt;0.25,CW36&lt;=0.5)),$DC$13,IF(AND(AND(CV36&lt;=0.5,CV36&gt;0.25),CW36&lt;=0.25),$DC$14,IF(AND(CV36&lt;=0.25,CW36&gt;0.5),$DC$15,IF(AND(CV36&lt;=0.25,AND(CW36&gt;0.25,CW36&lt;=0.5)),$DC$16,IF(AND(CV36&lt;=0.25,AND(CW36&gt;0.1,CW36&lt;=0.25)),$DC$17,IF(AND(CV36&lt;=0.25,CW36&lt;=0.1,OR(CV36&lt;&gt;0,CW36&lt;&gt;0)),$DC$18,IF(AND(CV36=0,CW36=0),$DC$19,"ATENÇÃO")))))))))))))))</f>
        <v>50</v>
      </c>
      <c r="DD36" s="63" t="s">
        <v>169</v>
      </c>
      <c r="DE36" s="64" t="s">
        <v>170</v>
      </c>
      <c r="DF36" s="64"/>
      <c r="DG36" s="64"/>
      <c r="DH36" s="64"/>
      <c r="DI36" s="64"/>
      <c r="DJ36" s="64"/>
      <c r="DK36" s="64"/>
      <c r="DL36" s="64"/>
      <c r="DM36" s="64"/>
      <c r="DN36" s="65" t="n">
        <v>50</v>
      </c>
      <c r="DO36" s="2" t="s">
        <v>153</v>
      </c>
      <c r="DP36" s="2" t="s">
        <v>154</v>
      </c>
      <c r="DQ36" s="59" t="s">
        <v>149</v>
      </c>
      <c r="DR36" s="59"/>
    </row>
    <row r="37" customFormat="false" ht="15.75" hidden="false" customHeight="true" outlineLevel="0" collapsed="false">
      <c r="A37" s="1" t="s">
        <v>171</v>
      </c>
      <c r="B37" s="2" t="n">
        <v>35</v>
      </c>
      <c r="C37" s="70" t="n">
        <v>1</v>
      </c>
      <c r="D37" s="70" t="n">
        <v>0</v>
      </c>
      <c r="E37" s="70" t="n">
        <v>0</v>
      </c>
      <c r="F37" s="70" t="n">
        <v>0</v>
      </c>
      <c r="G37" s="67" t="n">
        <v>0</v>
      </c>
      <c r="H37" s="70" t="n">
        <v>1</v>
      </c>
      <c r="I37" s="67" t="n">
        <v>0</v>
      </c>
      <c r="J37" s="70" t="n">
        <v>0</v>
      </c>
      <c r="K37" s="67" t="n">
        <v>0</v>
      </c>
      <c r="L37" s="70" t="n">
        <v>1</v>
      </c>
      <c r="M37" s="70" t="n">
        <v>0</v>
      </c>
      <c r="N37" s="67" t="n">
        <v>1</v>
      </c>
      <c r="O37" s="70" t="n">
        <v>0</v>
      </c>
      <c r="P37" s="70" t="n">
        <v>0</v>
      </c>
      <c r="Q37" s="70" t="n">
        <v>1</v>
      </c>
      <c r="R37" s="67" t="n">
        <v>1</v>
      </c>
      <c r="S37" s="70" t="n">
        <v>1</v>
      </c>
      <c r="T37" s="70" t="n">
        <v>1</v>
      </c>
      <c r="U37" s="71" t="n">
        <v>1</v>
      </c>
      <c r="V37" s="71" t="n">
        <v>0</v>
      </c>
      <c r="W37" s="71" t="n">
        <v>1</v>
      </c>
      <c r="X37" s="71" t="n">
        <v>0</v>
      </c>
      <c r="Y37" s="71" t="n">
        <v>0</v>
      </c>
      <c r="Z37" s="71" t="n">
        <v>1</v>
      </c>
      <c r="AA37" s="71" t="n">
        <v>0</v>
      </c>
      <c r="AB37" s="71" t="n">
        <v>0</v>
      </c>
      <c r="AC37" s="71" t="n">
        <v>0</v>
      </c>
      <c r="AD37" s="71" t="n">
        <v>0</v>
      </c>
      <c r="AE37" s="71" t="n">
        <v>0</v>
      </c>
      <c r="AF37" s="71" t="n">
        <v>0</v>
      </c>
      <c r="AG37" s="71" t="n">
        <v>0</v>
      </c>
      <c r="AH37" s="70" t="n">
        <v>1</v>
      </c>
      <c r="AI37" s="70" t="n">
        <v>0</v>
      </c>
      <c r="AJ37" s="70" t="n">
        <v>0</v>
      </c>
      <c r="AK37" s="70" t="n">
        <v>1</v>
      </c>
      <c r="AL37" s="70" t="n">
        <v>1</v>
      </c>
      <c r="AM37" s="71" t="n">
        <v>1</v>
      </c>
      <c r="AN37" s="68" t="n">
        <v>0</v>
      </c>
      <c r="AO37" s="71" t="n">
        <v>1</v>
      </c>
      <c r="AP37" s="71" t="n">
        <v>1</v>
      </c>
      <c r="AQ37" s="71" t="n">
        <v>0</v>
      </c>
      <c r="AR37" s="71" t="n">
        <v>0</v>
      </c>
      <c r="AS37" s="71" t="n">
        <v>1</v>
      </c>
      <c r="AT37" s="71" t="n">
        <v>0</v>
      </c>
      <c r="AU37" s="70" t="n">
        <v>1</v>
      </c>
      <c r="AV37" s="70" t="n">
        <v>0</v>
      </c>
      <c r="AW37" s="70" t="n">
        <v>0</v>
      </c>
      <c r="AX37" s="70" t="n">
        <v>1</v>
      </c>
      <c r="AY37" s="70" t="n">
        <v>0</v>
      </c>
      <c r="AZ37" s="70" t="n">
        <v>1</v>
      </c>
      <c r="BA37" s="70" t="n">
        <v>0</v>
      </c>
      <c r="BB37" s="70" t="n">
        <v>1</v>
      </c>
      <c r="BC37" s="70" t="n">
        <v>0</v>
      </c>
      <c r="BD37" s="70" t="n">
        <v>0</v>
      </c>
      <c r="BE37" s="69" t="n">
        <v>1</v>
      </c>
      <c r="BF37" s="71" t="n">
        <v>1</v>
      </c>
      <c r="BG37" s="71" t="n">
        <v>1</v>
      </c>
      <c r="BH37" s="71" t="n">
        <v>1</v>
      </c>
      <c r="BI37" s="71" t="n">
        <v>1</v>
      </c>
      <c r="BJ37" s="69" t="n">
        <v>1</v>
      </c>
      <c r="BK37" s="71" t="n">
        <v>1</v>
      </c>
      <c r="BL37" s="71" t="n">
        <v>1</v>
      </c>
      <c r="BM37" s="71" t="n">
        <v>1</v>
      </c>
      <c r="BN37" s="69" t="n">
        <v>1</v>
      </c>
      <c r="BO37" s="71" t="n">
        <v>1</v>
      </c>
      <c r="BP37" s="71" t="n">
        <v>1</v>
      </c>
      <c r="BQ37" s="70" t="n">
        <v>1</v>
      </c>
      <c r="BR37" s="67" t="n">
        <v>1</v>
      </c>
      <c r="BS37" s="70" t="n">
        <v>1</v>
      </c>
      <c r="BT37" s="70" t="n">
        <v>1</v>
      </c>
      <c r="BU37" s="70" t="n">
        <v>0</v>
      </c>
      <c r="BV37" s="70" t="n">
        <v>0</v>
      </c>
      <c r="BW37" s="67" t="n">
        <v>0</v>
      </c>
      <c r="BX37" s="67" t="n">
        <v>0</v>
      </c>
      <c r="BY37" s="70" t="n">
        <v>0</v>
      </c>
      <c r="BZ37" s="70" t="n">
        <v>0</v>
      </c>
      <c r="CB37" s="27" t="n">
        <f aca="false">CF37*$CZ$3+CI37*$DA$3+CL37*$DB$3+CO37*$DC$3+CR37*$DD$3+CU37*$DE$3+CX37*$DF$3</f>
        <v>58.2407142857143</v>
      </c>
      <c r="CD37" s="38" t="n">
        <f aca="false">(G37+I37+K37+N37+R37)/5</f>
        <v>0.4</v>
      </c>
      <c r="CE37" s="39" t="n">
        <f aca="false">(C37+D37+E37+F37+H37+J37+L37+M37+O37+P37+Q37+S37+T37)/13</f>
        <v>0.461538461538462</v>
      </c>
      <c r="CF37" s="30" t="n">
        <f aca="false">IF(AND(CD37=1,CE37=1),$DC$5,IF(AND(CD37=1,CE37&gt;0.5),$DC$6,IF(AND(CD37=1,AND(CE37&gt;0.25,CE37&lt;=0.5)),$DC$7,IF(AND(CD37=1,CE37&lt;=0.25),$DC$8,IF(AND(CD37&gt;0.5,CE37&gt;0.5),$DC$9,IF(AND(CD37&gt;0.5,AND(CE37&gt;0.25,CE37&lt;=0.5)),$DC$10,IF(AND(CD37&gt;0.5,CE37&lt;=0.25),$DC$11,IF(AND(AND(CD37&lt;=0.5,CD37&gt;0.25),CE37&gt;0.5),$DC$12,IF(AND(AND(CD37&lt;=0.5,CD37&gt;0.25),AND(CE37&gt;0.25,CE37&lt;=0.5)),$DC$13,IF(AND(AND(CD37&lt;=0.5,CD37&gt;0.25),CE37&lt;=0.25),$DC$14,IF(AND(CD37&lt;=0.25,CE37&gt;0.5),$DC$15,IF(AND(CD37&lt;=0.25,AND(CE37&gt;0.25,CE37&lt;=0.5)),$DC$16,IF(AND(CD37&lt;=0.25,AND(CE37&gt;0.1,CE37&lt;=0.25)),$DC$17,IF(AND(CD37&lt;=0.25,CE37&lt;=0.1,OR(CD37&lt;&gt;0,CE37&lt;&gt;0)),$DC$18,IF(AND(CD37=0,CE37=0),$DC$19,"ATENÇÃO")))))))))))))))</f>
        <v>42.8571428571429</v>
      </c>
      <c r="CG37" s="38" t="n">
        <f aca="false">(X37+AA37+AG37)/3</f>
        <v>0</v>
      </c>
      <c r="CH37" s="39" t="n">
        <f aca="false">(U37+V37+W37+Y37+Z37+AB37+AC37+AD37+AE37+AF37)/10</f>
        <v>0.3</v>
      </c>
      <c r="CI37" s="30" t="n">
        <f aca="false">IF(AND(CG37=1,CH37=1),$DC$5,IF(AND(CG37=1,CH37&gt;0.5),$DC$6,IF(AND(CG37=1,AND(CH37&gt;0.25,CH37&lt;=0.5)),$DC$7,IF(AND(CG37=1,CH37&lt;=0.25),$DC$8,IF(AND(CG37&gt;0.5,CH37&gt;0.5),$DC$9,IF(AND(CG37&gt;0.5,AND(CH37&gt;0.25,CH37&lt;=0.5)),$DC$10,IF(AND(CG37&gt;0.5,CH37&lt;=0.25),$DC$11,IF(AND(AND(CG37&lt;=0.5,CG37&gt;0.25),CH37&gt;0.5),$DC$12,IF(AND(AND(CG37&lt;=0.5,CG37&gt;0.25),AND(CH37&gt;0.25,CH37&lt;=0.5)),$DC$13,IF(AND(AND(CG37&lt;=0.5,CG37&gt;0.25),CH37&lt;=0.25),$DC$14,IF(AND(CG37&lt;=0.25,CH37&gt;0.5),$DC$15,IF(AND(CG37&lt;=0.25,AND(CH37&gt;0.25,CH37&lt;=0.5)),$DC$16,IF(AND(CG37&lt;=0.25,AND(CH37&gt;0.1,CH37&lt;=0.25)),$DC$17,IF(AND(CG37&lt;=0.25,CH37&lt;=0.1,OR(CG37&lt;&gt;0,CH37&lt;&gt;0)),$DC$18,IF(AND(CG37=0,CH37=0),$DC$19,"ATENÇÃO")))))))))))))))</f>
        <v>21.4285714285714</v>
      </c>
      <c r="CJ37" s="38" t="n">
        <f aca="false">(AJ37+AL37)/2</f>
        <v>0.5</v>
      </c>
      <c r="CK37" s="39" t="n">
        <f aca="false">(AH37+AI37+AK37)/3</f>
        <v>0.666666666666667</v>
      </c>
      <c r="CL37" s="30" t="n">
        <f aca="false">IF(AND(CJ37=1,CK37=1),$DC$5,IF(AND(CJ37=1,CK37&gt;0.5),$DC$6,IF(AND(CJ37=1,AND(CK37&gt;0.25,CK37&lt;=0.5)),$DC$7,IF(AND(CJ37=1,CK37&lt;=0.25),$DC$8,IF(AND(CJ37&gt;0.5,CK37&gt;0.5),$DC$9,IF(AND(CJ37&gt;0.5,AND(CK37&gt;0.25,CK37&lt;=0.5)),$DC$10,IF(AND(CJ37&gt;0.5,CK37&lt;=0.25),$DC$11,IF(AND(AND(CJ37&lt;=0.5,CJ37&gt;0.25),CK37&gt;0.5),$DC$12,IF(AND(AND(CJ37&lt;=0.5,CJ37&gt;0.25),AND(CK37&gt;0.25,CK37&lt;=0.5)),$DC$13,IF(AND(AND(CJ37&lt;=0.5,CJ37&gt;0.25),CK37&lt;=0.25),$DC$14,IF(AND(CJ37&lt;=0.25,CK37&gt;0.5),$DC$15,IF(AND(CJ37&lt;=0.25,AND(CK37&gt;0.25,CK37&lt;=0.5)),$DC$16,IF(AND(CJ37&lt;=0.25,AND(CK37&gt;0.1,CK37&lt;=0.25)),$DC$17,IF(AND(CJ37&lt;=0.25,CK37&lt;=0.1,OR(CJ37&lt;&gt;0,CK37&lt;&gt;0)),$DC$18,IF(AND(CJ37=0,CK37=0),$DC$19,"ATENÇÃO")))))))))))))))</f>
        <v>50</v>
      </c>
      <c r="CM37" s="38" t="n">
        <f aca="false">(AP37+AS37)/2</f>
        <v>1</v>
      </c>
      <c r="CN37" s="39" t="n">
        <f aca="false">(AM37+AN37+AO37+AQ37+AR37+AT37)/6</f>
        <v>0.333333333333333</v>
      </c>
      <c r="CO37" s="30" t="n">
        <f aca="false">IF(AND(CM37=1,CN37=1),$DC$5,IF(AND(CM37=1,CN37&gt;0.5),$DC$6,IF(AND(CM37=1,AND(CN37&gt;0.25,CN37&lt;=0.5)),$DC$7,IF(AND(CM37=1,CN37&lt;=0.25),$DC$8,IF(AND(CM37&gt;0.5,CN37&gt;0.5),$DC$9,IF(AND(CM37&gt;0.5,AND(CN37&gt;0.25,CN37&lt;=0.5)),$DC$10,IF(AND(CM37&gt;0.5,CN37&lt;=0.25),$DC$11,IF(AND(AND(CM37&lt;=0.5,CM37&gt;0.25),CN37&gt;0.5),$DC$12,IF(AND(AND(CM37&lt;=0.5,CM37&gt;0.25),AND(CN37&gt;0.25,CN37&lt;=0.5)),$DC$13,IF(AND(AND(CM37&lt;=0.5,CM37&gt;0.25),CN37&lt;=0.25),$DC$14,IF(AND(CM37&lt;=0.25,CN37&gt;0.5),$DC$15,IF(AND(CM37&lt;=0.25,AND(CN37&gt;0.25,CN37&lt;=0.5)),$DC$16,IF(AND(CM37&lt;=0.25,AND(CN37&gt;0.1,CN37&lt;=0.25)),$DC$17,IF(AND(CM37&lt;=0.25,CN37&lt;=0.1,OR(CM37&lt;&gt;0,CN37&lt;&gt;0)),$DC$18,IF(AND(CM37=0,CN37=0),$DC$19,"ATENÇÃO")))))))))))))))</f>
        <v>85.7142857142857</v>
      </c>
      <c r="CP37" s="38" t="n">
        <f aca="false">(AU37+AZ37+BD37)/3</f>
        <v>0.666666666666667</v>
      </c>
      <c r="CQ37" s="39" t="n">
        <f aca="false">(AV37+AW37+AX37+AY37+BA37+BB37+BC37)/7</f>
        <v>0.285714285714286</v>
      </c>
      <c r="CR37" s="30" t="n">
        <f aca="false">IF(AND(CP37=1,CQ37=1),$DC$5,IF(AND(CP37=1,CQ37&gt;0.5),$DC$6,IF(AND(CP37=1,AND(CQ37&gt;0.25,CQ37&lt;=0.5)),$DC$7,IF(AND(CP37=1,CQ37&lt;=0.25),$DC$8,IF(AND(CP37&gt;0.5,CQ37&gt;0.5),$DC$9,IF(AND(CP37&gt;0.5,AND(CQ37&gt;0.25,CQ37&lt;=0.5)),$DC$10,IF(AND(CP37&gt;0.5,CQ37&lt;=0.25),$DC$11,IF(AND(AND(CP37&lt;=0.5,CP37&gt;0.25),CQ37&gt;0.5),$DC$12,IF(AND(AND(CP37&lt;=0.5,CP37&gt;0.25),AND(CQ37&gt;0.25,CQ37&lt;=0.5)),$DC$13,IF(AND(AND(CP37&lt;=0.5,CP37&gt;0.25),CQ37&lt;=0.25),$DC$14,IF(AND(CP37&lt;=0.25,CQ37&gt;0.5),$DC$15,IF(AND(CP37&lt;=0.25,AND(CQ37&gt;0.25,CQ37&lt;=0.5)),$DC$16,IF(AND(CP37&lt;=0.25,AND(CQ37&gt;0.1,CQ37&lt;=0.25)),$DC$17,IF(AND(CP37&lt;=0.25,CQ37&lt;=0.1,OR(CP37&lt;&gt;0,CQ37&lt;&gt;0)),$DC$18,IF(AND(CP37=0,CQ37=0),$DC$19,"ATENÇÃO")))))))))))))))</f>
        <v>64.2857142857143</v>
      </c>
      <c r="CS37" s="38" t="n">
        <f aca="false">(BE37+BJ37+BN37)/3</f>
        <v>1</v>
      </c>
      <c r="CT37" s="39" t="n">
        <f aca="false">(BF37+BG37+BH37+BI37+BK37+BL37+BM37+BO37+BP37)/9</f>
        <v>1</v>
      </c>
      <c r="CU37" s="30" t="n">
        <f aca="false">IF(AND(CS37=1,CT37=1),$DC$5,IF(AND(CS37=1,CT37&gt;0.5),$DC$6,IF(AND(CS37=1,AND(CT37&gt;0.25,CT37&lt;=0.5)),$DC$7,IF(AND(CS37=1,CT37&lt;=0.25),$DC$8,IF(AND(CS37&gt;0.5,CT37&gt;0.5),$DC$9,IF(AND(CS37&gt;0.5,AND(CT37&gt;0.25,CT37&lt;=0.5)),$DC$10,IF(AND(CS37&gt;0.5,CT37&lt;=0.25),$DC$11,IF(AND(AND(CS37&lt;=0.5,CS37&gt;0.25),CT37&gt;0.5),$DC$12,IF(AND(AND(CS37&lt;=0.5,CS37&gt;0.25),AND(CT37&gt;0.25,CT37&lt;=0.5)),$DC$13,IF(AND(AND(CS37&lt;=0.5,CS37&gt;0.25),CT37&lt;=0.25),$DC$14,IF(AND(CS37&lt;=0.25,CT37&gt;0.5),$DC$15,IF(AND(CS37&lt;=0.25,AND(CT37&gt;0.25,CT37&lt;=0.5)),$DC$16,IF(AND(CS37&lt;=0.25,AND(CT37&gt;0.1,CT37&lt;=0.25)),$DC$17,IF(AND(CS37&lt;=0.25,CT37&lt;=0.1,OR(CS37&lt;&gt;0,CT37&lt;&gt;0)),$DC$18,IF(AND(CS37=0,CT37=0),$DC$19,"ATENÇÃO")))))))))))))))</f>
        <v>100</v>
      </c>
      <c r="CV37" s="31" t="n">
        <f aca="false">(BR37+BW37+BX37)/3</f>
        <v>0.333333333333333</v>
      </c>
      <c r="CW37" s="32" t="n">
        <f aca="false">(BQ37+BS37+BT37+BU37+BV37+BY37+BZ37)/7</f>
        <v>0.428571428571429</v>
      </c>
      <c r="CX37" s="30" t="n">
        <f aca="false">IF(AND(CV37=1,CW37=1),$DC$5,IF(AND(CV37=1,CW37&gt;0.5),$DC$6,IF(AND(CV37=1,AND(CW37&gt;0.25,CW37&lt;=0.5)),$DC$7,IF(AND(CV37=1,CW37&lt;=0.25),$DC$8,IF(AND(CV37&gt;0.5,CW37&gt;0.5),$DC$9,IF(AND(CV37&gt;0.5,AND(CW37&gt;0.25,CW37&lt;=0.5)),$DC$10,IF(AND(CV37&gt;0.5,CW37&lt;=0.25),$DC$11,IF(AND(AND(CV37&lt;=0.5,CV37&gt;0.25),CW37&gt;0.5),$DC$12,IF(AND(AND(CV37&lt;=0.5,CV37&gt;0.25),AND(CW37&gt;0.25,CW37&lt;=0.5)),$DC$13,IF(AND(AND(CV37&lt;=0.5,CV37&gt;0.25),CW37&lt;=0.25),$DC$14,IF(AND(CV37&lt;=0.25,CW37&gt;0.5),$DC$15,IF(AND(CV37&lt;=0.25,AND(CW37&gt;0.25,CW37&lt;=0.5)),$DC$16,IF(AND(CV37&lt;=0.25,AND(CW37&gt;0.1,CW37&lt;=0.25)),$DC$17,IF(AND(CV37&lt;=0.25,CW37&lt;=0.1,OR(CV37&lt;&gt;0,CW37&lt;&gt;0)),$DC$18,IF(AND(CV37=0,CW37=0),$DC$19,"ATENÇÃO")))))))))))))))</f>
        <v>42.8571428571429</v>
      </c>
      <c r="DD37" s="60" t="s">
        <v>172</v>
      </c>
      <c r="DE37" s="61" t="s">
        <v>173</v>
      </c>
      <c r="DF37" s="61"/>
      <c r="DG37" s="61"/>
      <c r="DH37" s="61"/>
      <c r="DI37" s="61"/>
      <c r="DJ37" s="61"/>
      <c r="DK37" s="61"/>
      <c r="DL37" s="61"/>
      <c r="DM37" s="61"/>
      <c r="DN37" s="62" t="n">
        <v>42.9</v>
      </c>
      <c r="DO37" s="2" t="s">
        <v>153</v>
      </c>
      <c r="DP37" s="2" t="s">
        <v>154</v>
      </c>
      <c r="DQ37" s="2" t="s">
        <v>153</v>
      </c>
      <c r="DR37" s="2" t="s">
        <v>154</v>
      </c>
    </row>
    <row r="38" customFormat="false" ht="15.75" hidden="false" customHeight="true" outlineLevel="0" collapsed="false">
      <c r="A38" s="1" t="s">
        <v>174</v>
      </c>
      <c r="B38" s="2" t="n">
        <v>36</v>
      </c>
      <c r="C38" s="70" t="n">
        <v>1</v>
      </c>
      <c r="D38" s="70" t="n">
        <v>0</v>
      </c>
      <c r="E38" s="70" t="n">
        <v>1</v>
      </c>
      <c r="F38" s="70" t="n">
        <v>0</v>
      </c>
      <c r="G38" s="67" t="n">
        <v>0</v>
      </c>
      <c r="H38" s="70" t="n">
        <v>0</v>
      </c>
      <c r="I38" s="67" t="n">
        <v>0</v>
      </c>
      <c r="J38" s="70" t="n">
        <v>0</v>
      </c>
      <c r="K38" s="67" t="n">
        <v>0</v>
      </c>
      <c r="L38" s="70" t="n">
        <v>1</v>
      </c>
      <c r="M38" s="70" t="n">
        <v>1</v>
      </c>
      <c r="N38" s="67" t="n">
        <v>1</v>
      </c>
      <c r="O38" s="70" t="n">
        <v>1</v>
      </c>
      <c r="P38" s="70" t="n">
        <v>0</v>
      </c>
      <c r="Q38" s="70" t="n">
        <v>0</v>
      </c>
      <c r="R38" s="67" t="n">
        <v>1</v>
      </c>
      <c r="S38" s="70" t="n">
        <v>0</v>
      </c>
      <c r="T38" s="70" t="n">
        <v>1</v>
      </c>
      <c r="U38" s="71" t="n">
        <v>0</v>
      </c>
      <c r="V38" s="71" t="n">
        <v>0</v>
      </c>
      <c r="W38" s="71" t="n">
        <v>0</v>
      </c>
      <c r="X38" s="71" t="n">
        <v>1</v>
      </c>
      <c r="Y38" s="71" t="n">
        <v>0</v>
      </c>
      <c r="Z38" s="71" t="n">
        <v>0</v>
      </c>
      <c r="AA38" s="71" t="n">
        <v>0</v>
      </c>
      <c r="AB38" s="71" t="n">
        <v>0</v>
      </c>
      <c r="AC38" s="71" t="n">
        <v>0</v>
      </c>
      <c r="AD38" s="71" t="n">
        <v>0</v>
      </c>
      <c r="AE38" s="71" t="n">
        <v>1</v>
      </c>
      <c r="AF38" s="71" t="n">
        <v>0</v>
      </c>
      <c r="AG38" s="71" t="n">
        <v>1</v>
      </c>
      <c r="AH38" s="70" t="n">
        <v>1</v>
      </c>
      <c r="AI38" s="70" t="n">
        <v>0</v>
      </c>
      <c r="AJ38" s="70" t="n">
        <v>1</v>
      </c>
      <c r="AK38" s="70" t="n">
        <v>1</v>
      </c>
      <c r="AL38" s="70" t="n">
        <v>1</v>
      </c>
      <c r="AM38" s="71" t="n">
        <v>1</v>
      </c>
      <c r="AN38" s="71" t="n">
        <v>1</v>
      </c>
      <c r="AO38" s="71" t="n">
        <v>1</v>
      </c>
      <c r="AP38" s="71" t="n">
        <v>0</v>
      </c>
      <c r="AQ38" s="71" t="n">
        <v>0</v>
      </c>
      <c r="AR38" s="71" t="n">
        <v>0</v>
      </c>
      <c r="AS38" s="71" t="n">
        <v>0</v>
      </c>
      <c r="AT38" s="71" t="n">
        <v>0</v>
      </c>
      <c r="AU38" s="70" t="n">
        <v>0</v>
      </c>
      <c r="AV38" s="70" t="n">
        <v>0</v>
      </c>
      <c r="AW38" s="70" t="n">
        <v>0</v>
      </c>
      <c r="AX38" s="70" t="n">
        <v>0</v>
      </c>
      <c r="AY38" s="70" t="n">
        <v>0</v>
      </c>
      <c r="AZ38" s="70" t="n">
        <v>0</v>
      </c>
      <c r="BA38" s="70" t="n">
        <v>0</v>
      </c>
      <c r="BB38" s="70" t="n">
        <v>0</v>
      </c>
      <c r="BC38" s="70" t="n">
        <v>0</v>
      </c>
      <c r="BD38" s="70" t="n">
        <v>0</v>
      </c>
      <c r="BE38" s="69" t="n">
        <v>1</v>
      </c>
      <c r="BF38" s="71" t="n">
        <v>1</v>
      </c>
      <c r="BG38" s="71" t="n">
        <v>1</v>
      </c>
      <c r="BH38" s="71" t="n">
        <v>1</v>
      </c>
      <c r="BI38" s="71" t="n">
        <v>1</v>
      </c>
      <c r="BJ38" s="69" t="n">
        <v>1</v>
      </c>
      <c r="BK38" s="71" t="n">
        <v>0</v>
      </c>
      <c r="BL38" s="71" t="n">
        <v>1</v>
      </c>
      <c r="BM38" s="71" t="n">
        <v>1</v>
      </c>
      <c r="BN38" s="69" t="n">
        <v>1</v>
      </c>
      <c r="BO38" s="71" t="n">
        <v>1</v>
      </c>
      <c r="BP38" s="71" t="n">
        <v>1</v>
      </c>
      <c r="BQ38" s="70" t="n">
        <v>1</v>
      </c>
      <c r="BR38" s="67" t="n">
        <v>1</v>
      </c>
      <c r="BS38" s="70" t="n">
        <v>0</v>
      </c>
      <c r="BT38" s="70" t="n">
        <v>1</v>
      </c>
      <c r="BU38" s="70" t="n">
        <v>0</v>
      </c>
      <c r="BV38" s="70" t="n">
        <v>0</v>
      </c>
      <c r="BW38" s="67" t="n">
        <v>0</v>
      </c>
      <c r="BX38" s="67" t="n">
        <v>0</v>
      </c>
      <c r="BY38" s="70" t="n">
        <v>0</v>
      </c>
      <c r="BZ38" s="70" t="n">
        <v>0</v>
      </c>
      <c r="CB38" s="27" t="n">
        <f aca="false">CF38*$CZ$3+CI38*$DA$3+CL38*$DB$3+CO38*$DC$3+CR38*$DD$3+CU38*$DE$3+CX38*$DF$3</f>
        <v>46.8364285714286</v>
      </c>
      <c r="CD38" s="38" t="n">
        <f aca="false">(G38+I38+K38+N38+R38)/5</f>
        <v>0.4</v>
      </c>
      <c r="CE38" s="39" t="n">
        <f aca="false">(C38+D38+E38+F38+H38+J38+L38+M38+O38+P38+Q38+S38+T38)/13</f>
        <v>0.461538461538462</v>
      </c>
      <c r="CF38" s="30" t="n">
        <f aca="false">IF(AND(CD38=1,CE38=1),$DC$5,IF(AND(CD38=1,CE38&gt;0.5),$DC$6,IF(AND(CD38=1,AND(CE38&gt;0.25,CE38&lt;=0.5)),$DC$7,IF(AND(CD38=1,CE38&lt;=0.25),$DC$8,IF(AND(CD38&gt;0.5,CE38&gt;0.5),$DC$9,IF(AND(CD38&gt;0.5,AND(CE38&gt;0.25,CE38&lt;=0.5)),$DC$10,IF(AND(CD38&gt;0.5,CE38&lt;=0.25),$DC$11,IF(AND(AND(CD38&lt;=0.5,CD38&gt;0.25),CE38&gt;0.5),$DC$12,IF(AND(AND(CD38&lt;=0.5,CD38&gt;0.25),AND(CE38&gt;0.25,CE38&lt;=0.5)),$DC$13,IF(AND(AND(CD38&lt;=0.5,CD38&gt;0.25),CE38&lt;=0.25),$DC$14,IF(AND(CD38&lt;=0.25,CE38&gt;0.5),$DC$15,IF(AND(CD38&lt;=0.25,AND(CE38&gt;0.25,CE38&lt;=0.5)),$DC$16,IF(AND(CD38&lt;=0.25,AND(CE38&gt;0.1,CE38&lt;=0.25)),$DC$17,IF(AND(CD38&lt;=0.25,CE38&lt;=0.1,OR(CD38&lt;&gt;0,CE38&lt;&gt;0)),$DC$18,IF(AND(CD38=0,CE38=0),$DC$19,"ATENÇÃO")))))))))))))))</f>
        <v>42.8571428571429</v>
      </c>
      <c r="CG38" s="38" t="n">
        <f aca="false">(X38+AA38+AG38)/3</f>
        <v>0.666666666666667</v>
      </c>
      <c r="CH38" s="39" t="n">
        <f aca="false">(U38+V38+W38+Y38+Z38+AB38+AC38+AD38+AE38+AF38)/10</f>
        <v>0.1</v>
      </c>
      <c r="CI38" s="30" t="n">
        <f aca="false">IF(AND(CG38=1,CH38=1),$DC$5,IF(AND(CG38=1,CH38&gt;0.5),$DC$6,IF(AND(CG38=1,AND(CH38&gt;0.25,CH38&lt;=0.5)),$DC$7,IF(AND(CG38=1,CH38&lt;=0.25),$DC$8,IF(AND(CG38&gt;0.5,CH38&gt;0.5),$DC$9,IF(AND(CG38&gt;0.5,AND(CH38&gt;0.25,CH38&lt;=0.5)),$DC$10,IF(AND(CG38&gt;0.5,CH38&lt;=0.25),$DC$11,IF(AND(AND(CG38&lt;=0.5,CG38&gt;0.25),CH38&gt;0.5),$DC$12,IF(AND(AND(CG38&lt;=0.5,CG38&gt;0.25),AND(CH38&gt;0.25,CH38&lt;=0.5)),$DC$13,IF(AND(AND(CG38&lt;=0.5,CG38&gt;0.25),CH38&lt;=0.25),$DC$14,IF(AND(CG38&lt;=0.25,CH38&gt;0.5),$DC$15,IF(AND(CG38&lt;=0.25,AND(CH38&gt;0.25,CH38&lt;=0.5)),$DC$16,IF(AND(CG38&lt;=0.25,AND(CH38&gt;0.1,CH38&lt;=0.25)),$DC$17,IF(AND(CG38&lt;=0.25,CH38&lt;=0.1,OR(CG38&lt;&gt;0,CH38&lt;&gt;0)),$DC$18,IF(AND(CG38=0,CH38=0),$DC$19,"ATENÇÃO")))))))))))))))</f>
        <v>57.1428571428572</v>
      </c>
      <c r="CJ38" s="38" t="n">
        <f aca="false">(AJ38+AL38)/2</f>
        <v>1</v>
      </c>
      <c r="CK38" s="39" t="n">
        <f aca="false">(AH38+AI38+AK38)/3</f>
        <v>0.666666666666667</v>
      </c>
      <c r="CL38" s="30" t="n">
        <f aca="false">IF(AND(CJ38=1,CK38=1),$DC$5,IF(AND(CJ38=1,CK38&gt;0.5),$DC$6,IF(AND(CJ38=1,AND(CK38&gt;0.25,CK38&lt;=0.5)),$DC$7,IF(AND(CJ38=1,CK38&lt;=0.25),$DC$8,IF(AND(CJ38&gt;0.5,CK38&gt;0.5),$DC$9,IF(AND(CJ38&gt;0.5,AND(CK38&gt;0.25,CK38&lt;=0.5)),$DC$10,IF(AND(CJ38&gt;0.5,CK38&lt;=0.25),$DC$11,IF(AND(AND(CJ38&lt;=0.5,CJ38&gt;0.25),CK38&gt;0.5),$DC$12,IF(AND(AND(CJ38&lt;=0.5,CJ38&gt;0.25),AND(CK38&gt;0.25,CK38&lt;=0.5)),$DC$13,IF(AND(AND(CJ38&lt;=0.5,CJ38&gt;0.25),CK38&lt;=0.25),$DC$14,IF(AND(CJ38&lt;=0.25,CK38&gt;0.5),$DC$15,IF(AND(CJ38&lt;=0.25,AND(CK38&gt;0.25,CK38&lt;=0.5)),$DC$16,IF(AND(CJ38&lt;=0.25,AND(CK38&gt;0.1,CK38&lt;=0.25)),$DC$17,IF(AND(CJ38&lt;=0.25,CK38&lt;=0.1,OR(CJ38&lt;&gt;0,CK38&lt;&gt;0)),$DC$18,IF(AND(CJ38=0,CK38=0),$DC$19,"ATENÇÃO")))))))))))))))</f>
        <v>92.8571428571429</v>
      </c>
      <c r="CM38" s="38" t="n">
        <f aca="false">(AP38+AS38)/2</f>
        <v>0</v>
      </c>
      <c r="CN38" s="39" t="n">
        <f aca="false">(AM38+AN38+AO38+AQ38+AR38+AT38)/6</f>
        <v>0.5</v>
      </c>
      <c r="CO38" s="30" t="n">
        <f aca="false">IF(AND(CM38=1,CN38=1),$DC$5,IF(AND(CM38=1,CN38&gt;0.5),$DC$6,IF(AND(CM38=1,AND(CN38&gt;0.25,CN38&lt;=0.5)),$DC$7,IF(AND(CM38=1,CN38&lt;=0.25),$DC$8,IF(AND(CM38&gt;0.5,CN38&gt;0.5),$DC$9,IF(AND(CM38&gt;0.5,AND(CN38&gt;0.25,CN38&lt;=0.5)),$DC$10,IF(AND(CM38&gt;0.5,CN38&lt;=0.25),$DC$11,IF(AND(AND(CM38&lt;=0.5,CM38&gt;0.25),CN38&gt;0.5),$DC$12,IF(AND(AND(CM38&lt;=0.5,CM38&gt;0.25),AND(CN38&gt;0.25,CN38&lt;=0.5)),$DC$13,IF(AND(AND(CM38&lt;=0.5,CM38&gt;0.25),CN38&lt;=0.25),$DC$14,IF(AND(CM38&lt;=0.25,CN38&gt;0.5),$DC$15,IF(AND(CM38&lt;=0.25,AND(CN38&gt;0.25,CN38&lt;=0.5)),$DC$16,IF(AND(CM38&lt;=0.25,AND(CN38&gt;0.1,CN38&lt;=0.25)),$DC$17,IF(AND(CM38&lt;=0.25,CN38&lt;=0.1,OR(CM38&lt;&gt;0,CN38&lt;&gt;0)),$DC$18,IF(AND(CM38=0,CN38=0),$DC$19,"ATENÇÃO")))))))))))))))</f>
        <v>21.4285714285714</v>
      </c>
      <c r="CP38" s="38" t="n">
        <f aca="false">(AU38+AZ38+BD38)/3</f>
        <v>0</v>
      </c>
      <c r="CQ38" s="39" t="n">
        <f aca="false">(AV38+AW38+AX38+AY38+BA38+BB38+BC38)/7</f>
        <v>0</v>
      </c>
      <c r="CR38" s="30" t="n">
        <f aca="false">IF(AND(CP38=1,CQ38=1),$DC$5,IF(AND(CP38=1,CQ38&gt;0.5),$DC$6,IF(AND(CP38=1,AND(CQ38&gt;0.25,CQ38&lt;=0.5)),$DC$7,IF(AND(CP38=1,CQ38&lt;=0.25),$DC$8,IF(AND(CP38&gt;0.5,CQ38&gt;0.5),$DC$9,IF(AND(CP38&gt;0.5,AND(CQ38&gt;0.25,CQ38&lt;=0.5)),$DC$10,IF(AND(CP38&gt;0.5,CQ38&lt;=0.25),$DC$11,IF(AND(AND(CP38&lt;=0.5,CP38&gt;0.25),CQ38&gt;0.5),$DC$12,IF(AND(AND(CP38&lt;=0.5,CP38&gt;0.25),AND(CQ38&gt;0.25,CQ38&lt;=0.5)),$DC$13,IF(AND(AND(CP38&lt;=0.5,CP38&gt;0.25),CQ38&lt;=0.25),$DC$14,IF(AND(CP38&lt;=0.25,CQ38&gt;0.5),$DC$15,IF(AND(CP38&lt;=0.25,AND(CQ38&gt;0.25,CQ38&lt;=0.5)),$DC$16,IF(AND(CP38&lt;=0.25,AND(CQ38&gt;0.1,CQ38&lt;=0.25)),$DC$17,IF(AND(CP38&lt;=0.25,CQ38&lt;=0.1,OR(CP38&lt;&gt;0,CQ38&lt;&gt;0)),$DC$18,IF(AND(CP38=0,CQ38=0),$DC$19,"ATENÇÃO")))))))))))))))</f>
        <v>0</v>
      </c>
      <c r="CS38" s="38" t="n">
        <f aca="false">(BE38+BJ38+BN38)/3</f>
        <v>1</v>
      </c>
      <c r="CT38" s="39" t="n">
        <f aca="false">(BF38+BG38+BH38+BI38+BK38+BL38+BM38+BO38+BP38)/9</f>
        <v>0.888888888888889</v>
      </c>
      <c r="CU38" s="30" t="n">
        <f aca="false">IF(AND(CS38=1,CT38=1),$DC$5,IF(AND(CS38=1,CT38&gt;0.5),$DC$6,IF(AND(CS38=1,AND(CT38&gt;0.25,CT38&lt;=0.5)),$DC$7,IF(AND(CS38=1,CT38&lt;=0.25),$DC$8,IF(AND(CS38&gt;0.5,CT38&gt;0.5),$DC$9,IF(AND(CS38&gt;0.5,AND(CT38&gt;0.25,CT38&lt;=0.5)),$DC$10,IF(AND(CS38&gt;0.5,CT38&lt;=0.25),$DC$11,IF(AND(AND(CS38&lt;=0.5,CS38&gt;0.25),CT38&gt;0.5),$DC$12,IF(AND(AND(CS38&lt;=0.5,CS38&gt;0.25),AND(CT38&gt;0.25,CT38&lt;=0.5)),$DC$13,IF(AND(AND(CS38&lt;=0.5,CS38&gt;0.25),CT38&lt;=0.25),$DC$14,IF(AND(CS38&lt;=0.25,CT38&gt;0.5),$DC$15,IF(AND(CS38&lt;=0.25,AND(CT38&gt;0.25,CT38&lt;=0.5)),$DC$16,IF(AND(CS38&lt;=0.25,AND(CT38&gt;0.1,CT38&lt;=0.25)),$DC$17,IF(AND(CS38&lt;=0.25,CT38&lt;=0.1,OR(CS38&lt;&gt;0,CT38&lt;&gt;0)),$DC$18,IF(AND(CS38=0,CT38=0),$DC$19,"ATENÇÃO")))))))))))))))</f>
        <v>92.8571428571429</v>
      </c>
      <c r="CV38" s="31" t="n">
        <f aca="false">(BR38+BW38+BX38)/3</f>
        <v>0.333333333333333</v>
      </c>
      <c r="CW38" s="32" t="n">
        <f aca="false">(BQ38+BS38+BT38+BU38+BV38+BY38+BZ38)/7</f>
        <v>0.285714285714286</v>
      </c>
      <c r="CX38" s="30" t="n">
        <f aca="false">IF(AND(CV38=1,CW38=1),$DC$5,IF(AND(CV38=1,CW38&gt;0.5),$DC$6,IF(AND(CV38=1,AND(CW38&gt;0.25,CW38&lt;=0.5)),$DC$7,IF(AND(CV38=1,CW38&lt;=0.25),$DC$8,IF(AND(CV38&gt;0.5,CW38&gt;0.5),$DC$9,IF(AND(CV38&gt;0.5,AND(CW38&gt;0.25,CW38&lt;=0.5)),$DC$10,IF(AND(CV38&gt;0.5,CW38&lt;=0.25),$DC$11,IF(AND(AND(CV38&lt;=0.5,CV38&gt;0.25),CW38&gt;0.5),$DC$12,IF(AND(AND(CV38&lt;=0.5,CV38&gt;0.25),AND(CW38&gt;0.25,CW38&lt;=0.5)),$DC$13,IF(AND(AND(CV38&lt;=0.5,CV38&gt;0.25),CW38&lt;=0.25),$DC$14,IF(AND(CV38&lt;=0.25,CW38&gt;0.5),$DC$15,IF(AND(CV38&lt;=0.25,AND(CW38&gt;0.25,CW38&lt;=0.5)),$DC$16,IF(AND(CV38&lt;=0.25,AND(CW38&gt;0.1,CW38&lt;=0.25)),$DC$17,IF(AND(CV38&lt;=0.25,CW38&lt;=0.1,OR(CV38&lt;&gt;0,CW38&lt;&gt;0)),$DC$18,IF(AND(CV38=0,CW38=0),$DC$19,"ATENÇÃO")))))))))))))))</f>
        <v>42.8571428571429</v>
      </c>
      <c r="DD38" s="63" t="s">
        <v>175</v>
      </c>
      <c r="DE38" s="64" t="s">
        <v>176</v>
      </c>
      <c r="DF38" s="64"/>
      <c r="DG38" s="64"/>
      <c r="DH38" s="64"/>
      <c r="DI38" s="64"/>
      <c r="DJ38" s="64"/>
      <c r="DK38" s="64"/>
      <c r="DL38" s="64"/>
      <c r="DM38" s="64"/>
      <c r="DN38" s="65" t="n">
        <v>35.7</v>
      </c>
      <c r="DO38" s="2" t="s">
        <v>153</v>
      </c>
      <c r="DP38" s="2" t="s">
        <v>154</v>
      </c>
      <c r="DQ38" s="59" t="s">
        <v>158</v>
      </c>
      <c r="DR38" s="59"/>
    </row>
    <row r="39" customFormat="false" ht="15.75" hidden="false" customHeight="true" outlineLevel="0" collapsed="false">
      <c r="A39" s="1" t="s">
        <v>177</v>
      </c>
      <c r="B39" s="2" t="n">
        <v>37</v>
      </c>
      <c r="C39" s="47" t="n">
        <v>1</v>
      </c>
      <c r="D39" s="47" t="n">
        <v>0</v>
      </c>
      <c r="E39" s="47" t="n">
        <v>1</v>
      </c>
      <c r="F39" s="47" t="n">
        <v>0</v>
      </c>
      <c r="G39" s="49" t="n">
        <v>0</v>
      </c>
      <c r="H39" s="47" t="n">
        <v>1</v>
      </c>
      <c r="I39" s="49" t="n">
        <v>1</v>
      </c>
      <c r="J39" s="47" t="n">
        <v>0</v>
      </c>
      <c r="K39" s="49" t="n">
        <v>0</v>
      </c>
      <c r="L39" s="47" t="n">
        <v>1</v>
      </c>
      <c r="M39" s="47" t="n">
        <v>1</v>
      </c>
      <c r="N39" s="49" t="n">
        <v>1</v>
      </c>
      <c r="O39" s="47" t="n">
        <v>1</v>
      </c>
      <c r="P39" s="47" t="n">
        <v>1</v>
      </c>
      <c r="Q39" s="47" t="n">
        <v>0</v>
      </c>
      <c r="R39" s="49" t="n">
        <v>1</v>
      </c>
      <c r="S39" s="47" t="n">
        <v>1</v>
      </c>
      <c r="T39" s="47" t="n">
        <v>1</v>
      </c>
      <c r="U39" s="50" t="n">
        <v>0</v>
      </c>
      <c r="V39" s="50" t="n">
        <v>0</v>
      </c>
      <c r="W39" s="50" t="n">
        <v>0</v>
      </c>
      <c r="X39" s="50" t="n">
        <v>0</v>
      </c>
      <c r="Y39" s="50" t="n">
        <v>1</v>
      </c>
      <c r="Z39" s="50" t="n">
        <v>0</v>
      </c>
      <c r="AA39" s="50" t="n">
        <v>0</v>
      </c>
      <c r="AB39" s="50" t="n">
        <v>0</v>
      </c>
      <c r="AC39" s="50" t="n">
        <v>0</v>
      </c>
      <c r="AD39" s="50" t="n">
        <v>0</v>
      </c>
      <c r="AE39" s="50" t="n">
        <v>0</v>
      </c>
      <c r="AF39" s="50" t="n">
        <v>0</v>
      </c>
      <c r="AG39" s="50" t="n">
        <v>1</v>
      </c>
      <c r="AH39" s="47" t="n">
        <v>1</v>
      </c>
      <c r="AI39" s="47" t="n">
        <v>0</v>
      </c>
      <c r="AJ39" s="47" t="n">
        <v>0</v>
      </c>
      <c r="AK39" s="47" t="n">
        <v>1</v>
      </c>
      <c r="AL39" s="47" t="n">
        <v>1</v>
      </c>
      <c r="AM39" s="50" t="n">
        <v>1</v>
      </c>
      <c r="AN39" s="50" t="n">
        <v>1</v>
      </c>
      <c r="AO39" s="50" t="n">
        <v>1</v>
      </c>
      <c r="AP39" s="50" t="n">
        <v>1</v>
      </c>
      <c r="AQ39" s="50" t="n">
        <v>1</v>
      </c>
      <c r="AR39" s="50" t="n">
        <v>1</v>
      </c>
      <c r="AS39" s="50" t="n">
        <v>1</v>
      </c>
      <c r="AT39" s="50" t="n">
        <v>1</v>
      </c>
      <c r="AU39" s="47" t="n">
        <v>1</v>
      </c>
      <c r="AV39" s="47" t="n">
        <v>1</v>
      </c>
      <c r="AW39" s="47" t="n">
        <v>1</v>
      </c>
      <c r="AX39" s="47" t="n">
        <v>1</v>
      </c>
      <c r="AY39" s="47" t="n">
        <v>0</v>
      </c>
      <c r="AZ39" s="47" t="n">
        <v>1</v>
      </c>
      <c r="BA39" s="47" t="n">
        <v>0</v>
      </c>
      <c r="BB39" s="47" t="n">
        <v>1</v>
      </c>
      <c r="BC39" s="47" t="n">
        <v>1</v>
      </c>
      <c r="BD39" s="47" t="n">
        <v>0</v>
      </c>
      <c r="BE39" s="52" t="n">
        <v>1</v>
      </c>
      <c r="BF39" s="50" t="n">
        <v>1</v>
      </c>
      <c r="BG39" s="50" t="n">
        <v>1</v>
      </c>
      <c r="BH39" s="50" t="n">
        <v>1</v>
      </c>
      <c r="BI39" s="50" t="n">
        <v>1</v>
      </c>
      <c r="BJ39" s="52" t="n">
        <v>1</v>
      </c>
      <c r="BK39" s="50" t="n">
        <v>1</v>
      </c>
      <c r="BL39" s="50" t="n">
        <v>1</v>
      </c>
      <c r="BM39" s="50" t="n">
        <v>1</v>
      </c>
      <c r="BN39" s="52" t="n">
        <v>0</v>
      </c>
      <c r="BO39" s="50" t="n">
        <v>1</v>
      </c>
      <c r="BP39" s="50" t="n">
        <v>1</v>
      </c>
      <c r="BQ39" s="47" t="n">
        <v>1</v>
      </c>
      <c r="BR39" s="49" t="n">
        <v>1</v>
      </c>
      <c r="BS39" s="47" t="n">
        <v>1</v>
      </c>
      <c r="BT39" s="47" t="n">
        <v>0</v>
      </c>
      <c r="BU39" s="47" t="n">
        <v>0</v>
      </c>
      <c r="BV39" s="47" t="n">
        <v>0</v>
      </c>
      <c r="BW39" s="49" t="n">
        <v>0</v>
      </c>
      <c r="BX39" s="49" t="n">
        <v>1</v>
      </c>
      <c r="BY39" s="47" t="n">
        <v>1</v>
      </c>
      <c r="BZ39" s="47" t="n">
        <v>0</v>
      </c>
      <c r="CB39" s="27" t="n">
        <f aca="false">CF39*$CZ$3+CI39*$DA$3+CL39*$DB$3+CO39*$DC$3+CR39*$DD$3+CU39*$DE$3+CX39*$DF$3</f>
        <v>66.7578571428571</v>
      </c>
      <c r="CD39" s="38" t="n">
        <f aca="false">(G39+I39+K39+N39+R39)/5</f>
        <v>0.6</v>
      </c>
      <c r="CE39" s="39" t="n">
        <f aca="false">(C39+D39+E39+F39+H39+J39+L39+M39+O39+P39+Q39+S39+T39)/13</f>
        <v>0.692307692307692</v>
      </c>
      <c r="CF39" s="30" t="n">
        <f aca="false">IF(AND(CD39=1,CE39=1),$DC$5,IF(AND(CD39=1,CE39&gt;0.5),$DC$6,IF(AND(CD39=1,AND(CE39&gt;0.25,CE39&lt;=0.5)),$DC$7,IF(AND(CD39=1,CE39&lt;=0.25),$DC$8,IF(AND(CD39&gt;0.5,CE39&gt;0.5),$DC$9,IF(AND(CD39&gt;0.5,AND(CE39&gt;0.25,CE39&lt;=0.5)),$DC$10,IF(AND(CD39&gt;0.5,CE39&lt;=0.25),$DC$11,IF(AND(AND(CD39&lt;=0.5,CD39&gt;0.25),CE39&gt;0.5),$DC$12,IF(AND(AND(CD39&lt;=0.5,CD39&gt;0.25),AND(CE39&gt;0.25,CE39&lt;=0.5)),$DC$13,IF(AND(AND(CD39&lt;=0.5,CD39&gt;0.25),CE39&lt;=0.25),$DC$14,IF(AND(CD39&lt;=0.25,CE39&gt;0.5),$DC$15,IF(AND(CD39&lt;=0.25,AND(CE39&gt;0.25,CE39&lt;=0.5)),$DC$16,IF(AND(CD39&lt;=0.25,AND(CE39&gt;0.1,CE39&lt;=0.25)),$DC$17,IF(AND(CD39&lt;=0.25,CE39&lt;=0.1,OR(CD39&lt;&gt;0,CE39&lt;&gt;0)),$DC$18,IF(AND(CD39=0,CE39=0),$DC$19,"ATENÇÃO")))))))))))))))</f>
        <v>71.4285714285714</v>
      </c>
      <c r="CG39" s="38" t="n">
        <f aca="false">(X39+AA39+AG39)/3</f>
        <v>0.333333333333333</v>
      </c>
      <c r="CH39" s="39" t="n">
        <f aca="false">(U39+V39+W39+Y39+Z39+AB39+AC39+AD39+AE39+AF39)/10</f>
        <v>0.1</v>
      </c>
      <c r="CI39" s="30" t="n">
        <f aca="false">IF(AND(CG39=1,CH39=1),$DC$5,IF(AND(CG39=1,CH39&gt;0.5),$DC$6,IF(AND(CG39=1,AND(CH39&gt;0.25,CH39&lt;=0.5)),$DC$7,IF(AND(CG39=1,CH39&lt;=0.25),$DC$8,IF(AND(CG39&gt;0.5,CH39&gt;0.5),$DC$9,IF(AND(CG39&gt;0.5,AND(CH39&gt;0.25,CH39&lt;=0.5)),$DC$10,IF(AND(CG39&gt;0.5,CH39&lt;=0.25),$DC$11,IF(AND(AND(CG39&lt;=0.5,CG39&gt;0.25),CH39&gt;0.5),$DC$12,IF(AND(AND(CG39&lt;=0.5,CG39&gt;0.25),AND(CH39&gt;0.25,CH39&lt;=0.5)),$DC$13,IF(AND(AND(CG39&lt;=0.5,CG39&gt;0.25),CH39&lt;=0.25),$DC$14,IF(AND(CG39&lt;=0.25,CH39&gt;0.5),$DC$15,IF(AND(CG39&lt;=0.25,AND(CH39&gt;0.25,CH39&lt;=0.5)),$DC$16,IF(AND(CG39&lt;=0.25,AND(CH39&gt;0.1,CH39&lt;=0.25)),$DC$17,IF(AND(CG39&lt;=0.25,CH39&lt;=0.1,OR(CG39&lt;&gt;0,CH39&lt;&gt;0)),$DC$18,IF(AND(CG39=0,CH39=0),$DC$19,"ATENÇÃO")))))))))))))))</f>
        <v>35.7142857142857</v>
      </c>
      <c r="CJ39" s="38" t="n">
        <f aca="false">(AJ39+AL39)/2</f>
        <v>0.5</v>
      </c>
      <c r="CK39" s="39" t="n">
        <f aca="false">(AH39+AI39+AK39)/3</f>
        <v>0.666666666666667</v>
      </c>
      <c r="CL39" s="30" t="n">
        <f aca="false">IF(AND(CJ39=1,CK39=1),$DC$5,IF(AND(CJ39=1,CK39&gt;0.5),$DC$6,IF(AND(CJ39=1,AND(CK39&gt;0.25,CK39&lt;=0.5)),$DC$7,IF(AND(CJ39=1,CK39&lt;=0.25),$DC$8,IF(AND(CJ39&gt;0.5,CK39&gt;0.5),$DC$9,IF(AND(CJ39&gt;0.5,AND(CK39&gt;0.25,CK39&lt;=0.5)),$DC$10,IF(AND(CJ39&gt;0.5,CK39&lt;=0.25),$DC$11,IF(AND(AND(CJ39&lt;=0.5,CJ39&gt;0.25),CK39&gt;0.5),$DC$12,IF(AND(AND(CJ39&lt;=0.5,CJ39&gt;0.25),AND(CK39&gt;0.25,CK39&lt;=0.5)),$DC$13,IF(AND(AND(CJ39&lt;=0.5,CJ39&gt;0.25),CK39&lt;=0.25),$DC$14,IF(AND(CJ39&lt;=0.25,CK39&gt;0.5),$DC$15,IF(AND(CJ39&lt;=0.25,AND(CK39&gt;0.25,CK39&lt;=0.5)),$DC$16,IF(AND(CJ39&lt;=0.25,AND(CK39&gt;0.1,CK39&lt;=0.25)),$DC$17,IF(AND(CJ39&lt;=0.25,CK39&lt;=0.1,OR(CJ39&lt;&gt;0,CK39&lt;&gt;0)),$DC$18,IF(AND(CJ39=0,CK39=0),$DC$19,"ATENÇÃO")))))))))))))))</f>
        <v>50</v>
      </c>
      <c r="CM39" s="38" t="n">
        <f aca="false">(AP39+AS39)/2</f>
        <v>1</v>
      </c>
      <c r="CN39" s="39" t="n">
        <f aca="false">(AM39+AN39+AO39+AQ39+AR39+AT39)/6</f>
        <v>1</v>
      </c>
      <c r="CO39" s="30" t="n">
        <f aca="false">IF(AND(CM39=1,CN39=1),$DC$5,IF(AND(CM39=1,CN39&gt;0.5),$DC$6,IF(AND(CM39=1,AND(CN39&gt;0.25,CN39&lt;=0.5)),$DC$7,IF(AND(CM39=1,CN39&lt;=0.25),$DC$8,IF(AND(CM39&gt;0.5,CN39&gt;0.5),$DC$9,IF(AND(CM39&gt;0.5,AND(CN39&gt;0.25,CN39&lt;=0.5)),$DC$10,IF(AND(CM39&gt;0.5,CN39&lt;=0.25),$DC$11,IF(AND(AND(CM39&lt;=0.5,CM39&gt;0.25),CN39&gt;0.5),$DC$12,IF(AND(AND(CM39&lt;=0.5,CM39&gt;0.25),AND(CN39&gt;0.25,CN39&lt;=0.5)),$DC$13,IF(AND(AND(CM39&lt;=0.5,CM39&gt;0.25),CN39&lt;=0.25),$DC$14,IF(AND(CM39&lt;=0.25,CN39&gt;0.5),$DC$15,IF(AND(CM39&lt;=0.25,AND(CN39&gt;0.25,CN39&lt;=0.5)),$DC$16,IF(AND(CM39&lt;=0.25,AND(CN39&gt;0.1,CN39&lt;=0.25)),$DC$17,IF(AND(CM39&lt;=0.25,CN39&lt;=0.1,OR(CM39&lt;&gt;0,CN39&lt;&gt;0)),$DC$18,IF(AND(CM39=0,CN39=0),$DC$19,"ATENÇÃO")))))))))))))))</f>
        <v>100</v>
      </c>
      <c r="CP39" s="38" t="n">
        <f aca="false">(AU39+AZ39+BD39)/3</f>
        <v>0.666666666666667</v>
      </c>
      <c r="CQ39" s="39" t="n">
        <f aca="false">(AV39+AW39+AX39+AY39+BA39+BB39+BC39)/7</f>
        <v>0.714285714285714</v>
      </c>
      <c r="CR39" s="30" t="n">
        <f aca="false">IF(AND(CP39=1,CQ39=1),$DC$5,IF(AND(CP39=1,CQ39&gt;0.5),$DC$6,IF(AND(CP39=1,AND(CQ39&gt;0.25,CQ39&lt;=0.5)),$DC$7,IF(AND(CP39=1,CQ39&lt;=0.25),$DC$8,IF(AND(CP39&gt;0.5,CQ39&gt;0.5),$DC$9,IF(AND(CP39&gt;0.5,AND(CQ39&gt;0.25,CQ39&lt;=0.5)),$DC$10,IF(AND(CP39&gt;0.5,CQ39&lt;=0.25),$DC$11,IF(AND(AND(CP39&lt;=0.5,CP39&gt;0.25),CQ39&gt;0.5),$DC$12,IF(AND(AND(CP39&lt;=0.5,CP39&gt;0.25),AND(CQ39&gt;0.25,CQ39&lt;=0.5)),$DC$13,IF(AND(AND(CP39&lt;=0.5,CP39&gt;0.25),CQ39&lt;=0.25),$DC$14,IF(AND(CP39&lt;=0.25,CQ39&gt;0.5),$DC$15,IF(AND(CP39&lt;=0.25,AND(CQ39&gt;0.25,CQ39&lt;=0.5)),$DC$16,IF(AND(CP39&lt;=0.25,AND(CQ39&gt;0.1,CQ39&lt;=0.25)),$DC$17,IF(AND(CP39&lt;=0.25,CQ39&lt;=0.1,OR(CP39&lt;&gt;0,CQ39&lt;&gt;0)),$DC$18,IF(AND(CP39=0,CQ39=0),$DC$19,"ATENÇÃO")))))))))))))))</f>
        <v>71.4285714285714</v>
      </c>
      <c r="CS39" s="38" t="n">
        <f aca="false">(BE39+BJ39+BN39)/3</f>
        <v>0.666666666666667</v>
      </c>
      <c r="CT39" s="39" t="n">
        <f aca="false">(BF39+BG39+BH39+BI39+BK39+BL39+BM39+BO39+BP39)/9</f>
        <v>1</v>
      </c>
      <c r="CU39" s="30" t="n">
        <f aca="false">IF(AND(CS39=1,CT39=1),$DC$5,IF(AND(CS39=1,CT39&gt;0.5),$DC$6,IF(AND(CS39=1,AND(CT39&gt;0.25,CT39&lt;=0.5)),$DC$7,IF(AND(CS39=1,CT39&lt;=0.25),$DC$8,IF(AND(CS39&gt;0.5,CT39&gt;0.5),$DC$9,IF(AND(CS39&gt;0.5,AND(CT39&gt;0.25,CT39&lt;=0.5)),$DC$10,IF(AND(CS39&gt;0.5,CT39&lt;=0.25),$DC$11,IF(AND(AND(CS39&lt;=0.5,CS39&gt;0.25),CT39&gt;0.5),$DC$12,IF(AND(AND(CS39&lt;=0.5,CS39&gt;0.25),AND(CT39&gt;0.25,CT39&lt;=0.5)),$DC$13,IF(AND(AND(CS39&lt;=0.5,CS39&gt;0.25),CT39&lt;=0.25),$DC$14,IF(AND(CS39&lt;=0.25,CT39&gt;0.5),$DC$15,IF(AND(CS39&lt;=0.25,AND(CT39&gt;0.25,CT39&lt;=0.5)),$DC$16,IF(AND(CS39&lt;=0.25,AND(CT39&gt;0.1,CT39&lt;=0.25)),$DC$17,IF(AND(CS39&lt;=0.25,CT39&lt;=0.1,OR(CS39&lt;&gt;0,CT39&lt;&gt;0)),$DC$18,IF(AND(CS39=0,CT39=0),$DC$19,"ATENÇÃO")))))))))))))))</f>
        <v>71.4285714285714</v>
      </c>
      <c r="CV39" s="31" t="n">
        <f aca="false">(BR39+BW39+BX39)/3</f>
        <v>0.666666666666667</v>
      </c>
      <c r="CW39" s="32" t="n">
        <f aca="false">(BQ39+BS39+BT39+BU39+BV39+BY39+BZ39)/7</f>
        <v>0.428571428571429</v>
      </c>
      <c r="CX39" s="30" t="n">
        <f aca="false">IF(AND(CV39=1,CW39=1),$DC$5,IF(AND(CV39=1,CW39&gt;0.5),$DC$6,IF(AND(CV39=1,AND(CW39&gt;0.25,CW39&lt;=0.5)),$DC$7,IF(AND(CV39=1,CW39&lt;=0.25),$DC$8,IF(AND(CV39&gt;0.5,CW39&gt;0.5),$DC$9,IF(AND(CV39&gt;0.5,AND(CW39&gt;0.25,CW39&lt;=0.5)),$DC$10,IF(AND(CV39&gt;0.5,CW39&lt;=0.25),$DC$11,IF(AND(AND(CV39&lt;=0.5,CV39&gt;0.25),CW39&gt;0.5),$DC$12,IF(AND(AND(CV39&lt;=0.5,CV39&gt;0.25),AND(CW39&gt;0.25,CW39&lt;=0.5)),$DC$13,IF(AND(AND(CV39&lt;=0.5,CV39&gt;0.25),CW39&lt;=0.25),$DC$14,IF(AND(CV39&lt;=0.25,CW39&gt;0.5),$DC$15,IF(AND(CV39&lt;=0.25,AND(CW39&gt;0.25,CW39&lt;=0.5)),$DC$16,IF(AND(CV39&lt;=0.25,AND(CW39&gt;0.1,CW39&lt;=0.25)),$DC$17,IF(AND(CV39&lt;=0.25,CW39&lt;=0.1,OR(CV39&lt;&gt;0,CW39&lt;&gt;0)),$DC$18,IF(AND(CV39=0,CW39=0),$DC$19,"ATENÇÃO")))))))))))))))</f>
        <v>64.2857142857143</v>
      </c>
      <c r="DD39" s="60" t="s">
        <v>178</v>
      </c>
      <c r="DE39" s="61" t="s">
        <v>179</v>
      </c>
      <c r="DF39" s="61"/>
      <c r="DG39" s="61"/>
      <c r="DH39" s="61"/>
      <c r="DI39" s="61"/>
      <c r="DJ39" s="61"/>
      <c r="DK39" s="61"/>
      <c r="DL39" s="61"/>
      <c r="DM39" s="61"/>
      <c r="DN39" s="62" t="n">
        <v>28.6</v>
      </c>
      <c r="DO39" s="59" t="s">
        <v>158</v>
      </c>
      <c r="DP39" s="59"/>
      <c r="DQ39" s="59" t="s">
        <v>149</v>
      </c>
      <c r="DR39" s="59"/>
    </row>
    <row r="40" customFormat="false" ht="15.75" hidden="false" customHeight="true" outlineLevel="0" collapsed="false">
      <c r="A40" s="1" t="s">
        <v>180</v>
      </c>
      <c r="B40" s="2" t="n">
        <v>38</v>
      </c>
      <c r="C40" s="47" t="n">
        <v>1</v>
      </c>
      <c r="D40" s="47" t="n">
        <v>0</v>
      </c>
      <c r="E40" s="47" t="n">
        <v>1</v>
      </c>
      <c r="F40" s="47" t="n">
        <v>0</v>
      </c>
      <c r="G40" s="49" t="n">
        <v>0</v>
      </c>
      <c r="H40" s="48" t="n">
        <v>0</v>
      </c>
      <c r="I40" s="49" t="n">
        <v>0</v>
      </c>
      <c r="J40" s="48" t="n">
        <v>0</v>
      </c>
      <c r="K40" s="49" t="n">
        <v>0</v>
      </c>
      <c r="L40" s="47" t="n">
        <v>1</v>
      </c>
      <c r="M40" s="47" t="n">
        <v>0</v>
      </c>
      <c r="N40" s="49" t="n">
        <v>0</v>
      </c>
      <c r="O40" s="47" t="n">
        <v>0</v>
      </c>
      <c r="P40" s="47" t="n">
        <v>0</v>
      </c>
      <c r="Q40" s="47" t="n">
        <v>0</v>
      </c>
      <c r="R40" s="49" t="n">
        <v>1</v>
      </c>
      <c r="S40" s="47" t="n">
        <v>0</v>
      </c>
      <c r="T40" s="47" t="n">
        <v>1</v>
      </c>
      <c r="U40" s="50" t="n">
        <v>1</v>
      </c>
      <c r="V40" s="50" t="n">
        <v>0</v>
      </c>
      <c r="W40" s="50" t="n">
        <v>0</v>
      </c>
      <c r="X40" s="50" t="n">
        <v>0</v>
      </c>
      <c r="Y40" s="50" t="n">
        <v>1</v>
      </c>
      <c r="Z40" s="50" t="n">
        <v>0</v>
      </c>
      <c r="AA40" s="50" t="n">
        <v>0</v>
      </c>
      <c r="AB40" s="50" t="n">
        <v>0</v>
      </c>
      <c r="AC40" s="50" t="n">
        <v>0</v>
      </c>
      <c r="AD40" s="50" t="n">
        <v>0</v>
      </c>
      <c r="AE40" s="50" t="n">
        <v>1</v>
      </c>
      <c r="AF40" s="50" t="n">
        <v>0</v>
      </c>
      <c r="AG40" s="50" t="n">
        <v>0</v>
      </c>
      <c r="AH40" s="47" t="n">
        <v>1</v>
      </c>
      <c r="AI40" s="47" t="n">
        <v>0</v>
      </c>
      <c r="AJ40" s="47" t="n">
        <v>0</v>
      </c>
      <c r="AK40" s="47" t="n">
        <v>1</v>
      </c>
      <c r="AL40" s="47" t="n">
        <v>0</v>
      </c>
      <c r="AM40" s="50" t="n">
        <v>1</v>
      </c>
      <c r="AN40" s="50" t="n">
        <v>1</v>
      </c>
      <c r="AO40" s="50" t="n">
        <v>1</v>
      </c>
      <c r="AP40" s="50" t="n">
        <v>0</v>
      </c>
      <c r="AQ40" s="50" t="n">
        <v>0</v>
      </c>
      <c r="AR40" s="50" t="n">
        <v>0</v>
      </c>
      <c r="AS40" s="51" t="n">
        <v>0</v>
      </c>
      <c r="AT40" s="50" t="n">
        <v>0</v>
      </c>
      <c r="AU40" s="48" t="n">
        <v>0</v>
      </c>
      <c r="AV40" s="47" t="n">
        <v>0</v>
      </c>
      <c r="AW40" s="47" t="n">
        <v>0</v>
      </c>
      <c r="AX40" s="47" t="n">
        <v>0</v>
      </c>
      <c r="AY40" s="47" t="n">
        <v>0</v>
      </c>
      <c r="AZ40" s="47" t="n">
        <v>0</v>
      </c>
      <c r="BA40" s="47" t="n">
        <v>0</v>
      </c>
      <c r="BB40" s="47" t="n">
        <v>0</v>
      </c>
      <c r="BC40" s="47" t="n">
        <v>0</v>
      </c>
      <c r="BD40" s="47" t="n">
        <v>0</v>
      </c>
      <c r="BE40" s="52" t="n">
        <v>1</v>
      </c>
      <c r="BF40" s="50" t="n">
        <v>1</v>
      </c>
      <c r="BG40" s="50" t="n">
        <v>1</v>
      </c>
      <c r="BH40" s="50" t="n">
        <v>1</v>
      </c>
      <c r="BI40" s="50" t="n">
        <v>1</v>
      </c>
      <c r="BJ40" s="52" t="n">
        <v>1</v>
      </c>
      <c r="BK40" s="50" t="n">
        <v>1</v>
      </c>
      <c r="BL40" s="50" t="n">
        <v>1</v>
      </c>
      <c r="BM40" s="50" t="n">
        <v>1</v>
      </c>
      <c r="BN40" s="52" t="n">
        <v>0</v>
      </c>
      <c r="BO40" s="50" t="n">
        <v>1</v>
      </c>
      <c r="BP40" s="50" t="n">
        <v>1</v>
      </c>
      <c r="BQ40" s="47" t="n">
        <v>1</v>
      </c>
      <c r="BR40" s="49" t="n">
        <v>1</v>
      </c>
      <c r="BS40" s="47" t="n">
        <v>1</v>
      </c>
      <c r="BT40" s="47" t="n">
        <v>1</v>
      </c>
      <c r="BU40" s="47" t="n">
        <v>0</v>
      </c>
      <c r="BV40" s="47" t="n">
        <v>1</v>
      </c>
      <c r="BW40" s="49" t="n">
        <v>0</v>
      </c>
      <c r="BX40" s="49" t="n">
        <v>0</v>
      </c>
      <c r="BY40" s="47" t="n">
        <v>0</v>
      </c>
      <c r="BZ40" s="47" t="n">
        <v>0</v>
      </c>
      <c r="CB40" s="27" t="n">
        <f aca="false">CF40*$CZ$3+CI40*$DA$3+CL40*$DB$3+CO40*$DC$3+CR40*$DD$3+CU40*$DE$3+CX40*$DF$3</f>
        <v>32.5514285714286</v>
      </c>
      <c r="CD40" s="38" t="n">
        <f aca="false">(G40+I40+K40+N40+R40)/5</f>
        <v>0.2</v>
      </c>
      <c r="CE40" s="39" t="n">
        <f aca="false">(C40+D40+E40+F40+H40+J40+L40+M40+O40+P40+Q40+S40+T40)/13</f>
        <v>0.307692307692308</v>
      </c>
      <c r="CF40" s="30" t="n">
        <f aca="false">IF(AND(CD40=1,CE40=1),$DC$5,IF(AND(CD40=1,CE40&gt;0.5),$DC$6,IF(AND(CD40=1,AND(CE40&gt;0.25,CE40&lt;=0.5)),$DC$7,IF(AND(CD40=1,CE40&lt;=0.25),$DC$8,IF(AND(CD40&gt;0.5,CE40&gt;0.5),$DC$9,IF(AND(CD40&gt;0.5,AND(CE40&gt;0.25,CE40&lt;=0.5)),$DC$10,IF(AND(CD40&gt;0.5,CE40&lt;=0.25),$DC$11,IF(AND(AND(CD40&lt;=0.5,CD40&gt;0.25),CE40&gt;0.5),$DC$12,IF(AND(AND(CD40&lt;=0.5,CD40&gt;0.25),AND(CE40&gt;0.25,CE40&lt;=0.5)),$DC$13,IF(AND(AND(CD40&lt;=0.5,CD40&gt;0.25),CE40&lt;=0.25),$DC$14,IF(AND(CD40&lt;=0.25,CE40&gt;0.5),$DC$15,IF(AND(CD40&lt;=0.25,AND(CE40&gt;0.25,CE40&lt;=0.5)),$DC$16,IF(AND(CD40&lt;=0.25,AND(CE40&gt;0.1,CE40&lt;=0.25)),$DC$17,IF(AND(CD40&lt;=0.25,CE40&lt;=0.1,OR(CD40&lt;&gt;0,CE40&lt;&gt;0)),$DC$18,IF(AND(CD40=0,CE40=0),$DC$19,"ATENÇÃO")))))))))))))))</f>
        <v>21.4285714285714</v>
      </c>
      <c r="CG40" s="38" t="n">
        <f aca="false">(X40+AA40+AG40)/3</f>
        <v>0</v>
      </c>
      <c r="CH40" s="39" t="n">
        <f aca="false">(U40+V40+W40+Y40+Z40+AB40+AC40+AD40+AE40+AF40)/10</f>
        <v>0.3</v>
      </c>
      <c r="CI40" s="30" t="n">
        <f aca="false">IF(AND(CG40=1,CH40=1),$DC$5,IF(AND(CG40=1,CH40&gt;0.5),$DC$6,IF(AND(CG40=1,AND(CH40&gt;0.25,CH40&lt;=0.5)),$DC$7,IF(AND(CG40=1,CH40&lt;=0.25),$DC$8,IF(AND(CG40&gt;0.5,CH40&gt;0.5),$DC$9,IF(AND(CG40&gt;0.5,AND(CH40&gt;0.25,CH40&lt;=0.5)),$DC$10,IF(AND(CG40&gt;0.5,CH40&lt;=0.25),$DC$11,IF(AND(AND(CG40&lt;=0.5,CG40&gt;0.25),CH40&gt;0.5),$DC$12,IF(AND(AND(CG40&lt;=0.5,CG40&gt;0.25),AND(CH40&gt;0.25,CH40&lt;=0.5)),$DC$13,IF(AND(AND(CG40&lt;=0.5,CG40&gt;0.25),CH40&lt;=0.25),$DC$14,IF(AND(CG40&lt;=0.25,CH40&gt;0.5),$DC$15,IF(AND(CG40&lt;=0.25,AND(CH40&gt;0.25,CH40&lt;=0.5)),$DC$16,IF(AND(CG40&lt;=0.25,AND(CH40&gt;0.1,CH40&lt;=0.25)),$DC$17,IF(AND(CG40&lt;=0.25,CH40&lt;=0.1,OR(CG40&lt;&gt;0,CH40&lt;&gt;0)),$DC$18,IF(AND(CG40=0,CH40=0),$DC$19,"ATENÇÃO")))))))))))))))</f>
        <v>21.4285714285714</v>
      </c>
      <c r="CJ40" s="38" t="n">
        <f aca="false">(AJ40+AL40)/2</f>
        <v>0</v>
      </c>
      <c r="CK40" s="39" t="n">
        <f aca="false">(AH40+AI40+AK40)/3</f>
        <v>0.666666666666667</v>
      </c>
      <c r="CL40" s="30" t="n">
        <f aca="false">IF(AND(CJ40=1,CK40=1),$DC$5,IF(AND(CJ40=1,CK40&gt;0.5),$DC$6,IF(AND(CJ40=1,AND(CK40&gt;0.25,CK40&lt;=0.5)),$DC$7,IF(AND(CJ40=1,CK40&lt;=0.25),$DC$8,IF(AND(CJ40&gt;0.5,CK40&gt;0.5),$DC$9,IF(AND(CJ40&gt;0.5,AND(CK40&gt;0.25,CK40&lt;=0.5)),$DC$10,IF(AND(CJ40&gt;0.5,CK40&lt;=0.25),$DC$11,IF(AND(AND(CJ40&lt;=0.5,CJ40&gt;0.25),CK40&gt;0.5),$DC$12,IF(AND(AND(CJ40&lt;=0.5,CJ40&gt;0.25),AND(CK40&gt;0.25,CK40&lt;=0.5)),$DC$13,IF(AND(AND(CJ40&lt;=0.5,CJ40&gt;0.25),CK40&lt;=0.25),$DC$14,IF(AND(CJ40&lt;=0.25,CK40&gt;0.5),$DC$15,IF(AND(CJ40&lt;=0.25,AND(CK40&gt;0.25,CK40&lt;=0.5)),$DC$16,IF(AND(CJ40&lt;=0.25,AND(CK40&gt;0.1,CK40&lt;=0.25)),$DC$17,IF(AND(CJ40&lt;=0.25,CK40&lt;=0.1,OR(CJ40&lt;&gt;0,CK40&lt;&gt;0)),$DC$18,IF(AND(CJ40=0,CK40=0),$DC$19,"ATENÇÃO")))))))))))))))</f>
        <v>28.5714285714286</v>
      </c>
      <c r="CM40" s="38" t="n">
        <f aca="false">(AP40+AS40)/2</f>
        <v>0</v>
      </c>
      <c r="CN40" s="39" t="n">
        <f aca="false">(AM40+AN40+AO40+AQ40+AR40+AT40)/6</f>
        <v>0.5</v>
      </c>
      <c r="CO40" s="30" t="n">
        <f aca="false">IF(AND(CM40=1,CN40=1),$DC$5,IF(AND(CM40=1,CN40&gt;0.5),$DC$6,IF(AND(CM40=1,AND(CN40&gt;0.25,CN40&lt;=0.5)),$DC$7,IF(AND(CM40=1,CN40&lt;=0.25),$DC$8,IF(AND(CM40&gt;0.5,CN40&gt;0.5),$DC$9,IF(AND(CM40&gt;0.5,AND(CN40&gt;0.25,CN40&lt;=0.5)),$DC$10,IF(AND(CM40&gt;0.5,CN40&lt;=0.25),$DC$11,IF(AND(AND(CM40&lt;=0.5,CM40&gt;0.25),CN40&gt;0.5),$DC$12,IF(AND(AND(CM40&lt;=0.5,CM40&gt;0.25),AND(CN40&gt;0.25,CN40&lt;=0.5)),$DC$13,IF(AND(AND(CM40&lt;=0.5,CM40&gt;0.25),CN40&lt;=0.25),$DC$14,IF(AND(CM40&lt;=0.25,CN40&gt;0.5),$DC$15,IF(AND(CM40&lt;=0.25,AND(CN40&gt;0.25,CN40&lt;=0.5)),$DC$16,IF(AND(CM40&lt;=0.25,AND(CN40&gt;0.1,CN40&lt;=0.25)),$DC$17,IF(AND(CM40&lt;=0.25,CN40&lt;=0.1,OR(CM40&lt;&gt;0,CN40&lt;&gt;0)),$DC$18,IF(AND(CM40=0,CN40=0),$DC$19,"ATENÇÃO")))))))))))))))</f>
        <v>21.4285714285714</v>
      </c>
      <c r="CP40" s="38" t="n">
        <f aca="false">(AU40+AZ40+BD40)/3</f>
        <v>0</v>
      </c>
      <c r="CQ40" s="39" t="n">
        <f aca="false">(AV40+AW40+AX40+AY40+BA40+BB40+BC40)/7</f>
        <v>0</v>
      </c>
      <c r="CR40" s="30" t="n">
        <f aca="false">IF(AND(CP40=1,CQ40=1),$DC$5,IF(AND(CP40=1,CQ40&gt;0.5),$DC$6,IF(AND(CP40=1,AND(CQ40&gt;0.25,CQ40&lt;=0.5)),$DC$7,IF(AND(CP40=1,CQ40&lt;=0.25),$DC$8,IF(AND(CP40&gt;0.5,CQ40&gt;0.5),$DC$9,IF(AND(CP40&gt;0.5,AND(CQ40&gt;0.25,CQ40&lt;=0.5)),$DC$10,IF(AND(CP40&gt;0.5,CQ40&lt;=0.25),$DC$11,IF(AND(AND(CP40&lt;=0.5,CP40&gt;0.25),CQ40&gt;0.5),$DC$12,IF(AND(AND(CP40&lt;=0.5,CP40&gt;0.25),AND(CQ40&gt;0.25,CQ40&lt;=0.5)),$DC$13,IF(AND(AND(CP40&lt;=0.5,CP40&gt;0.25),CQ40&lt;=0.25),$DC$14,IF(AND(CP40&lt;=0.25,CQ40&gt;0.5),$DC$15,IF(AND(CP40&lt;=0.25,AND(CQ40&gt;0.25,CQ40&lt;=0.5)),$DC$16,IF(AND(CP40&lt;=0.25,AND(CQ40&gt;0.1,CQ40&lt;=0.25)),$DC$17,IF(AND(CP40&lt;=0.25,CQ40&lt;=0.1,OR(CP40&lt;&gt;0,CQ40&lt;&gt;0)),$DC$18,IF(AND(CP40=0,CQ40=0),$DC$19,"ATENÇÃO")))))))))))))))</f>
        <v>0</v>
      </c>
      <c r="CS40" s="38" t="n">
        <f aca="false">(BE40+BJ40+BN40)/3</f>
        <v>0.666666666666667</v>
      </c>
      <c r="CT40" s="39" t="n">
        <f aca="false">(BF40+BG40+BH40+BI40+BK40+BL40+BM40+BO40+BP40)/9</f>
        <v>1</v>
      </c>
      <c r="CU40" s="30" t="n">
        <f aca="false">IF(AND(CS40=1,CT40=1),$DC$5,IF(AND(CS40=1,CT40&gt;0.5),$DC$6,IF(AND(CS40=1,AND(CT40&gt;0.25,CT40&lt;=0.5)),$DC$7,IF(AND(CS40=1,CT40&lt;=0.25),$DC$8,IF(AND(CS40&gt;0.5,CT40&gt;0.5),$DC$9,IF(AND(CS40&gt;0.5,AND(CT40&gt;0.25,CT40&lt;=0.5)),$DC$10,IF(AND(CS40&gt;0.5,CT40&lt;=0.25),$DC$11,IF(AND(AND(CS40&lt;=0.5,CS40&gt;0.25),CT40&gt;0.5),$DC$12,IF(AND(AND(CS40&lt;=0.5,CS40&gt;0.25),AND(CT40&gt;0.25,CT40&lt;=0.5)),$DC$13,IF(AND(AND(CS40&lt;=0.5,CS40&gt;0.25),CT40&lt;=0.25),$DC$14,IF(AND(CS40&lt;=0.25,CT40&gt;0.5),$DC$15,IF(AND(CS40&lt;=0.25,AND(CT40&gt;0.25,CT40&lt;=0.5)),$DC$16,IF(AND(CS40&lt;=0.25,AND(CT40&gt;0.1,CT40&lt;=0.25)),$DC$17,IF(AND(CS40&lt;=0.25,CT40&lt;=0.1,OR(CS40&lt;&gt;0,CT40&lt;&gt;0)),$DC$18,IF(AND(CS40=0,CT40=0),$DC$19,"ATENÇÃO")))))))))))))))</f>
        <v>71.4285714285714</v>
      </c>
      <c r="CV40" s="31" t="n">
        <f aca="false">(BR40+BW40+BX40)/3</f>
        <v>0.333333333333333</v>
      </c>
      <c r="CW40" s="32" t="n">
        <f aca="false">(BQ40+BS40+BT40+BU40+BV40+BY40+BZ40)/7</f>
        <v>0.571428571428571</v>
      </c>
      <c r="CX40" s="30" t="n">
        <f aca="false">IF(AND(CV40=1,CW40=1),$DC$5,IF(AND(CV40=1,CW40&gt;0.5),$DC$6,IF(AND(CV40=1,AND(CW40&gt;0.25,CW40&lt;=0.5)),$DC$7,IF(AND(CV40=1,CW40&lt;=0.25),$DC$8,IF(AND(CV40&gt;0.5,CW40&gt;0.5),$DC$9,IF(AND(CV40&gt;0.5,AND(CW40&gt;0.25,CW40&lt;=0.5)),$DC$10,IF(AND(CV40&gt;0.5,CW40&lt;=0.25),$DC$11,IF(AND(AND(CV40&lt;=0.5,CV40&gt;0.25),CW40&gt;0.5),$DC$12,IF(AND(AND(CV40&lt;=0.5,CV40&gt;0.25),AND(CW40&gt;0.25,CW40&lt;=0.5)),$DC$13,IF(AND(AND(CV40&lt;=0.5,CV40&gt;0.25),CW40&lt;=0.25),$DC$14,IF(AND(CV40&lt;=0.25,CW40&gt;0.5),$DC$15,IF(AND(CV40&lt;=0.25,AND(CW40&gt;0.25,CW40&lt;=0.5)),$DC$16,IF(AND(CV40&lt;=0.25,AND(CW40&gt;0.1,CW40&lt;=0.25)),$DC$17,IF(AND(CV40&lt;=0.25,CW40&lt;=0.1,OR(CV40&lt;&gt;0,CW40&lt;&gt;0)),$DC$18,IF(AND(CV40=0,CW40=0),$DC$19,"ATENÇÃO")))))))))))))))</f>
        <v>50</v>
      </c>
      <c r="DD40" s="63" t="s">
        <v>181</v>
      </c>
      <c r="DE40" s="64" t="s">
        <v>182</v>
      </c>
      <c r="DF40" s="64"/>
      <c r="DG40" s="64"/>
      <c r="DH40" s="64"/>
      <c r="DI40" s="64"/>
      <c r="DJ40" s="64"/>
      <c r="DK40" s="64"/>
      <c r="DL40" s="64"/>
      <c r="DM40" s="64"/>
      <c r="DN40" s="65" t="n">
        <v>21.4</v>
      </c>
      <c r="DO40" s="59" t="s">
        <v>158</v>
      </c>
      <c r="DP40" s="59"/>
      <c r="DQ40" s="72" t="s">
        <v>153</v>
      </c>
      <c r="DR40" s="72" t="s">
        <v>154</v>
      </c>
    </row>
    <row r="41" customFormat="false" ht="15.75" hidden="false" customHeight="true" outlineLevel="0" collapsed="false">
      <c r="A41" s="1" t="s">
        <v>183</v>
      </c>
      <c r="B41" s="2" t="n">
        <v>39</v>
      </c>
      <c r="C41" s="70" t="n">
        <v>1</v>
      </c>
      <c r="D41" s="70" t="n">
        <v>0</v>
      </c>
      <c r="E41" s="70" t="n">
        <v>0</v>
      </c>
      <c r="F41" s="70" t="n">
        <v>0</v>
      </c>
      <c r="G41" s="67" t="n">
        <v>0</v>
      </c>
      <c r="H41" s="70" t="n">
        <v>0</v>
      </c>
      <c r="I41" s="67" t="n">
        <v>0</v>
      </c>
      <c r="J41" s="70" t="n">
        <v>0</v>
      </c>
      <c r="K41" s="67" t="n">
        <v>0</v>
      </c>
      <c r="L41" s="70" t="n">
        <v>0</v>
      </c>
      <c r="M41" s="70" t="n">
        <v>0</v>
      </c>
      <c r="N41" s="67" t="n">
        <v>0</v>
      </c>
      <c r="O41" s="70" t="n">
        <v>0</v>
      </c>
      <c r="P41" s="70" t="n">
        <v>0</v>
      </c>
      <c r="Q41" s="70" t="n">
        <v>0</v>
      </c>
      <c r="R41" s="67" t="n">
        <v>1</v>
      </c>
      <c r="S41" s="70" t="n">
        <v>0</v>
      </c>
      <c r="T41" s="70" t="n">
        <v>1</v>
      </c>
      <c r="U41" s="71" t="n">
        <v>0</v>
      </c>
      <c r="V41" s="71" t="n">
        <v>0</v>
      </c>
      <c r="W41" s="71" t="n">
        <v>0</v>
      </c>
      <c r="X41" s="71" t="n">
        <v>0</v>
      </c>
      <c r="Y41" s="71" t="n">
        <v>0</v>
      </c>
      <c r="Z41" s="71" t="n">
        <v>0</v>
      </c>
      <c r="AA41" s="71" t="n">
        <v>0</v>
      </c>
      <c r="AB41" s="71" t="n">
        <v>0</v>
      </c>
      <c r="AC41" s="71" t="n">
        <v>0</v>
      </c>
      <c r="AD41" s="71" t="n">
        <v>0</v>
      </c>
      <c r="AE41" s="71" t="n">
        <v>0</v>
      </c>
      <c r="AF41" s="71" t="n">
        <v>0</v>
      </c>
      <c r="AG41" s="71" t="n">
        <v>0</v>
      </c>
      <c r="AH41" s="70" t="n">
        <v>1</v>
      </c>
      <c r="AI41" s="70" t="n">
        <v>0</v>
      </c>
      <c r="AJ41" s="70" t="n">
        <v>0</v>
      </c>
      <c r="AK41" s="70" t="n">
        <v>1</v>
      </c>
      <c r="AL41" s="70" t="n">
        <v>0</v>
      </c>
      <c r="AM41" s="71" t="n">
        <v>1</v>
      </c>
      <c r="AN41" s="71" t="n">
        <v>1</v>
      </c>
      <c r="AO41" s="71" t="n">
        <v>1</v>
      </c>
      <c r="AP41" s="71" t="n">
        <v>0</v>
      </c>
      <c r="AQ41" s="71" t="n">
        <v>0</v>
      </c>
      <c r="AR41" s="71" t="n">
        <v>0</v>
      </c>
      <c r="AS41" s="71" t="n">
        <v>0</v>
      </c>
      <c r="AT41" s="71" t="n">
        <v>0</v>
      </c>
      <c r="AU41" s="70" t="n">
        <v>0</v>
      </c>
      <c r="AV41" s="70" t="n">
        <v>0</v>
      </c>
      <c r="AW41" s="70" t="n">
        <v>0</v>
      </c>
      <c r="AX41" s="70" t="n">
        <v>0</v>
      </c>
      <c r="AY41" s="70" t="n">
        <v>0</v>
      </c>
      <c r="AZ41" s="70" t="n">
        <v>0</v>
      </c>
      <c r="BA41" s="70" t="n">
        <v>0</v>
      </c>
      <c r="BB41" s="70" t="n">
        <v>0</v>
      </c>
      <c r="BC41" s="70" t="n">
        <v>0</v>
      </c>
      <c r="BD41" s="70" t="n">
        <v>0</v>
      </c>
      <c r="BE41" s="69" t="n">
        <v>1</v>
      </c>
      <c r="BF41" s="71" t="n">
        <v>1</v>
      </c>
      <c r="BG41" s="71" t="n">
        <v>1</v>
      </c>
      <c r="BH41" s="71" t="n">
        <v>1</v>
      </c>
      <c r="BI41" s="71" t="n">
        <v>0</v>
      </c>
      <c r="BJ41" s="69" t="n">
        <v>1</v>
      </c>
      <c r="BK41" s="71" t="n">
        <v>0</v>
      </c>
      <c r="BL41" s="71" t="n">
        <v>0</v>
      </c>
      <c r="BM41" s="71" t="n">
        <v>0</v>
      </c>
      <c r="BN41" s="69" t="n">
        <v>0</v>
      </c>
      <c r="BO41" s="71" t="n">
        <v>1</v>
      </c>
      <c r="BP41" s="71" t="n">
        <v>0</v>
      </c>
      <c r="BQ41" s="70" t="n">
        <v>1</v>
      </c>
      <c r="BR41" s="67" t="n">
        <v>1</v>
      </c>
      <c r="BS41" s="70" t="n">
        <v>0</v>
      </c>
      <c r="BT41" s="70" t="n">
        <v>0</v>
      </c>
      <c r="BU41" s="70" t="n">
        <v>0</v>
      </c>
      <c r="BV41" s="70" t="n">
        <v>0</v>
      </c>
      <c r="BW41" s="67" t="n">
        <v>0</v>
      </c>
      <c r="BX41" s="67" t="n">
        <v>0</v>
      </c>
      <c r="BY41" s="70" t="n">
        <v>0</v>
      </c>
      <c r="BZ41" s="70" t="n">
        <v>0</v>
      </c>
      <c r="CB41" s="27" t="n">
        <f aca="false">CF41*$CZ$3+CI41*$DA$3+CL41*$DB$3+CO41*$DC$3+CR41*$DD$3+CU41*$DE$3+CX41*$DF$3</f>
        <v>25.5464285714286</v>
      </c>
      <c r="CD41" s="38" t="n">
        <f aca="false">(G41+I41+K41+N41+R41)/5</f>
        <v>0.2</v>
      </c>
      <c r="CE41" s="39" t="n">
        <f aca="false">(C41+D41+E41+F41+H41+J41+L41+M41+O41+P41+Q41+S41+T41)/13</f>
        <v>0.153846153846154</v>
      </c>
      <c r="CF41" s="30" t="n">
        <f aca="false">IF(AND(CD41=1,CE41=1),$DC$5,IF(AND(CD41=1,CE41&gt;0.5),$DC$6,IF(AND(CD41=1,AND(CE41&gt;0.25,CE41&lt;=0.5)),$DC$7,IF(AND(CD41=1,CE41&lt;=0.25),$DC$8,IF(AND(CD41&gt;0.5,CE41&gt;0.5),$DC$9,IF(AND(CD41&gt;0.5,AND(CE41&gt;0.25,CE41&lt;=0.5)),$DC$10,IF(AND(CD41&gt;0.5,CE41&lt;=0.25),$DC$11,IF(AND(AND(CD41&lt;=0.5,CD41&gt;0.25),CE41&gt;0.5),$DC$12,IF(AND(AND(CD41&lt;=0.5,CD41&gt;0.25),AND(CE41&gt;0.25,CE41&lt;=0.5)),$DC$13,IF(AND(AND(CD41&lt;=0.5,CD41&gt;0.25),CE41&lt;=0.25),$DC$14,IF(AND(CD41&lt;=0.25,CE41&gt;0.5),$DC$15,IF(AND(CD41&lt;=0.25,AND(CE41&gt;0.25,CE41&lt;=0.5)),$DC$16,IF(AND(CD41&lt;=0.25,AND(CE41&gt;0.1,CE41&lt;=0.25)),$DC$17,IF(AND(CD41&lt;=0.25,CE41&lt;=0.1,OR(CD41&lt;&gt;0,CE41&lt;&gt;0)),$DC$18,IF(AND(CD41=0,CE41=0),$DC$19,"ATENÇÃO")))))))))))))))</f>
        <v>14.2857142857143</v>
      </c>
      <c r="CG41" s="38" t="n">
        <f aca="false">(X41+AA41+AG41)/3</f>
        <v>0</v>
      </c>
      <c r="CH41" s="39" t="n">
        <f aca="false">(U41+V41+W41+Y41+Z41+AB41+AC41+AD41+AE41+AF41)/10</f>
        <v>0</v>
      </c>
      <c r="CI41" s="30" t="n">
        <f aca="false">IF(AND(CG41=1,CH41=1),$DC$5,IF(AND(CG41=1,CH41&gt;0.5),$DC$6,IF(AND(CG41=1,AND(CH41&gt;0.25,CH41&lt;=0.5)),$DC$7,IF(AND(CG41=1,CH41&lt;=0.25),$DC$8,IF(AND(CG41&gt;0.5,CH41&gt;0.5),$DC$9,IF(AND(CG41&gt;0.5,AND(CH41&gt;0.25,CH41&lt;=0.5)),$DC$10,IF(AND(CG41&gt;0.5,CH41&lt;=0.25),$DC$11,IF(AND(AND(CG41&lt;=0.5,CG41&gt;0.25),CH41&gt;0.5),$DC$12,IF(AND(AND(CG41&lt;=0.5,CG41&gt;0.25),AND(CH41&gt;0.25,CH41&lt;=0.5)),$DC$13,IF(AND(AND(CG41&lt;=0.5,CG41&gt;0.25),CH41&lt;=0.25),$DC$14,IF(AND(CG41&lt;=0.25,CH41&gt;0.5),$DC$15,IF(AND(CG41&lt;=0.25,AND(CH41&gt;0.25,CH41&lt;=0.5)),$DC$16,IF(AND(CG41&lt;=0.25,AND(CH41&gt;0.1,CH41&lt;=0.25)),$DC$17,IF(AND(CG41&lt;=0.25,CH41&lt;=0.1,OR(CG41&lt;&gt;0,CH41&lt;&gt;0)),$DC$18,IF(AND(CG41=0,CH41=0),$DC$19,"ATENÇÃO")))))))))))))))</f>
        <v>0</v>
      </c>
      <c r="CJ41" s="38" t="n">
        <f aca="false">(AJ41+AL41)/2</f>
        <v>0</v>
      </c>
      <c r="CK41" s="39" t="n">
        <f aca="false">(AH41+AI41+AK41)/3</f>
        <v>0.666666666666667</v>
      </c>
      <c r="CL41" s="30" t="n">
        <f aca="false">IF(AND(CJ41=1,CK41=1),$DC$5,IF(AND(CJ41=1,CK41&gt;0.5),$DC$6,IF(AND(CJ41=1,AND(CK41&gt;0.25,CK41&lt;=0.5)),$DC$7,IF(AND(CJ41=1,CK41&lt;=0.25),$DC$8,IF(AND(CJ41&gt;0.5,CK41&gt;0.5),$DC$9,IF(AND(CJ41&gt;0.5,AND(CK41&gt;0.25,CK41&lt;=0.5)),$DC$10,IF(AND(CJ41&gt;0.5,CK41&lt;=0.25),$DC$11,IF(AND(AND(CJ41&lt;=0.5,CJ41&gt;0.25),CK41&gt;0.5),$DC$12,IF(AND(AND(CJ41&lt;=0.5,CJ41&gt;0.25),AND(CK41&gt;0.25,CK41&lt;=0.5)),$DC$13,IF(AND(AND(CJ41&lt;=0.5,CJ41&gt;0.25),CK41&lt;=0.25),$DC$14,IF(AND(CJ41&lt;=0.25,CK41&gt;0.5),$DC$15,IF(AND(CJ41&lt;=0.25,AND(CK41&gt;0.25,CK41&lt;=0.5)),$DC$16,IF(AND(CJ41&lt;=0.25,AND(CK41&gt;0.1,CK41&lt;=0.25)),$DC$17,IF(AND(CJ41&lt;=0.25,CK41&lt;=0.1,OR(CJ41&lt;&gt;0,CK41&lt;&gt;0)),$DC$18,IF(AND(CJ41=0,CK41=0),$DC$19,"ATENÇÃO")))))))))))))))</f>
        <v>28.5714285714286</v>
      </c>
      <c r="CM41" s="38" t="n">
        <f aca="false">(AP41+AS41)/2</f>
        <v>0</v>
      </c>
      <c r="CN41" s="39" t="n">
        <f aca="false">(AM41+AN41+AO41+AQ41+AR41+AT41)/6</f>
        <v>0.5</v>
      </c>
      <c r="CO41" s="30" t="n">
        <f aca="false">IF(AND(CM41=1,CN41=1),$DC$5,IF(AND(CM41=1,CN41&gt;0.5),$DC$6,IF(AND(CM41=1,AND(CN41&gt;0.25,CN41&lt;=0.5)),$DC$7,IF(AND(CM41=1,CN41&lt;=0.25),$DC$8,IF(AND(CM41&gt;0.5,CN41&gt;0.5),$DC$9,IF(AND(CM41&gt;0.5,AND(CN41&gt;0.25,CN41&lt;=0.5)),$DC$10,IF(AND(CM41&gt;0.5,CN41&lt;=0.25),$DC$11,IF(AND(AND(CM41&lt;=0.5,CM41&gt;0.25),CN41&gt;0.5),$DC$12,IF(AND(AND(CM41&lt;=0.5,CM41&gt;0.25),AND(CN41&gt;0.25,CN41&lt;=0.5)),$DC$13,IF(AND(AND(CM41&lt;=0.5,CM41&gt;0.25),CN41&lt;=0.25),$DC$14,IF(AND(CM41&lt;=0.25,CN41&gt;0.5),$DC$15,IF(AND(CM41&lt;=0.25,AND(CN41&gt;0.25,CN41&lt;=0.5)),$DC$16,IF(AND(CM41&lt;=0.25,AND(CN41&gt;0.1,CN41&lt;=0.25)),$DC$17,IF(AND(CM41&lt;=0.25,CN41&lt;=0.1,OR(CM41&lt;&gt;0,CN41&lt;&gt;0)),$DC$18,IF(AND(CM41=0,CN41=0),$DC$19,"ATENÇÃO")))))))))))))))</f>
        <v>21.4285714285714</v>
      </c>
      <c r="CP41" s="38" t="n">
        <f aca="false">(AU41+AZ41+BD41)/3</f>
        <v>0</v>
      </c>
      <c r="CQ41" s="39" t="n">
        <f aca="false">(AV41+AW41+AX41+AY41+BA41+BB41+BC41)/7</f>
        <v>0</v>
      </c>
      <c r="CR41" s="30" t="n">
        <f aca="false">IF(AND(CP41=1,CQ41=1),$DC$5,IF(AND(CP41=1,CQ41&gt;0.5),$DC$6,IF(AND(CP41=1,AND(CQ41&gt;0.25,CQ41&lt;=0.5)),$DC$7,IF(AND(CP41=1,CQ41&lt;=0.25),$DC$8,IF(AND(CP41&gt;0.5,CQ41&gt;0.5),$DC$9,IF(AND(CP41&gt;0.5,AND(CQ41&gt;0.25,CQ41&lt;=0.5)),$DC$10,IF(AND(CP41&gt;0.5,CQ41&lt;=0.25),$DC$11,IF(AND(AND(CP41&lt;=0.5,CP41&gt;0.25),CQ41&gt;0.5),$DC$12,IF(AND(AND(CP41&lt;=0.5,CP41&gt;0.25),AND(CQ41&gt;0.25,CQ41&lt;=0.5)),$DC$13,IF(AND(AND(CP41&lt;=0.5,CP41&gt;0.25),CQ41&lt;=0.25),$DC$14,IF(AND(CP41&lt;=0.25,CQ41&gt;0.5),$DC$15,IF(AND(CP41&lt;=0.25,AND(CQ41&gt;0.25,CQ41&lt;=0.5)),$DC$16,IF(AND(CP41&lt;=0.25,AND(CQ41&gt;0.1,CQ41&lt;=0.25)),$DC$17,IF(AND(CP41&lt;=0.25,CQ41&lt;=0.1,OR(CP41&lt;&gt;0,CQ41&lt;&gt;0)),$DC$18,IF(AND(CP41=0,CQ41=0),$DC$19,"ATENÇÃO")))))))))))))))</f>
        <v>0</v>
      </c>
      <c r="CS41" s="38" t="n">
        <f aca="false">(BE41+BJ41+BN41)/3</f>
        <v>0.666666666666667</v>
      </c>
      <c r="CT41" s="39" t="n">
        <f aca="false">(BF41+BG41+BH41+BI41+BK41+BL41+BM41+BO41+BP41)/9</f>
        <v>0.444444444444444</v>
      </c>
      <c r="CU41" s="30" t="n">
        <f aca="false">IF(AND(CS41=1,CT41=1),$DC$5,IF(AND(CS41=1,CT41&gt;0.5),$DC$6,IF(AND(CS41=1,AND(CT41&gt;0.25,CT41&lt;=0.5)),$DC$7,IF(AND(CS41=1,CT41&lt;=0.25),$DC$8,IF(AND(CS41&gt;0.5,CT41&gt;0.5),$DC$9,IF(AND(CS41&gt;0.5,AND(CT41&gt;0.25,CT41&lt;=0.5)),$DC$10,IF(AND(CS41&gt;0.5,CT41&lt;=0.25),$DC$11,IF(AND(AND(CS41&lt;=0.5,CS41&gt;0.25),CT41&gt;0.5),$DC$12,IF(AND(AND(CS41&lt;=0.5,CS41&gt;0.25),AND(CT41&gt;0.25,CT41&lt;=0.5)),$DC$13,IF(AND(AND(CS41&lt;=0.5,CS41&gt;0.25),CT41&lt;=0.25),$DC$14,IF(AND(CS41&lt;=0.25,CT41&gt;0.5),$DC$15,IF(AND(CS41&lt;=0.25,AND(CT41&gt;0.25,CT41&lt;=0.5)),$DC$16,IF(AND(CS41&lt;=0.25,AND(CT41&gt;0.1,CT41&lt;=0.25)),$DC$17,IF(AND(CS41&lt;=0.25,CT41&lt;=0.1,OR(CS41&lt;&gt;0,CT41&lt;&gt;0)),$DC$18,IF(AND(CS41=0,CT41=0),$DC$19,"ATENÇÃO")))))))))))))))</f>
        <v>64.2857142857143</v>
      </c>
      <c r="CV41" s="31" t="n">
        <f aca="false">(BR41+BW41+BX41)/3</f>
        <v>0.333333333333333</v>
      </c>
      <c r="CW41" s="32" t="n">
        <f aca="false">(BQ41+BS41+BT41+BU41+BV41+BY41+BZ41)/7</f>
        <v>0.142857142857143</v>
      </c>
      <c r="CX41" s="30" t="n">
        <f aca="false">IF(AND(CV41=1,CW41=1),$DC$5,IF(AND(CV41=1,CW41&gt;0.5),$DC$6,IF(AND(CV41=1,AND(CW41&gt;0.25,CW41&lt;=0.5)),$DC$7,IF(AND(CV41=1,CW41&lt;=0.25),$DC$8,IF(AND(CV41&gt;0.5,CW41&gt;0.5),$DC$9,IF(AND(CV41&gt;0.5,AND(CW41&gt;0.25,CW41&lt;=0.5)),$DC$10,IF(AND(CV41&gt;0.5,CW41&lt;=0.25),$DC$11,IF(AND(AND(CV41&lt;=0.5,CV41&gt;0.25),CW41&gt;0.5),$DC$12,IF(AND(AND(CV41&lt;=0.5,CV41&gt;0.25),AND(CW41&gt;0.25,CW41&lt;=0.5)),$DC$13,IF(AND(AND(CV41&lt;=0.5,CV41&gt;0.25),CW41&lt;=0.25),$DC$14,IF(AND(CV41&lt;=0.25,CW41&gt;0.5),$DC$15,IF(AND(CV41&lt;=0.25,AND(CW41&gt;0.25,CW41&lt;=0.5)),$DC$16,IF(AND(CV41&lt;=0.25,AND(CW41&gt;0.1,CW41&lt;=0.25)),$DC$17,IF(AND(CV41&lt;=0.25,CW41&lt;=0.1,OR(CV41&lt;&gt;0,CW41&lt;&gt;0)),$DC$18,IF(AND(CV41=0,CW41=0),$DC$19,"ATENÇÃO")))))))))))))))</f>
        <v>35.7142857142857</v>
      </c>
      <c r="DD41" s="60" t="s">
        <v>184</v>
      </c>
      <c r="DE41" s="61" t="s">
        <v>185</v>
      </c>
      <c r="DF41" s="61"/>
      <c r="DG41" s="61"/>
      <c r="DH41" s="61"/>
      <c r="DI41" s="61"/>
      <c r="DJ41" s="61"/>
      <c r="DK41" s="61"/>
      <c r="DL41" s="61"/>
      <c r="DM41" s="61"/>
      <c r="DN41" s="62" t="n">
        <v>14.3</v>
      </c>
      <c r="DO41" s="59" t="s">
        <v>158</v>
      </c>
      <c r="DP41" s="59"/>
      <c r="DQ41" s="72" t="s">
        <v>186</v>
      </c>
      <c r="DR41" s="72" t="s">
        <v>158</v>
      </c>
      <c r="DS41" s="1"/>
    </row>
    <row r="42" customFormat="false" ht="15.75" hidden="false" customHeight="true" outlineLevel="0" collapsed="false">
      <c r="A42" s="1" t="s">
        <v>187</v>
      </c>
      <c r="B42" s="2" t="n">
        <v>40</v>
      </c>
      <c r="C42" s="47" t="n">
        <v>1</v>
      </c>
      <c r="D42" s="47" t="n">
        <v>0</v>
      </c>
      <c r="E42" s="47" t="n">
        <v>0</v>
      </c>
      <c r="F42" s="47" t="n">
        <v>0</v>
      </c>
      <c r="G42" s="49" t="n">
        <v>0</v>
      </c>
      <c r="H42" s="47" t="n">
        <v>1</v>
      </c>
      <c r="I42" s="49" t="n">
        <v>1</v>
      </c>
      <c r="J42" s="47" t="n">
        <v>1</v>
      </c>
      <c r="K42" s="49" t="n">
        <v>0</v>
      </c>
      <c r="L42" s="47" t="n">
        <v>1</v>
      </c>
      <c r="M42" s="47" t="n">
        <v>1</v>
      </c>
      <c r="N42" s="49" t="n">
        <v>1</v>
      </c>
      <c r="O42" s="47" t="n">
        <v>0</v>
      </c>
      <c r="P42" s="47" t="n">
        <v>0</v>
      </c>
      <c r="Q42" s="47" t="n">
        <v>1</v>
      </c>
      <c r="R42" s="49" t="n">
        <v>1</v>
      </c>
      <c r="S42" s="47" t="n">
        <v>0</v>
      </c>
      <c r="T42" s="47" t="n">
        <v>1</v>
      </c>
      <c r="U42" s="50" t="n">
        <v>1</v>
      </c>
      <c r="V42" s="50" t="n">
        <v>0</v>
      </c>
      <c r="W42" s="50" t="n">
        <v>1</v>
      </c>
      <c r="X42" s="50" t="n">
        <v>0</v>
      </c>
      <c r="Y42" s="50" t="n">
        <v>1</v>
      </c>
      <c r="Z42" s="50" t="n">
        <v>0</v>
      </c>
      <c r="AA42" s="50" t="n">
        <v>0</v>
      </c>
      <c r="AB42" s="50" t="n">
        <v>0</v>
      </c>
      <c r="AC42" s="50" t="n">
        <v>0</v>
      </c>
      <c r="AD42" s="50" t="n">
        <v>0</v>
      </c>
      <c r="AE42" s="50" t="n">
        <v>1</v>
      </c>
      <c r="AF42" s="50" t="n">
        <v>0</v>
      </c>
      <c r="AG42" s="50" t="n">
        <v>1</v>
      </c>
      <c r="AH42" s="47" t="n">
        <v>1</v>
      </c>
      <c r="AI42" s="47" t="n">
        <v>0</v>
      </c>
      <c r="AJ42" s="47" t="n">
        <v>1</v>
      </c>
      <c r="AK42" s="47" t="n">
        <v>0</v>
      </c>
      <c r="AL42" s="47" t="n">
        <v>1</v>
      </c>
      <c r="AM42" s="50" t="n">
        <v>1</v>
      </c>
      <c r="AN42" s="50" t="n">
        <v>1</v>
      </c>
      <c r="AO42" s="50" t="n">
        <v>1</v>
      </c>
      <c r="AP42" s="50" t="n">
        <v>0</v>
      </c>
      <c r="AQ42" s="50" t="n">
        <v>0</v>
      </c>
      <c r="AR42" s="50" t="n">
        <v>1</v>
      </c>
      <c r="AS42" s="50" t="n">
        <v>0</v>
      </c>
      <c r="AT42" s="50" t="n">
        <v>1</v>
      </c>
      <c r="AU42" s="47" t="n">
        <v>1</v>
      </c>
      <c r="AV42" s="47" t="n">
        <v>0</v>
      </c>
      <c r="AW42" s="47" t="n">
        <v>0</v>
      </c>
      <c r="AX42" s="47" t="n">
        <v>1</v>
      </c>
      <c r="AY42" s="47" t="n">
        <v>0</v>
      </c>
      <c r="AZ42" s="47" t="n">
        <v>1</v>
      </c>
      <c r="BA42" s="47" t="n">
        <v>0</v>
      </c>
      <c r="BB42" s="47" t="n">
        <v>1</v>
      </c>
      <c r="BC42" s="47" t="n">
        <v>1</v>
      </c>
      <c r="BD42" s="47" t="n">
        <v>0</v>
      </c>
      <c r="BE42" s="52" t="n">
        <v>1</v>
      </c>
      <c r="BF42" s="50" t="n">
        <v>1</v>
      </c>
      <c r="BG42" s="50" t="n">
        <v>1</v>
      </c>
      <c r="BH42" s="50" t="n">
        <v>1</v>
      </c>
      <c r="BI42" s="50" t="n">
        <v>1</v>
      </c>
      <c r="BJ42" s="52" t="n">
        <v>1</v>
      </c>
      <c r="BK42" s="50" t="n">
        <v>0</v>
      </c>
      <c r="BL42" s="50" t="n">
        <v>1</v>
      </c>
      <c r="BM42" s="50" t="n">
        <v>1</v>
      </c>
      <c r="BN42" s="52" t="n">
        <v>1</v>
      </c>
      <c r="BO42" s="50" t="n">
        <v>1</v>
      </c>
      <c r="BP42" s="50" t="n">
        <v>0</v>
      </c>
      <c r="BQ42" s="47" t="n">
        <v>1</v>
      </c>
      <c r="BR42" s="49" t="n">
        <v>1</v>
      </c>
      <c r="BS42" s="47" t="n">
        <v>1</v>
      </c>
      <c r="BT42" s="47" t="n">
        <v>0</v>
      </c>
      <c r="BU42" s="47" t="n">
        <v>0</v>
      </c>
      <c r="BV42" s="47" t="n">
        <v>0</v>
      </c>
      <c r="BW42" s="49" t="n">
        <v>0</v>
      </c>
      <c r="BX42" s="49" t="n">
        <v>0</v>
      </c>
      <c r="BY42" s="47" t="n">
        <v>0</v>
      </c>
      <c r="BZ42" s="47" t="n">
        <v>0</v>
      </c>
      <c r="CB42" s="27" t="n">
        <f aca="false">CF42*$CZ$3+CI42*$DA$3+CL42*$DB$3+CO42*$DC$3+CR42*$DD$3+CU42*$DE$3+CX42*$DF$3</f>
        <v>63.5971428571429</v>
      </c>
      <c r="CD42" s="38" t="n">
        <f aca="false">(G42+I42+K42+N42+R42)/5</f>
        <v>0.6</v>
      </c>
      <c r="CE42" s="39" t="n">
        <f aca="false">(C42+D42+E42+F42+H42+J42+L42+M42+O42+P42+Q42+S42+T42)/13</f>
        <v>0.538461538461538</v>
      </c>
      <c r="CF42" s="30" t="n">
        <f aca="false">IF(AND(CD42=1,CE42=1),$DC$5,IF(AND(CD42=1,CE42&gt;0.5),$DC$6,IF(AND(CD42=1,AND(CE42&gt;0.25,CE42&lt;=0.5)),$DC$7,IF(AND(CD42=1,CE42&lt;=0.25),$DC$8,IF(AND(CD42&gt;0.5,CE42&gt;0.5),$DC$9,IF(AND(CD42&gt;0.5,AND(CE42&gt;0.25,CE42&lt;=0.5)),$DC$10,IF(AND(CD42&gt;0.5,CE42&lt;=0.25),$DC$11,IF(AND(AND(CD42&lt;=0.5,CD42&gt;0.25),CE42&gt;0.5),$DC$12,IF(AND(AND(CD42&lt;=0.5,CD42&gt;0.25),AND(CE42&gt;0.25,CE42&lt;=0.5)),$DC$13,IF(AND(AND(CD42&lt;=0.5,CD42&gt;0.25),CE42&lt;=0.25),$DC$14,IF(AND(CD42&lt;=0.25,CE42&gt;0.5),$DC$15,IF(AND(CD42&lt;=0.25,AND(CE42&gt;0.25,CE42&lt;=0.5)),$DC$16,IF(AND(CD42&lt;=0.25,AND(CE42&gt;0.1,CE42&lt;=0.25)),$DC$17,IF(AND(CD42&lt;=0.25,CE42&lt;=0.1,OR(CD42&lt;&gt;0,CE42&lt;&gt;0)),$DC$18,IF(AND(CD42=0,CE42=0),$DC$19,"ATENÇÃO")))))))))))))))</f>
        <v>71.4285714285714</v>
      </c>
      <c r="CG42" s="38" t="n">
        <f aca="false">(X42+AA42+AG42)/3</f>
        <v>0.333333333333333</v>
      </c>
      <c r="CH42" s="39" t="n">
        <f aca="false">(U42+V42+W42+Y42+Z42+AB42+AC42+AD42+AE42+AF42)/10</f>
        <v>0.4</v>
      </c>
      <c r="CI42" s="30" t="n">
        <f aca="false">IF(AND(CG42=1,CH42=1),$DC$5,IF(AND(CG42=1,CH42&gt;0.5),$DC$6,IF(AND(CG42=1,AND(CH42&gt;0.25,CH42&lt;=0.5)),$DC$7,IF(AND(CG42=1,CH42&lt;=0.25),$DC$8,IF(AND(CG42&gt;0.5,CH42&gt;0.5),$DC$9,IF(AND(CG42&gt;0.5,AND(CH42&gt;0.25,CH42&lt;=0.5)),$DC$10,IF(AND(CG42&gt;0.5,CH42&lt;=0.25),$DC$11,IF(AND(AND(CG42&lt;=0.5,CG42&gt;0.25),CH42&gt;0.5),$DC$12,IF(AND(AND(CG42&lt;=0.5,CG42&gt;0.25),AND(CH42&gt;0.25,CH42&lt;=0.5)),$DC$13,IF(AND(AND(CG42&lt;=0.5,CG42&gt;0.25),CH42&lt;=0.25),$DC$14,IF(AND(CG42&lt;=0.25,CH42&gt;0.5),$DC$15,IF(AND(CG42&lt;=0.25,AND(CH42&gt;0.25,CH42&lt;=0.5)),$DC$16,IF(AND(CG42&lt;=0.25,AND(CH42&gt;0.1,CH42&lt;=0.25)),$DC$17,IF(AND(CG42&lt;=0.25,CH42&lt;=0.1,OR(CG42&lt;&gt;0,CH42&lt;&gt;0)),$DC$18,IF(AND(CG42=0,CH42=0),$DC$19,"ATENÇÃO")))))))))))))))</f>
        <v>42.8571428571429</v>
      </c>
      <c r="CJ42" s="38" t="n">
        <f aca="false">(AJ42+AL42)/2</f>
        <v>1</v>
      </c>
      <c r="CK42" s="39" t="n">
        <f aca="false">(AH42+AI42+AK42)/3</f>
        <v>0.333333333333333</v>
      </c>
      <c r="CL42" s="30" t="n">
        <f aca="false">IF(AND(CJ42=1,CK42=1),$DC$5,IF(AND(CJ42=1,CK42&gt;0.5),$DC$6,IF(AND(CJ42=1,AND(CK42&gt;0.25,CK42&lt;=0.5)),$DC$7,IF(AND(CJ42=1,CK42&lt;=0.25),$DC$8,IF(AND(CJ42&gt;0.5,CK42&gt;0.5),$DC$9,IF(AND(CJ42&gt;0.5,AND(CK42&gt;0.25,CK42&lt;=0.5)),$DC$10,IF(AND(CJ42&gt;0.5,CK42&lt;=0.25),$DC$11,IF(AND(AND(CJ42&lt;=0.5,CJ42&gt;0.25),CK42&gt;0.5),$DC$12,IF(AND(AND(CJ42&lt;=0.5,CJ42&gt;0.25),AND(CK42&gt;0.25,CK42&lt;=0.5)),$DC$13,IF(AND(AND(CJ42&lt;=0.5,CJ42&gt;0.25),CK42&lt;=0.25),$DC$14,IF(AND(CJ42&lt;=0.25,CK42&gt;0.5),$DC$15,IF(AND(CJ42&lt;=0.25,AND(CK42&gt;0.25,CK42&lt;=0.5)),$DC$16,IF(AND(CJ42&lt;=0.25,AND(CK42&gt;0.1,CK42&lt;=0.25)),$DC$17,IF(AND(CJ42&lt;=0.25,CK42&lt;=0.1,OR(CJ42&lt;&gt;0,CK42&lt;&gt;0)),$DC$18,IF(AND(CJ42=0,CK42=0),$DC$19,"ATENÇÃO")))))))))))))))</f>
        <v>85.7142857142857</v>
      </c>
      <c r="CM42" s="38" t="n">
        <f aca="false">(AP42+AS42)/2</f>
        <v>0</v>
      </c>
      <c r="CN42" s="39" t="n">
        <f aca="false">(AM42+AN42+AO42+AQ42+AR42+AT42)/6</f>
        <v>0.833333333333333</v>
      </c>
      <c r="CO42" s="30" t="n">
        <f aca="false">IF(AND(CM42=1,CN42=1),$DC$5,IF(AND(CM42=1,CN42&gt;0.5),$DC$6,IF(AND(CM42=1,AND(CN42&gt;0.25,CN42&lt;=0.5)),$DC$7,IF(AND(CM42=1,CN42&lt;=0.25),$DC$8,IF(AND(CM42&gt;0.5,CN42&gt;0.5),$DC$9,IF(AND(CM42&gt;0.5,AND(CN42&gt;0.25,CN42&lt;=0.5)),$DC$10,IF(AND(CM42&gt;0.5,CN42&lt;=0.25),$DC$11,IF(AND(AND(CM42&lt;=0.5,CM42&gt;0.25),CN42&gt;0.5),$DC$12,IF(AND(AND(CM42&lt;=0.5,CM42&gt;0.25),AND(CN42&gt;0.25,CN42&lt;=0.5)),$DC$13,IF(AND(AND(CM42&lt;=0.5,CM42&gt;0.25),CN42&lt;=0.25),$DC$14,IF(AND(CM42&lt;=0.25,CN42&gt;0.5),$DC$15,IF(AND(CM42&lt;=0.25,AND(CN42&gt;0.25,CN42&lt;=0.5)),$DC$16,IF(AND(CM42&lt;=0.25,AND(CN42&gt;0.1,CN42&lt;=0.25)),$DC$17,IF(AND(CM42&lt;=0.25,CN42&lt;=0.1,OR(CM42&lt;&gt;0,CN42&lt;&gt;0)),$DC$18,IF(AND(CM42=0,CN42=0),$DC$19,"ATENÇÃO")))))))))))))))</f>
        <v>28.5714285714286</v>
      </c>
      <c r="CP42" s="38" t="n">
        <f aca="false">(AU42+AZ42+BD42)/3</f>
        <v>0.666666666666667</v>
      </c>
      <c r="CQ42" s="39" t="n">
        <f aca="false">(AV42+AW42+AX42+AY42+BA42+BB42+BC42)/7</f>
        <v>0.428571428571429</v>
      </c>
      <c r="CR42" s="30" t="n">
        <f aca="false">IF(AND(CP42=1,CQ42=1),$DC$5,IF(AND(CP42=1,CQ42&gt;0.5),$DC$6,IF(AND(CP42=1,AND(CQ42&gt;0.25,CQ42&lt;=0.5)),$DC$7,IF(AND(CP42=1,CQ42&lt;=0.25),$DC$8,IF(AND(CP42&gt;0.5,CQ42&gt;0.5),$DC$9,IF(AND(CP42&gt;0.5,AND(CQ42&gt;0.25,CQ42&lt;=0.5)),$DC$10,IF(AND(CP42&gt;0.5,CQ42&lt;=0.25),$DC$11,IF(AND(AND(CP42&lt;=0.5,CP42&gt;0.25),CQ42&gt;0.5),$DC$12,IF(AND(AND(CP42&lt;=0.5,CP42&gt;0.25),AND(CQ42&gt;0.25,CQ42&lt;=0.5)),$DC$13,IF(AND(AND(CP42&lt;=0.5,CP42&gt;0.25),CQ42&lt;=0.25),$DC$14,IF(AND(CP42&lt;=0.25,CQ42&gt;0.5),$DC$15,IF(AND(CP42&lt;=0.25,AND(CQ42&gt;0.25,CQ42&lt;=0.5)),$DC$16,IF(AND(CP42&lt;=0.25,AND(CQ42&gt;0.1,CQ42&lt;=0.25)),$DC$17,IF(AND(CP42&lt;=0.25,CQ42&lt;=0.1,OR(CP42&lt;&gt;0,CQ42&lt;&gt;0)),$DC$18,IF(AND(CP42=0,CQ42=0),$DC$19,"ATENÇÃO")))))))))))))))</f>
        <v>64.2857142857143</v>
      </c>
      <c r="CS42" s="38" t="n">
        <f aca="false">(BE42+BJ42+BN42)/3</f>
        <v>1</v>
      </c>
      <c r="CT42" s="39" t="n">
        <f aca="false">(BF42+BG42+BH42+BI42+BK42+BL42+BM42+BO42+BP42)/9</f>
        <v>0.777777777777778</v>
      </c>
      <c r="CU42" s="30" t="n">
        <f aca="false">IF(AND(CS42=1,CT42=1),$DC$5,IF(AND(CS42=1,CT42&gt;0.5),$DC$6,IF(AND(CS42=1,AND(CT42&gt;0.25,CT42&lt;=0.5)),$DC$7,IF(AND(CS42=1,CT42&lt;=0.25),$DC$8,IF(AND(CS42&gt;0.5,CT42&gt;0.5),$DC$9,IF(AND(CS42&gt;0.5,AND(CT42&gt;0.25,CT42&lt;=0.5)),$DC$10,IF(AND(CS42&gt;0.5,CT42&lt;=0.25),$DC$11,IF(AND(AND(CS42&lt;=0.5,CS42&gt;0.25),CT42&gt;0.5),$DC$12,IF(AND(AND(CS42&lt;=0.5,CS42&gt;0.25),AND(CT42&gt;0.25,CT42&lt;=0.5)),$DC$13,IF(AND(AND(CS42&lt;=0.5,CS42&gt;0.25),CT42&lt;=0.25),$DC$14,IF(AND(CS42&lt;=0.25,CT42&gt;0.5),$DC$15,IF(AND(CS42&lt;=0.25,AND(CT42&gt;0.25,CT42&lt;=0.5)),$DC$16,IF(AND(CS42&lt;=0.25,AND(CT42&gt;0.1,CT42&lt;=0.25)),$DC$17,IF(AND(CS42&lt;=0.25,CT42&lt;=0.1,OR(CS42&lt;&gt;0,CT42&lt;&gt;0)),$DC$18,IF(AND(CS42=0,CT42=0),$DC$19,"ATENÇÃO")))))))))))))))</f>
        <v>92.8571428571429</v>
      </c>
      <c r="CV42" s="31" t="n">
        <f aca="false">(BR42+BW42+BX42)/3</f>
        <v>0.333333333333333</v>
      </c>
      <c r="CW42" s="32" t="n">
        <f aca="false">(BQ42+BS42+BT42+BU42+BV42+BY42+BZ42)/7</f>
        <v>0.285714285714286</v>
      </c>
      <c r="CX42" s="30" t="n">
        <f aca="false">IF(AND(CV42=1,CW42=1),$DC$5,IF(AND(CV42=1,CW42&gt;0.5),$DC$6,IF(AND(CV42=1,AND(CW42&gt;0.25,CW42&lt;=0.5)),$DC$7,IF(AND(CV42=1,CW42&lt;=0.25),$DC$8,IF(AND(CV42&gt;0.5,CW42&gt;0.5),$DC$9,IF(AND(CV42&gt;0.5,AND(CW42&gt;0.25,CW42&lt;=0.5)),$DC$10,IF(AND(CV42&gt;0.5,CW42&lt;=0.25),$DC$11,IF(AND(AND(CV42&lt;=0.5,CV42&gt;0.25),CW42&gt;0.5),$DC$12,IF(AND(AND(CV42&lt;=0.5,CV42&gt;0.25),AND(CW42&gt;0.25,CW42&lt;=0.5)),$DC$13,IF(AND(AND(CV42&lt;=0.5,CV42&gt;0.25),CW42&lt;=0.25),$DC$14,IF(AND(CV42&lt;=0.25,CW42&gt;0.5),$DC$15,IF(AND(CV42&lt;=0.25,AND(CW42&gt;0.25,CW42&lt;=0.5)),$DC$16,IF(AND(CV42&lt;=0.25,AND(CW42&gt;0.1,CW42&lt;=0.25)),$DC$17,IF(AND(CV42&lt;=0.25,CW42&lt;=0.1,OR(CV42&lt;&gt;0,CW42&lt;&gt;0)),$DC$18,IF(AND(CV42=0,CW42=0),$DC$19,"ATENÇÃO")))))))))))))))</f>
        <v>42.8571428571429</v>
      </c>
      <c r="DD42" s="63" t="s">
        <v>188</v>
      </c>
      <c r="DE42" s="64" t="s">
        <v>189</v>
      </c>
      <c r="DF42" s="64"/>
      <c r="DG42" s="64"/>
      <c r="DH42" s="64"/>
      <c r="DI42" s="64"/>
      <c r="DJ42" s="64"/>
      <c r="DK42" s="64"/>
      <c r="DL42" s="64"/>
      <c r="DM42" s="64"/>
      <c r="DN42" s="65" t="n">
        <v>7.1</v>
      </c>
      <c r="DO42" s="59" t="s">
        <v>158</v>
      </c>
      <c r="DP42" s="59"/>
      <c r="DQ42" s="73" t="s">
        <v>190</v>
      </c>
      <c r="DR42" s="73"/>
    </row>
    <row r="43" customFormat="false" ht="15.75" hidden="false" customHeight="true" outlineLevel="0" collapsed="false">
      <c r="A43" s="1" t="s">
        <v>191</v>
      </c>
      <c r="B43" s="2" t="n">
        <v>41</v>
      </c>
      <c r="C43" s="47" t="n">
        <v>1</v>
      </c>
      <c r="D43" s="47" t="n">
        <v>0</v>
      </c>
      <c r="E43" s="47" t="n">
        <v>1</v>
      </c>
      <c r="F43" s="47" t="n">
        <v>1</v>
      </c>
      <c r="G43" s="49" t="n">
        <v>1</v>
      </c>
      <c r="H43" s="47" t="n">
        <v>1</v>
      </c>
      <c r="I43" s="49" t="n">
        <v>0</v>
      </c>
      <c r="J43" s="47" t="n">
        <v>0</v>
      </c>
      <c r="K43" s="49" t="n">
        <v>0</v>
      </c>
      <c r="L43" s="47" t="n">
        <v>1</v>
      </c>
      <c r="M43" s="47" t="n">
        <v>0</v>
      </c>
      <c r="N43" s="49" t="n">
        <v>1</v>
      </c>
      <c r="O43" s="47" t="n">
        <v>0</v>
      </c>
      <c r="P43" s="47" t="n">
        <v>1</v>
      </c>
      <c r="Q43" s="47" t="n">
        <v>1</v>
      </c>
      <c r="R43" s="49" t="n">
        <v>0</v>
      </c>
      <c r="S43" s="47" t="n">
        <v>0</v>
      </c>
      <c r="T43" s="47" t="n">
        <v>0</v>
      </c>
      <c r="U43" s="50" t="n">
        <v>1</v>
      </c>
      <c r="V43" s="50" t="n">
        <v>0</v>
      </c>
      <c r="W43" s="50" t="n">
        <v>0</v>
      </c>
      <c r="X43" s="50" t="n">
        <v>0</v>
      </c>
      <c r="Y43" s="50" t="n">
        <v>1</v>
      </c>
      <c r="Z43" s="50" t="n">
        <v>0</v>
      </c>
      <c r="AA43" s="50" t="n">
        <v>0</v>
      </c>
      <c r="AB43" s="50" t="n">
        <v>0</v>
      </c>
      <c r="AC43" s="50" t="n">
        <v>1</v>
      </c>
      <c r="AD43" s="50" t="n">
        <v>1</v>
      </c>
      <c r="AE43" s="50" t="n">
        <v>1</v>
      </c>
      <c r="AF43" s="50" t="n">
        <v>1</v>
      </c>
      <c r="AG43" s="50" t="n">
        <v>1</v>
      </c>
      <c r="AH43" s="47" t="n">
        <v>1</v>
      </c>
      <c r="AI43" s="47" t="n">
        <v>1</v>
      </c>
      <c r="AJ43" s="47" t="n">
        <v>1</v>
      </c>
      <c r="AK43" s="47" t="n">
        <v>1</v>
      </c>
      <c r="AL43" s="47" t="n">
        <v>0</v>
      </c>
      <c r="AM43" s="50" t="n">
        <v>1</v>
      </c>
      <c r="AN43" s="50" t="n">
        <v>1</v>
      </c>
      <c r="AO43" s="50" t="n">
        <v>1</v>
      </c>
      <c r="AP43" s="50" t="n">
        <v>1</v>
      </c>
      <c r="AQ43" s="50" t="n">
        <v>0</v>
      </c>
      <c r="AR43" s="50" t="n">
        <v>1</v>
      </c>
      <c r="AS43" s="50" t="n">
        <v>0</v>
      </c>
      <c r="AT43" s="50" t="n">
        <v>1</v>
      </c>
      <c r="AU43" s="47" t="n">
        <v>1</v>
      </c>
      <c r="AV43" s="47" t="n">
        <v>0</v>
      </c>
      <c r="AW43" s="47" t="n">
        <v>0</v>
      </c>
      <c r="AX43" s="47" t="n">
        <v>1</v>
      </c>
      <c r="AY43" s="47" t="n">
        <v>0</v>
      </c>
      <c r="AZ43" s="47" t="n">
        <v>1</v>
      </c>
      <c r="BA43" s="47" t="n">
        <v>0</v>
      </c>
      <c r="BB43" s="47" t="n">
        <v>1</v>
      </c>
      <c r="BC43" s="47" t="n">
        <v>0</v>
      </c>
      <c r="BD43" s="47" t="n">
        <v>0</v>
      </c>
      <c r="BE43" s="52" t="n">
        <v>1</v>
      </c>
      <c r="BF43" s="50" t="n">
        <v>1</v>
      </c>
      <c r="BG43" s="50" t="n">
        <v>1</v>
      </c>
      <c r="BH43" s="50" t="n">
        <v>1</v>
      </c>
      <c r="BI43" s="50" t="n">
        <v>1</v>
      </c>
      <c r="BJ43" s="52" t="n">
        <v>1</v>
      </c>
      <c r="BK43" s="50" t="n">
        <v>1</v>
      </c>
      <c r="BL43" s="50" t="n">
        <v>1</v>
      </c>
      <c r="BM43" s="50" t="n">
        <v>1</v>
      </c>
      <c r="BN43" s="52" t="n">
        <v>1</v>
      </c>
      <c r="BO43" s="50" t="n">
        <v>1</v>
      </c>
      <c r="BP43" s="50" t="n">
        <v>1</v>
      </c>
      <c r="BQ43" s="47" t="n">
        <v>1</v>
      </c>
      <c r="BR43" s="49" t="n">
        <v>1</v>
      </c>
      <c r="BS43" s="47" t="n">
        <v>1</v>
      </c>
      <c r="BT43" s="47" t="n">
        <v>1</v>
      </c>
      <c r="BU43" s="47" t="n">
        <v>0</v>
      </c>
      <c r="BV43" s="47" t="n">
        <v>0</v>
      </c>
      <c r="BW43" s="49" t="n">
        <v>0</v>
      </c>
      <c r="BX43" s="49" t="n">
        <v>1</v>
      </c>
      <c r="BY43" s="47" t="n">
        <v>0</v>
      </c>
      <c r="BZ43" s="47" t="n">
        <v>1</v>
      </c>
      <c r="CB43" s="27" t="n">
        <f aca="false">CF43*$CZ$3+CI43*$DA$3+CL43*$DB$3+CO43*$DC$3+CR43*$DD$3+CU43*$DE$3+CX43*$DF$3</f>
        <v>66.07</v>
      </c>
      <c r="CD43" s="38" t="n">
        <f aca="false">(G43+I43+K43+N43+R43)/5</f>
        <v>0.4</v>
      </c>
      <c r="CE43" s="39" t="n">
        <f aca="false">(C43+D43+E43+F43+H43+J43+L43+M43+O43+P43+Q43+S43+T43)/13</f>
        <v>0.538461538461538</v>
      </c>
      <c r="CF43" s="30" t="n">
        <f aca="false">IF(AND(CD43=1,CE43=1),$DC$5,IF(AND(CD43=1,CE43&gt;0.5),$DC$6,IF(AND(CD43=1,AND(CE43&gt;0.25,CE43&lt;=0.5)),$DC$7,IF(AND(CD43=1,CE43&lt;=0.25),$DC$8,IF(AND(CD43&gt;0.5,CE43&gt;0.5),$DC$9,IF(AND(CD43&gt;0.5,AND(CE43&gt;0.25,CE43&lt;=0.5)),$DC$10,IF(AND(CD43&gt;0.5,CE43&lt;=0.25),$DC$11,IF(AND(AND(CD43&lt;=0.5,CD43&gt;0.25),CE43&gt;0.5),$DC$12,IF(AND(AND(CD43&lt;=0.5,CD43&gt;0.25),AND(CE43&gt;0.25,CE43&lt;=0.5)),$DC$13,IF(AND(AND(CD43&lt;=0.5,CD43&gt;0.25),CE43&lt;=0.25),$DC$14,IF(AND(CD43&lt;=0.25,CE43&gt;0.5),$DC$15,IF(AND(CD43&lt;=0.25,AND(CE43&gt;0.25,CE43&lt;=0.5)),$DC$16,IF(AND(CD43&lt;=0.25,AND(CE43&gt;0.1,CE43&lt;=0.25)),$DC$17,IF(AND(CD43&lt;=0.25,CE43&lt;=0.1,OR(CD43&lt;&gt;0,CE43&lt;&gt;0)),$DC$18,IF(AND(CD43=0,CE43=0),$DC$19,"ATENÇÃO")))))))))))))))</f>
        <v>50</v>
      </c>
      <c r="CG43" s="38" t="n">
        <f aca="false">(X43+AA43+AG43)/3</f>
        <v>0.333333333333333</v>
      </c>
      <c r="CH43" s="39" t="n">
        <f aca="false">(U43+V43+W43+Y43+Z43+AB43+AC43+AD43+AE43+AF43)/10</f>
        <v>0.6</v>
      </c>
      <c r="CI43" s="30" t="n">
        <f aca="false">IF(AND(CG43=1,CH43=1),$DC$5,IF(AND(CG43=1,CH43&gt;0.5),$DC$6,IF(AND(CG43=1,AND(CH43&gt;0.25,CH43&lt;=0.5)),$DC$7,IF(AND(CG43=1,CH43&lt;=0.25),$DC$8,IF(AND(CG43&gt;0.5,CH43&gt;0.5),$DC$9,IF(AND(CG43&gt;0.5,AND(CH43&gt;0.25,CH43&lt;=0.5)),$DC$10,IF(AND(CG43&gt;0.5,CH43&lt;=0.25),$DC$11,IF(AND(AND(CG43&lt;=0.5,CG43&gt;0.25),CH43&gt;0.5),$DC$12,IF(AND(AND(CG43&lt;=0.5,CG43&gt;0.25),AND(CH43&gt;0.25,CH43&lt;=0.5)),$DC$13,IF(AND(AND(CG43&lt;=0.5,CG43&gt;0.25),CH43&lt;=0.25),$DC$14,IF(AND(CG43&lt;=0.25,CH43&gt;0.5),$DC$15,IF(AND(CG43&lt;=0.25,AND(CH43&gt;0.25,CH43&lt;=0.5)),$DC$16,IF(AND(CG43&lt;=0.25,AND(CH43&gt;0.1,CH43&lt;=0.25)),$DC$17,IF(AND(CG43&lt;=0.25,CH43&lt;=0.1,OR(CG43&lt;&gt;0,CH43&lt;&gt;0)),$DC$18,IF(AND(CG43=0,CH43=0),$DC$19,"ATENÇÃO")))))))))))))))</f>
        <v>50</v>
      </c>
      <c r="CJ43" s="38" t="n">
        <f aca="false">(AJ43+AL43)/2</f>
        <v>0.5</v>
      </c>
      <c r="CK43" s="39" t="n">
        <f aca="false">(AH43+AI43+AK43)/3</f>
        <v>1</v>
      </c>
      <c r="CL43" s="30" t="n">
        <f aca="false">IF(AND(CJ43=1,CK43=1),$DC$5,IF(AND(CJ43=1,CK43&gt;0.5),$DC$6,IF(AND(CJ43=1,AND(CK43&gt;0.25,CK43&lt;=0.5)),$DC$7,IF(AND(CJ43=1,CK43&lt;=0.25),$DC$8,IF(AND(CJ43&gt;0.5,CK43&gt;0.5),$DC$9,IF(AND(CJ43&gt;0.5,AND(CK43&gt;0.25,CK43&lt;=0.5)),$DC$10,IF(AND(CJ43&gt;0.5,CK43&lt;=0.25),$DC$11,IF(AND(AND(CJ43&lt;=0.5,CJ43&gt;0.25),CK43&gt;0.5),$DC$12,IF(AND(AND(CJ43&lt;=0.5,CJ43&gt;0.25),AND(CK43&gt;0.25,CK43&lt;=0.5)),$DC$13,IF(AND(AND(CJ43&lt;=0.5,CJ43&gt;0.25),CK43&lt;=0.25),$DC$14,IF(AND(CJ43&lt;=0.25,CK43&gt;0.5),$DC$15,IF(AND(CJ43&lt;=0.25,AND(CK43&gt;0.25,CK43&lt;=0.5)),$DC$16,IF(AND(CJ43&lt;=0.25,AND(CK43&gt;0.1,CK43&lt;=0.25)),$DC$17,IF(AND(CJ43&lt;=0.25,CK43&lt;=0.1,OR(CJ43&lt;&gt;0,CK43&lt;&gt;0)),$DC$18,IF(AND(CJ43=0,CK43=0),$DC$19,"ATENÇÃO")))))))))))))))</f>
        <v>50</v>
      </c>
      <c r="CM43" s="38" t="n">
        <f aca="false">(AP43+AS43)/2</f>
        <v>0.5</v>
      </c>
      <c r="CN43" s="39" t="n">
        <f aca="false">(AM43+AN43+AO43+AQ43+AR43+AT43)/6</f>
        <v>0.833333333333333</v>
      </c>
      <c r="CO43" s="30" t="n">
        <f aca="false">IF(AND(CM43=1,CN43=1),$DC$5,IF(AND(CM43=1,CN43&gt;0.5),$DC$6,IF(AND(CM43=1,AND(CN43&gt;0.25,CN43&lt;=0.5)),$DC$7,IF(AND(CM43=1,CN43&lt;=0.25),$DC$8,IF(AND(CM43&gt;0.5,CN43&gt;0.5),$DC$9,IF(AND(CM43&gt;0.5,AND(CN43&gt;0.25,CN43&lt;=0.5)),$DC$10,IF(AND(CM43&gt;0.5,CN43&lt;=0.25),$DC$11,IF(AND(AND(CM43&lt;=0.5,CM43&gt;0.25),CN43&gt;0.5),$DC$12,IF(AND(AND(CM43&lt;=0.5,CM43&gt;0.25),AND(CN43&gt;0.25,CN43&lt;=0.5)),$DC$13,IF(AND(AND(CM43&lt;=0.5,CM43&gt;0.25),CN43&lt;=0.25),$DC$14,IF(AND(CM43&lt;=0.25,CN43&gt;0.5),$DC$15,IF(AND(CM43&lt;=0.25,AND(CN43&gt;0.25,CN43&lt;=0.5)),$DC$16,IF(AND(CM43&lt;=0.25,AND(CN43&gt;0.1,CN43&lt;=0.25)),$DC$17,IF(AND(CM43&lt;=0.25,CN43&lt;=0.1,OR(CM43&lt;&gt;0,CN43&lt;&gt;0)),$DC$18,IF(AND(CM43=0,CN43=0),$DC$19,"ATENÇÃO")))))))))))))))</f>
        <v>50</v>
      </c>
      <c r="CP43" s="38" t="n">
        <f aca="false">(AU43+AZ43+BD43)/3</f>
        <v>0.666666666666667</v>
      </c>
      <c r="CQ43" s="39" t="n">
        <f aca="false">(AV43+AW43+AX43+AY43+BA43+BB43+BC43)/7</f>
        <v>0.285714285714286</v>
      </c>
      <c r="CR43" s="30" t="n">
        <f aca="false">IF(AND(CP43=1,CQ43=1),$DC$5,IF(AND(CP43=1,CQ43&gt;0.5),$DC$6,IF(AND(CP43=1,AND(CQ43&gt;0.25,CQ43&lt;=0.5)),$DC$7,IF(AND(CP43=1,CQ43&lt;=0.25),$DC$8,IF(AND(CP43&gt;0.5,CQ43&gt;0.5),$DC$9,IF(AND(CP43&gt;0.5,AND(CQ43&gt;0.25,CQ43&lt;=0.5)),$DC$10,IF(AND(CP43&gt;0.5,CQ43&lt;=0.25),$DC$11,IF(AND(AND(CP43&lt;=0.5,CP43&gt;0.25),CQ43&gt;0.5),$DC$12,IF(AND(AND(CP43&lt;=0.5,CP43&gt;0.25),AND(CQ43&gt;0.25,CQ43&lt;=0.5)),$DC$13,IF(AND(AND(CP43&lt;=0.5,CP43&gt;0.25),CQ43&lt;=0.25),$DC$14,IF(AND(CP43&lt;=0.25,CQ43&gt;0.5),$DC$15,IF(AND(CP43&lt;=0.25,AND(CQ43&gt;0.25,CQ43&lt;=0.5)),$DC$16,IF(AND(CP43&lt;=0.25,AND(CQ43&gt;0.1,CQ43&lt;=0.25)),$DC$17,IF(AND(CP43&lt;=0.25,CQ43&lt;=0.1,OR(CP43&lt;&gt;0,CQ43&lt;&gt;0)),$DC$18,IF(AND(CP43=0,CQ43=0),$DC$19,"ATENÇÃO")))))))))))))))</f>
        <v>64.2857142857143</v>
      </c>
      <c r="CS43" s="38" t="n">
        <f aca="false">(BE43+BJ43+BN43)/3</f>
        <v>1</v>
      </c>
      <c r="CT43" s="39" t="n">
        <f aca="false">(BF43+BG43+BH43+BI43+BK43+BL43+BM43+BO43+BP43)/9</f>
        <v>1</v>
      </c>
      <c r="CU43" s="30" t="n">
        <f aca="false">IF(AND(CS43=1,CT43=1),$DC$5,IF(AND(CS43=1,CT43&gt;0.5),$DC$6,IF(AND(CS43=1,AND(CT43&gt;0.25,CT43&lt;=0.5)),$DC$7,IF(AND(CS43=1,CT43&lt;=0.25),$DC$8,IF(AND(CS43&gt;0.5,CT43&gt;0.5),$DC$9,IF(AND(CS43&gt;0.5,AND(CT43&gt;0.25,CT43&lt;=0.5)),$DC$10,IF(AND(CS43&gt;0.5,CT43&lt;=0.25),$DC$11,IF(AND(AND(CS43&lt;=0.5,CS43&gt;0.25),CT43&gt;0.5),$DC$12,IF(AND(AND(CS43&lt;=0.5,CS43&gt;0.25),AND(CT43&gt;0.25,CT43&lt;=0.5)),$DC$13,IF(AND(AND(CS43&lt;=0.5,CS43&gt;0.25),CT43&lt;=0.25),$DC$14,IF(AND(CS43&lt;=0.25,CT43&gt;0.5),$DC$15,IF(AND(CS43&lt;=0.25,AND(CT43&gt;0.25,CT43&lt;=0.5)),$DC$16,IF(AND(CS43&lt;=0.25,AND(CT43&gt;0.1,CT43&lt;=0.25)),$DC$17,IF(AND(CS43&lt;=0.25,CT43&lt;=0.1,OR(CS43&lt;&gt;0,CT43&lt;&gt;0)),$DC$18,IF(AND(CS43=0,CT43=0),$DC$19,"ATENÇÃO")))))))))))))))</f>
        <v>100</v>
      </c>
      <c r="CV43" s="31" t="n">
        <f aca="false">(BR43+BW43+BX43)/3</f>
        <v>0.666666666666667</v>
      </c>
      <c r="CW43" s="32" t="n">
        <f aca="false">(BQ43+BS43+BT43+BU43+BV43+BY43+BZ43)/7</f>
        <v>0.571428571428571</v>
      </c>
      <c r="CX43" s="30" t="n">
        <f aca="false">IF(AND(CV43=1,CW43=1),$DC$5,IF(AND(CV43=1,CW43&gt;0.5),$DC$6,IF(AND(CV43=1,AND(CW43&gt;0.25,CW43&lt;=0.5)),$DC$7,IF(AND(CV43=1,CW43&lt;=0.25),$DC$8,IF(AND(CV43&gt;0.5,CW43&gt;0.5),$DC$9,IF(AND(CV43&gt;0.5,AND(CW43&gt;0.25,CW43&lt;=0.5)),$DC$10,IF(AND(CV43&gt;0.5,CW43&lt;=0.25),$DC$11,IF(AND(AND(CV43&lt;=0.5,CV43&gt;0.25),CW43&gt;0.5),$DC$12,IF(AND(AND(CV43&lt;=0.5,CV43&gt;0.25),AND(CW43&gt;0.25,CW43&lt;=0.5)),$DC$13,IF(AND(AND(CV43&lt;=0.5,CV43&gt;0.25),CW43&lt;=0.25),$DC$14,IF(AND(CV43&lt;=0.25,CW43&gt;0.5),$DC$15,IF(AND(CV43&lt;=0.25,AND(CW43&gt;0.25,CW43&lt;=0.5)),$DC$16,IF(AND(CV43&lt;=0.25,AND(CW43&gt;0.1,CW43&lt;=0.25)),$DC$17,IF(AND(CV43&lt;=0.25,CW43&lt;=0.1,OR(CV43&lt;&gt;0,CW43&lt;&gt;0)),$DC$18,IF(AND(CV43=0,CW43=0),$DC$19,"ATENÇÃO")))))))))))))))</f>
        <v>71.4285714285714</v>
      </c>
      <c r="DD43" s="60" t="s">
        <v>192</v>
      </c>
      <c r="DE43" s="61" t="s">
        <v>193</v>
      </c>
      <c r="DF43" s="61"/>
      <c r="DG43" s="61"/>
      <c r="DH43" s="61"/>
      <c r="DI43" s="61"/>
      <c r="DJ43" s="61"/>
      <c r="DK43" s="61"/>
      <c r="DL43" s="61"/>
      <c r="DM43" s="61"/>
      <c r="DN43" s="62" t="n">
        <v>0</v>
      </c>
      <c r="DO43" s="59" t="s">
        <v>194</v>
      </c>
      <c r="DP43" s="59"/>
      <c r="DQ43" s="73" t="s">
        <v>194</v>
      </c>
      <c r="DR43" s="73"/>
    </row>
    <row r="44" customFormat="false" ht="15" hidden="false" customHeight="false" outlineLevel="0" collapsed="false">
      <c r="A44" s="1" t="s">
        <v>195</v>
      </c>
      <c r="B44" s="2" t="n">
        <v>42</v>
      </c>
      <c r="C44" s="47" t="n">
        <v>0</v>
      </c>
      <c r="D44" s="47" t="n">
        <v>0</v>
      </c>
      <c r="E44" s="47" t="n">
        <v>0</v>
      </c>
      <c r="F44" s="47"/>
      <c r="G44" s="49" t="n">
        <v>0</v>
      </c>
      <c r="H44" s="47" t="n">
        <v>0</v>
      </c>
      <c r="I44" s="49" t="n">
        <v>0</v>
      </c>
      <c r="J44" s="47" t="n">
        <v>0</v>
      </c>
      <c r="K44" s="49" t="n">
        <v>1</v>
      </c>
      <c r="L44" s="47" t="n">
        <v>0</v>
      </c>
      <c r="M44" s="47" t="n">
        <v>0</v>
      </c>
      <c r="N44" s="49" t="n">
        <v>0</v>
      </c>
      <c r="O44" s="47" t="n">
        <v>0</v>
      </c>
      <c r="P44" s="47" t="n">
        <v>0</v>
      </c>
      <c r="Q44" s="47" t="n">
        <v>0</v>
      </c>
      <c r="R44" s="49" t="n">
        <v>0</v>
      </c>
      <c r="S44" s="47" t="n">
        <v>0</v>
      </c>
      <c r="T44" s="47" t="n">
        <v>0</v>
      </c>
      <c r="U44" s="50" t="n">
        <v>1</v>
      </c>
      <c r="V44" s="50" t="n">
        <v>0</v>
      </c>
      <c r="W44" s="50" t="n">
        <v>0</v>
      </c>
      <c r="X44" s="50" t="n">
        <v>0</v>
      </c>
      <c r="Y44" s="50" t="n">
        <v>1</v>
      </c>
      <c r="Z44" s="50" t="n">
        <v>0</v>
      </c>
      <c r="AA44" s="50" t="n">
        <v>0</v>
      </c>
      <c r="AB44" s="50" t="n">
        <v>0</v>
      </c>
      <c r="AC44" s="50" t="n">
        <v>0</v>
      </c>
      <c r="AD44" s="51" t="n">
        <v>0</v>
      </c>
      <c r="AE44" s="51" t="n">
        <v>1</v>
      </c>
      <c r="AF44" s="50" t="n">
        <v>0</v>
      </c>
      <c r="AG44" s="51" t="n">
        <v>1</v>
      </c>
      <c r="AH44" s="47" t="n">
        <v>1</v>
      </c>
      <c r="AI44" s="47" t="n">
        <v>1</v>
      </c>
      <c r="AJ44" s="48" t="n">
        <v>0</v>
      </c>
      <c r="AK44" s="47" t="n">
        <v>1</v>
      </c>
      <c r="AL44" s="47" t="n">
        <v>0</v>
      </c>
      <c r="AM44" s="50" t="n">
        <v>1</v>
      </c>
      <c r="AN44" s="50" t="n">
        <v>1</v>
      </c>
      <c r="AO44" s="50" t="n">
        <v>0</v>
      </c>
      <c r="AP44" s="50" t="n">
        <v>0</v>
      </c>
      <c r="AQ44" s="50" t="n">
        <v>0</v>
      </c>
      <c r="AR44" s="51" t="n">
        <v>0</v>
      </c>
      <c r="AS44" s="51" t="n">
        <v>0</v>
      </c>
      <c r="AT44" s="50" t="n">
        <v>1</v>
      </c>
      <c r="AU44" s="48" t="n">
        <v>0</v>
      </c>
      <c r="AV44" s="48" t="n">
        <v>0</v>
      </c>
      <c r="AW44" s="47" t="n">
        <v>0</v>
      </c>
      <c r="AX44" s="47" t="n">
        <v>0</v>
      </c>
      <c r="AY44" s="47" t="n">
        <v>0</v>
      </c>
      <c r="AZ44" s="47" t="n">
        <v>0</v>
      </c>
      <c r="BA44" s="47" t="n">
        <v>0</v>
      </c>
      <c r="BB44" s="47" t="n">
        <v>0</v>
      </c>
      <c r="BC44" s="47" t="n">
        <v>0</v>
      </c>
      <c r="BD44" s="47" t="n">
        <v>0</v>
      </c>
      <c r="BE44" s="52" t="n">
        <v>1</v>
      </c>
      <c r="BF44" s="50" t="n">
        <v>1</v>
      </c>
      <c r="BG44" s="50" t="n">
        <v>1</v>
      </c>
      <c r="BH44" s="50" t="n">
        <v>1</v>
      </c>
      <c r="BI44" s="50" t="n">
        <v>1</v>
      </c>
      <c r="BJ44" s="52" t="n">
        <v>1</v>
      </c>
      <c r="BK44" s="50" t="n">
        <v>1</v>
      </c>
      <c r="BL44" s="50" t="n">
        <v>1</v>
      </c>
      <c r="BM44" s="50" t="n">
        <v>0</v>
      </c>
      <c r="BN44" s="52" t="n">
        <v>1</v>
      </c>
      <c r="BO44" s="50" t="n">
        <v>1</v>
      </c>
      <c r="BP44" s="50" t="n">
        <v>1</v>
      </c>
      <c r="BQ44" s="48" t="n">
        <v>0</v>
      </c>
      <c r="BR44" s="49" t="n">
        <v>1</v>
      </c>
      <c r="BS44" s="47" t="n">
        <v>1</v>
      </c>
      <c r="BT44" s="47" t="n">
        <v>0</v>
      </c>
      <c r="BU44" s="47" t="n">
        <v>0</v>
      </c>
      <c r="BV44" s="47" t="n">
        <v>0</v>
      </c>
      <c r="BW44" s="49" t="n">
        <v>0</v>
      </c>
      <c r="BX44" s="49" t="n">
        <v>0</v>
      </c>
      <c r="BY44" s="47" t="n">
        <v>0</v>
      </c>
      <c r="BZ44" s="47" t="n">
        <v>0</v>
      </c>
      <c r="CB44" s="27" t="n">
        <f aca="false">CF44*$CZ$3+CI44*$DA$3+CL44*$DB$3+CO44*$DC$3+CR44*$DD$3+CU44*$DE$3+CX44*$DF$3</f>
        <v>31.315</v>
      </c>
      <c r="CD44" s="38" t="n">
        <f aca="false">(G44+I44+K44+N44+R44)/5</f>
        <v>0.2</v>
      </c>
      <c r="CE44" s="39" t="n">
        <f aca="false">(C44+D44+E44+F44+H44+J44+L44+M44+O44+P44+Q44+S44+T44)/13</f>
        <v>0</v>
      </c>
      <c r="CF44" s="30" t="n">
        <f aca="false">IF(AND(CD44=1,CE44=1),$DC$5,IF(AND(CD44=1,CE44&gt;0.5),$DC$6,IF(AND(CD44=1,AND(CE44&gt;0.25,CE44&lt;=0.5)),$DC$7,IF(AND(CD44=1,CE44&lt;=0.25),$DC$8,IF(AND(CD44&gt;0.5,CE44&gt;0.5),$DC$9,IF(AND(CD44&gt;0.5,AND(CE44&gt;0.25,CE44&lt;=0.5)),$DC$10,IF(AND(CD44&gt;0.5,CE44&lt;=0.25),$DC$11,IF(AND(AND(CD44&lt;=0.5,CD44&gt;0.25),CE44&gt;0.5),$DC$12,IF(AND(AND(CD44&lt;=0.5,CD44&gt;0.25),AND(CE44&gt;0.25,CE44&lt;=0.5)),$DC$13,IF(AND(AND(CD44&lt;=0.5,CD44&gt;0.25),CE44&lt;=0.25),$DC$14,IF(AND(CD44&lt;=0.25,CE44&gt;0.5),$DC$15,IF(AND(CD44&lt;=0.25,AND(CE44&gt;0.25,CE44&lt;=0.5)),$DC$16,IF(AND(CD44&lt;=0.25,AND(CE44&gt;0.1,CE44&lt;=0.25)),$DC$17,IF(AND(CD44&lt;=0.25,CE44&lt;=0.1,OR(CD44&lt;&gt;0,CE44&lt;&gt;0)),$DC$18,IF(AND(CD44=0,CE44=0),$DC$19,"ATENÇÃO")))))))))))))))</f>
        <v>7.14285714285714</v>
      </c>
      <c r="CG44" s="38" t="n">
        <f aca="false">(X44+AA44+AG44)/3</f>
        <v>0.333333333333333</v>
      </c>
      <c r="CH44" s="39" t="n">
        <f aca="false">(U44+V44+W44+Y44+Z44+AB44+AC44+AD44+AE44+AF44)/10</f>
        <v>0.3</v>
      </c>
      <c r="CI44" s="30" t="n">
        <f aca="false">IF(AND(CG44=1,CH44=1),$DC$5,IF(AND(CG44=1,CH44&gt;0.5),$DC$6,IF(AND(CG44=1,AND(CH44&gt;0.25,CH44&lt;=0.5)),$DC$7,IF(AND(CG44=1,CH44&lt;=0.25),$DC$8,IF(AND(CG44&gt;0.5,CH44&gt;0.5),$DC$9,IF(AND(CG44&gt;0.5,AND(CH44&gt;0.25,CH44&lt;=0.5)),$DC$10,IF(AND(CG44&gt;0.5,CH44&lt;=0.25),$DC$11,IF(AND(AND(CG44&lt;=0.5,CG44&gt;0.25),CH44&gt;0.5),$DC$12,IF(AND(AND(CG44&lt;=0.5,CG44&gt;0.25),AND(CH44&gt;0.25,CH44&lt;=0.5)),$DC$13,IF(AND(AND(CG44&lt;=0.5,CG44&gt;0.25),CH44&lt;=0.25),$DC$14,IF(AND(CG44&lt;=0.25,CH44&gt;0.5),$DC$15,IF(AND(CG44&lt;=0.25,AND(CH44&gt;0.25,CH44&lt;=0.5)),$DC$16,IF(AND(CG44&lt;=0.25,AND(CH44&gt;0.1,CH44&lt;=0.25)),$DC$17,IF(AND(CG44&lt;=0.25,CH44&lt;=0.1,OR(CG44&lt;&gt;0,CH44&lt;&gt;0)),$DC$18,IF(AND(CG44=0,CH44=0),$DC$19,"ATENÇÃO")))))))))))))))</f>
        <v>42.8571428571429</v>
      </c>
      <c r="CJ44" s="38" t="n">
        <f aca="false">(AJ44+AL44)/2</f>
        <v>0</v>
      </c>
      <c r="CK44" s="39" t="n">
        <f aca="false">(AH44+AI44+AK44)/3</f>
        <v>1</v>
      </c>
      <c r="CL44" s="30" t="n">
        <f aca="false">IF(AND(CJ44=1,CK44=1),$DC$5,IF(AND(CJ44=1,CK44&gt;0.5),$DC$6,IF(AND(CJ44=1,AND(CK44&gt;0.25,CK44&lt;=0.5)),$DC$7,IF(AND(CJ44=1,CK44&lt;=0.25),$DC$8,IF(AND(CJ44&gt;0.5,CK44&gt;0.5),$DC$9,IF(AND(CJ44&gt;0.5,AND(CK44&gt;0.25,CK44&lt;=0.5)),$DC$10,IF(AND(CJ44&gt;0.5,CK44&lt;=0.25),$DC$11,IF(AND(AND(CJ44&lt;=0.5,CJ44&gt;0.25),CK44&gt;0.5),$DC$12,IF(AND(AND(CJ44&lt;=0.5,CJ44&gt;0.25),AND(CK44&gt;0.25,CK44&lt;=0.5)),$DC$13,IF(AND(AND(CJ44&lt;=0.5,CJ44&gt;0.25),CK44&lt;=0.25),$DC$14,IF(AND(CJ44&lt;=0.25,CK44&gt;0.5),$DC$15,IF(AND(CJ44&lt;=0.25,AND(CK44&gt;0.25,CK44&lt;=0.5)),$DC$16,IF(AND(CJ44&lt;=0.25,AND(CK44&gt;0.1,CK44&lt;=0.25)),$DC$17,IF(AND(CJ44&lt;=0.25,CK44&lt;=0.1,OR(CJ44&lt;&gt;0,CK44&lt;&gt;0)),$DC$18,IF(AND(CJ44=0,CK44=0),$DC$19,"ATENÇÃO")))))))))))))))</f>
        <v>28.5714285714286</v>
      </c>
      <c r="CM44" s="38" t="n">
        <f aca="false">(AP44+AS44)/2</f>
        <v>0</v>
      </c>
      <c r="CN44" s="39" t="n">
        <f aca="false">(AM44+AN44+AO44+AQ44+AR44+AT44)/6</f>
        <v>0.5</v>
      </c>
      <c r="CO44" s="30" t="n">
        <f aca="false">IF(AND(CM44=1,CN44=1),$DC$5,IF(AND(CM44=1,CN44&gt;0.5),$DC$6,IF(AND(CM44=1,AND(CN44&gt;0.25,CN44&lt;=0.5)),$DC$7,IF(AND(CM44=1,CN44&lt;=0.25),$DC$8,IF(AND(CM44&gt;0.5,CN44&gt;0.5),$DC$9,IF(AND(CM44&gt;0.5,AND(CN44&gt;0.25,CN44&lt;=0.5)),$DC$10,IF(AND(CM44&gt;0.5,CN44&lt;=0.25),$DC$11,IF(AND(AND(CM44&lt;=0.5,CM44&gt;0.25),CN44&gt;0.5),$DC$12,IF(AND(AND(CM44&lt;=0.5,CM44&gt;0.25),AND(CN44&gt;0.25,CN44&lt;=0.5)),$DC$13,IF(AND(AND(CM44&lt;=0.5,CM44&gt;0.25),CN44&lt;=0.25),$DC$14,IF(AND(CM44&lt;=0.25,CN44&gt;0.5),$DC$15,IF(AND(CM44&lt;=0.25,AND(CN44&gt;0.25,CN44&lt;=0.5)),$DC$16,IF(AND(CM44&lt;=0.25,AND(CN44&gt;0.1,CN44&lt;=0.25)),$DC$17,IF(AND(CM44&lt;=0.25,CN44&lt;=0.1,OR(CM44&lt;&gt;0,CN44&lt;&gt;0)),$DC$18,IF(AND(CM44=0,CN44=0),$DC$19,"ATENÇÃO")))))))))))))))</f>
        <v>21.4285714285714</v>
      </c>
      <c r="CP44" s="38" t="n">
        <f aca="false">(AU44+AZ44+BD44)/3</f>
        <v>0</v>
      </c>
      <c r="CQ44" s="39" t="n">
        <f aca="false">(AV44+AW44+AX44+AY44+BA44+BB44+BC44)/7</f>
        <v>0</v>
      </c>
      <c r="CR44" s="30" t="n">
        <f aca="false">IF(AND(CP44=1,CQ44=1),$DC$5,IF(AND(CP44=1,CQ44&gt;0.5),$DC$6,IF(AND(CP44=1,AND(CQ44&gt;0.25,CQ44&lt;=0.5)),$DC$7,IF(AND(CP44=1,CQ44&lt;=0.25),$DC$8,IF(AND(CP44&gt;0.5,CQ44&gt;0.5),$DC$9,IF(AND(CP44&gt;0.5,AND(CQ44&gt;0.25,CQ44&lt;=0.5)),$DC$10,IF(AND(CP44&gt;0.5,CQ44&lt;=0.25),$DC$11,IF(AND(AND(CP44&lt;=0.5,CP44&gt;0.25),CQ44&gt;0.5),$DC$12,IF(AND(AND(CP44&lt;=0.5,CP44&gt;0.25),AND(CQ44&gt;0.25,CQ44&lt;=0.5)),$DC$13,IF(AND(AND(CP44&lt;=0.5,CP44&gt;0.25),CQ44&lt;=0.25),$DC$14,IF(AND(CP44&lt;=0.25,CQ44&gt;0.5),$DC$15,IF(AND(CP44&lt;=0.25,AND(CQ44&gt;0.25,CQ44&lt;=0.5)),$DC$16,IF(AND(CP44&lt;=0.25,AND(CQ44&gt;0.1,CQ44&lt;=0.25)),$DC$17,IF(AND(CP44&lt;=0.25,CQ44&lt;=0.1,OR(CP44&lt;&gt;0,CQ44&lt;&gt;0)),$DC$18,IF(AND(CP44=0,CQ44=0),$DC$19,"ATENÇÃO")))))))))))))))</f>
        <v>0</v>
      </c>
      <c r="CS44" s="38" t="n">
        <f aca="false">(BE44+BJ44+BN44)/3</f>
        <v>1</v>
      </c>
      <c r="CT44" s="39" t="n">
        <f aca="false">(BF44+BG44+BH44+BI44+BK44+BL44+BM44+BO44+BP44)/9</f>
        <v>0.888888888888889</v>
      </c>
      <c r="CU44" s="30" t="n">
        <f aca="false">IF(AND(CS44=1,CT44=1),$DC$5,IF(AND(CS44=1,CT44&gt;0.5),$DC$6,IF(AND(CS44=1,AND(CT44&gt;0.25,CT44&lt;=0.5)),$DC$7,IF(AND(CS44=1,CT44&lt;=0.25),$DC$8,IF(AND(CS44&gt;0.5,CT44&gt;0.5),$DC$9,IF(AND(CS44&gt;0.5,AND(CT44&gt;0.25,CT44&lt;=0.5)),$DC$10,IF(AND(CS44&gt;0.5,CT44&lt;=0.25),$DC$11,IF(AND(AND(CS44&lt;=0.5,CS44&gt;0.25),CT44&gt;0.5),$DC$12,IF(AND(AND(CS44&lt;=0.5,CS44&gt;0.25),AND(CT44&gt;0.25,CT44&lt;=0.5)),$DC$13,IF(AND(AND(CS44&lt;=0.5,CS44&gt;0.25),CT44&lt;=0.25),$DC$14,IF(AND(CS44&lt;=0.25,CT44&gt;0.5),$DC$15,IF(AND(CS44&lt;=0.25,AND(CT44&gt;0.25,CT44&lt;=0.5)),$DC$16,IF(AND(CS44&lt;=0.25,AND(CT44&gt;0.1,CT44&lt;=0.25)),$DC$17,IF(AND(CS44&lt;=0.25,CT44&lt;=0.1,OR(CS44&lt;&gt;0,CT44&lt;&gt;0)),$DC$18,IF(AND(CS44=0,CT44=0),$DC$19,"ATENÇÃO")))))))))))))))</f>
        <v>92.8571428571429</v>
      </c>
      <c r="CV44" s="31" t="n">
        <f aca="false">(BR44+BW44+BX44)/3</f>
        <v>0.333333333333333</v>
      </c>
      <c r="CW44" s="32" t="n">
        <f aca="false">(BQ44+BS44+BT44+BU44+BV44+BY44+BZ44)/7</f>
        <v>0.142857142857143</v>
      </c>
      <c r="CX44" s="30" t="n">
        <f aca="false">IF(AND(CV44=1,CW44=1),$DC$5,IF(AND(CV44=1,CW44&gt;0.5),$DC$6,IF(AND(CV44=1,AND(CW44&gt;0.25,CW44&lt;=0.5)),$DC$7,IF(AND(CV44=1,CW44&lt;=0.25),$DC$8,IF(AND(CV44&gt;0.5,CW44&gt;0.5),$DC$9,IF(AND(CV44&gt;0.5,AND(CW44&gt;0.25,CW44&lt;=0.5)),$DC$10,IF(AND(CV44&gt;0.5,CW44&lt;=0.25),$DC$11,IF(AND(AND(CV44&lt;=0.5,CV44&gt;0.25),CW44&gt;0.5),$DC$12,IF(AND(AND(CV44&lt;=0.5,CV44&gt;0.25),AND(CW44&gt;0.25,CW44&lt;=0.5)),$DC$13,IF(AND(AND(CV44&lt;=0.5,CV44&gt;0.25),CW44&lt;=0.25),$DC$14,IF(AND(CV44&lt;=0.25,CW44&gt;0.5),$DC$15,IF(AND(CV44&lt;=0.25,AND(CW44&gt;0.25,CW44&lt;=0.5)),$DC$16,IF(AND(CV44&lt;=0.25,AND(CW44&gt;0.1,CW44&lt;=0.25)),$DC$17,IF(AND(CV44&lt;=0.25,CW44&lt;=0.1,OR(CV44&lt;&gt;0,CW44&lt;&gt;0)),$DC$18,IF(AND(CV44=0,CW44=0),$DC$19,"ATENÇÃO")))))))))))))))</f>
        <v>35.7142857142857</v>
      </c>
    </row>
    <row r="45" customFormat="false" ht="15" hidden="false" customHeight="false" outlineLevel="0" collapsed="false">
      <c r="A45" s="1" t="s">
        <v>196</v>
      </c>
      <c r="B45" s="2" t="n">
        <v>43</v>
      </c>
      <c r="C45" s="47" t="n">
        <v>1</v>
      </c>
      <c r="D45" s="47" t="n">
        <v>0</v>
      </c>
      <c r="E45" s="47" t="n">
        <v>0</v>
      </c>
      <c r="F45" s="47" t="n">
        <v>0</v>
      </c>
      <c r="G45" s="49" t="n">
        <v>0</v>
      </c>
      <c r="H45" s="47" t="n">
        <v>0</v>
      </c>
      <c r="I45" s="49" t="n">
        <v>0</v>
      </c>
      <c r="J45" s="47" t="n">
        <v>0</v>
      </c>
      <c r="K45" s="49" t="n">
        <v>1</v>
      </c>
      <c r="L45" s="47" t="n">
        <v>1</v>
      </c>
      <c r="M45" s="47" t="n">
        <v>0</v>
      </c>
      <c r="N45" s="49" t="n">
        <v>0</v>
      </c>
      <c r="O45" s="47" t="n">
        <v>0</v>
      </c>
      <c r="P45" s="47" t="n">
        <v>0</v>
      </c>
      <c r="Q45" s="47" t="n">
        <v>0</v>
      </c>
      <c r="R45" s="49" t="n">
        <v>0</v>
      </c>
      <c r="S45" s="47" t="n">
        <v>0</v>
      </c>
      <c r="T45" s="47" t="n">
        <v>0</v>
      </c>
      <c r="U45" s="50" t="n">
        <v>1</v>
      </c>
      <c r="V45" s="50" t="n">
        <v>0</v>
      </c>
      <c r="W45" s="50" t="n">
        <v>0</v>
      </c>
      <c r="X45" s="50" t="n">
        <v>0</v>
      </c>
      <c r="Y45" s="50" t="n">
        <v>0</v>
      </c>
      <c r="Z45" s="50" t="n">
        <v>0</v>
      </c>
      <c r="AA45" s="50" t="n">
        <v>0</v>
      </c>
      <c r="AB45" s="50" t="n">
        <v>0</v>
      </c>
      <c r="AC45" s="50" t="n">
        <v>0</v>
      </c>
      <c r="AD45" s="50" t="n">
        <v>0</v>
      </c>
      <c r="AE45" s="50" t="n">
        <v>1</v>
      </c>
      <c r="AF45" s="50" t="n">
        <v>0</v>
      </c>
      <c r="AG45" s="50" t="n">
        <v>0</v>
      </c>
      <c r="AH45" s="47" t="n">
        <v>1</v>
      </c>
      <c r="AI45" s="47" t="n">
        <v>0</v>
      </c>
      <c r="AJ45" s="47" t="n">
        <v>0</v>
      </c>
      <c r="AK45" s="47" t="n">
        <v>0</v>
      </c>
      <c r="AL45" s="47" t="n">
        <v>0</v>
      </c>
      <c r="AM45" s="50" t="n">
        <v>0</v>
      </c>
      <c r="AN45" s="50" t="n">
        <v>0</v>
      </c>
      <c r="AO45" s="50" t="n">
        <v>1</v>
      </c>
      <c r="AP45" s="50" t="n">
        <v>0</v>
      </c>
      <c r="AQ45" s="50" t="n">
        <v>0</v>
      </c>
      <c r="AR45" s="50" t="n">
        <v>1</v>
      </c>
      <c r="AS45" s="50" t="n">
        <v>0</v>
      </c>
      <c r="AT45" s="50" t="n">
        <v>0</v>
      </c>
      <c r="AU45" s="47" t="n">
        <v>0</v>
      </c>
      <c r="AV45" s="47" t="n">
        <v>0</v>
      </c>
      <c r="AW45" s="47" t="n">
        <v>0</v>
      </c>
      <c r="AX45" s="47" t="n">
        <v>0</v>
      </c>
      <c r="AY45" s="47" t="n">
        <v>0</v>
      </c>
      <c r="AZ45" s="47" t="n">
        <v>0</v>
      </c>
      <c r="BA45" s="47" t="n">
        <v>0</v>
      </c>
      <c r="BB45" s="47" t="n">
        <v>0</v>
      </c>
      <c r="BC45" s="47" t="n">
        <v>0</v>
      </c>
      <c r="BD45" s="47" t="n">
        <v>0</v>
      </c>
      <c r="BE45" s="52" t="n">
        <v>1</v>
      </c>
      <c r="BF45" s="50" t="n">
        <v>1</v>
      </c>
      <c r="BG45" s="50" t="n">
        <v>1</v>
      </c>
      <c r="BH45" s="50" t="n">
        <v>1</v>
      </c>
      <c r="BI45" s="50" t="n">
        <v>1</v>
      </c>
      <c r="BJ45" s="52" t="n">
        <v>1</v>
      </c>
      <c r="BK45" s="50" t="n">
        <v>1</v>
      </c>
      <c r="BL45" s="50" t="n">
        <v>1</v>
      </c>
      <c r="BM45" s="50" t="n">
        <v>1</v>
      </c>
      <c r="BN45" s="52" t="n">
        <v>1</v>
      </c>
      <c r="BO45" s="50" t="n">
        <v>1</v>
      </c>
      <c r="BP45" s="50" t="n">
        <v>1</v>
      </c>
      <c r="BQ45" s="47" t="n">
        <v>1</v>
      </c>
      <c r="BR45" s="49" t="n">
        <v>0</v>
      </c>
      <c r="BS45" s="47" t="n">
        <v>0</v>
      </c>
      <c r="BT45" s="47" t="n">
        <v>0</v>
      </c>
      <c r="BU45" s="47" t="n">
        <v>0</v>
      </c>
      <c r="BV45" s="47" t="n">
        <v>0</v>
      </c>
      <c r="BW45" s="49" t="n">
        <v>0</v>
      </c>
      <c r="BX45" s="49" t="n">
        <v>0</v>
      </c>
      <c r="BY45" s="47" t="n">
        <v>0</v>
      </c>
      <c r="BZ45" s="47" t="n">
        <v>0</v>
      </c>
      <c r="CB45" s="27" t="n">
        <f aca="false">CF45*$CZ$3+CI45*$DA$3+CL45*$DB$3+CO45*$DC$3+CR45*$DD$3+CU45*$DE$3+CX45*$DF$3</f>
        <v>25.6821428571429</v>
      </c>
      <c r="CD45" s="38" t="n">
        <f aca="false">(G45+I45+K45+N45+R45)/5</f>
        <v>0.2</v>
      </c>
      <c r="CE45" s="39" t="n">
        <f aca="false">(C45+D45+E45+F45+H45+J45+L45+M45+O45+P45+Q45+S45+T45)/13</f>
        <v>0.153846153846154</v>
      </c>
      <c r="CF45" s="30" t="n">
        <f aca="false">IF(AND(CD45=1,CE45=1),$DC$5,IF(AND(CD45=1,CE45&gt;0.5),$DC$6,IF(AND(CD45=1,AND(CE45&gt;0.25,CE45&lt;=0.5)),$DC$7,IF(AND(CD45=1,CE45&lt;=0.25),$DC$8,IF(AND(CD45&gt;0.5,CE45&gt;0.5),$DC$9,IF(AND(CD45&gt;0.5,AND(CE45&gt;0.25,CE45&lt;=0.5)),$DC$10,IF(AND(CD45&gt;0.5,CE45&lt;=0.25),$DC$11,IF(AND(AND(CD45&lt;=0.5,CD45&gt;0.25),CE45&gt;0.5),$DC$12,IF(AND(AND(CD45&lt;=0.5,CD45&gt;0.25),AND(CE45&gt;0.25,CE45&lt;=0.5)),$DC$13,IF(AND(AND(CD45&lt;=0.5,CD45&gt;0.25),CE45&lt;=0.25),$DC$14,IF(AND(CD45&lt;=0.25,CE45&gt;0.5),$DC$15,IF(AND(CD45&lt;=0.25,AND(CE45&gt;0.25,CE45&lt;=0.5)),$DC$16,IF(AND(CD45&lt;=0.25,AND(CE45&gt;0.1,CE45&lt;=0.25)),$DC$17,IF(AND(CD45&lt;=0.25,CE45&lt;=0.1,OR(CD45&lt;&gt;0,CE45&lt;&gt;0)),$DC$18,IF(AND(CD45=0,CE45=0),$DC$19,"ATENÇÃO")))))))))))))))</f>
        <v>14.2857142857143</v>
      </c>
      <c r="CG45" s="38" t="n">
        <f aca="false">(X45+AA45+AG45)/3</f>
        <v>0</v>
      </c>
      <c r="CH45" s="39" t="n">
        <f aca="false">(U45+V45+W45+Y45+Z45+AB45+AC45+AD45+AE45+AF45)/10</f>
        <v>0.2</v>
      </c>
      <c r="CI45" s="30" t="n">
        <f aca="false">IF(AND(CG45=1,CH45=1),$DC$5,IF(AND(CG45=1,CH45&gt;0.5),$DC$6,IF(AND(CG45=1,AND(CH45&gt;0.25,CH45&lt;=0.5)),$DC$7,IF(AND(CG45=1,CH45&lt;=0.25),$DC$8,IF(AND(CG45&gt;0.5,CH45&gt;0.5),$DC$9,IF(AND(CG45&gt;0.5,AND(CH45&gt;0.25,CH45&lt;=0.5)),$DC$10,IF(AND(CG45&gt;0.5,CH45&lt;=0.25),$DC$11,IF(AND(AND(CG45&lt;=0.5,CG45&gt;0.25),CH45&gt;0.5),$DC$12,IF(AND(AND(CG45&lt;=0.5,CG45&gt;0.25),AND(CH45&gt;0.25,CH45&lt;=0.5)),$DC$13,IF(AND(AND(CG45&lt;=0.5,CG45&gt;0.25),CH45&lt;=0.25),$DC$14,IF(AND(CG45&lt;=0.25,CH45&gt;0.5),$DC$15,IF(AND(CG45&lt;=0.25,AND(CH45&gt;0.25,CH45&lt;=0.5)),$DC$16,IF(AND(CG45&lt;=0.25,AND(CH45&gt;0.1,CH45&lt;=0.25)),$DC$17,IF(AND(CG45&lt;=0.25,CH45&lt;=0.1,OR(CG45&lt;&gt;0,CH45&lt;&gt;0)),$DC$18,IF(AND(CG45=0,CH45=0),$DC$19,"ATENÇÃO")))))))))))))))</f>
        <v>14.2857142857143</v>
      </c>
      <c r="CJ45" s="38" t="n">
        <f aca="false">(AJ45+AL45)/2</f>
        <v>0</v>
      </c>
      <c r="CK45" s="39" t="n">
        <f aca="false">(AH45+AI45+AK45)/3</f>
        <v>0.333333333333333</v>
      </c>
      <c r="CL45" s="30" t="n">
        <f aca="false">IF(AND(CJ45=1,CK45=1),$DC$5,IF(AND(CJ45=1,CK45&gt;0.5),$DC$6,IF(AND(CJ45=1,AND(CK45&gt;0.25,CK45&lt;=0.5)),$DC$7,IF(AND(CJ45=1,CK45&lt;=0.25),$DC$8,IF(AND(CJ45&gt;0.5,CK45&gt;0.5),$DC$9,IF(AND(CJ45&gt;0.5,AND(CK45&gt;0.25,CK45&lt;=0.5)),$DC$10,IF(AND(CJ45&gt;0.5,CK45&lt;=0.25),$DC$11,IF(AND(AND(CJ45&lt;=0.5,CJ45&gt;0.25),CK45&gt;0.5),$DC$12,IF(AND(AND(CJ45&lt;=0.5,CJ45&gt;0.25),AND(CK45&gt;0.25,CK45&lt;=0.5)),$DC$13,IF(AND(AND(CJ45&lt;=0.5,CJ45&gt;0.25),CK45&lt;=0.25),$DC$14,IF(AND(CJ45&lt;=0.25,CK45&gt;0.5),$DC$15,IF(AND(CJ45&lt;=0.25,AND(CK45&gt;0.25,CK45&lt;=0.5)),$DC$16,IF(AND(CJ45&lt;=0.25,AND(CK45&gt;0.1,CK45&lt;=0.25)),$DC$17,IF(AND(CJ45&lt;=0.25,CK45&lt;=0.1,OR(CJ45&lt;&gt;0,CK45&lt;&gt;0)),$DC$18,IF(AND(CJ45=0,CK45=0),$DC$19,"ATENÇÃO")))))))))))))))</f>
        <v>21.4285714285714</v>
      </c>
      <c r="CM45" s="38" t="n">
        <f aca="false">(AP45+AS45)/2</f>
        <v>0</v>
      </c>
      <c r="CN45" s="39" t="n">
        <f aca="false">(AM45+AN45+AO45+AQ45+AR45+AT45)/6</f>
        <v>0.333333333333333</v>
      </c>
      <c r="CO45" s="30" t="n">
        <f aca="false">IF(AND(CM45=1,CN45=1),$DC$5,IF(AND(CM45=1,CN45&gt;0.5),$DC$6,IF(AND(CM45=1,AND(CN45&gt;0.25,CN45&lt;=0.5)),$DC$7,IF(AND(CM45=1,CN45&lt;=0.25),$DC$8,IF(AND(CM45&gt;0.5,CN45&gt;0.5),$DC$9,IF(AND(CM45&gt;0.5,AND(CN45&gt;0.25,CN45&lt;=0.5)),$DC$10,IF(AND(CM45&gt;0.5,CN45&lt;=0.25),$DC$11,IF(AND(AND(CM45&lt;=0.5,CM45&gt;0.25),CN45&gt;0.5),$DC$12,IF(AND(AND(CM45&lt;=0.5,CM45&gt;0.25),AND(CN45&gt;0.25,CN45&lt;=0.5)),$DC$13,IF(AND(AND(CM45&lt;=0.5,CM45&gt;0.25),CN45&lt;=0.25),$DC$14,IF(AND(CM45&lt;=0.25,CN45&gt;0.5),$DC$15,IF(AND(CM45&lt;=0.25,AND(CN45&gt;0.25,CN45&lt;=0.5)),$DC$16,IF(AND(CM45&lt;=0.25,AND(CN45&gt;0.1,CN45&lt;=0.25)),$DC$17,IF(AND(CM45&lt;=0.25,CN45&lt;=0.1,OR(CM45&lt;&gt;0,CN45&lt;&gt;0)),$DC$18,IF(AND(CM45=0,CN45=0),$DC$19,"ATENÇÃO")))))))))))))))</f>
        <v>21.4285714285714</v>
      </c>
      <c r="CP45" s="38" t="n">
        <f aca="false">(AU45+AZ45+BD45)/3</f>
        <v>0</v>
      </c>
      <c r="CQ45" s="39" t="n">
        <f aca="false">(AV45+AW45+AX45+AY45+BA45+BB45+BC45)/7</f>
        <v>0</v>
      </c>
      <c r="CR45" s="30" t="n">
        <f aca="false">IF(AND(CP45=1,CQ45=1),$DC$5,IF(AND(CP45=1,CQ45&gt;0.5),$DC$6,IF(AND(CP45=1,AND(CQ45&gt;0.25,CQ45&lt;=0.5)),$DC$7,IF(AND(CP45=1,CQ45&lt;=0.25),$DC$8,IF(AND(CP45&gt;0.5,CQ45&gt;0.5),$DC$9,IF(AND(CP45&gt;0.5,AND(CQ45&gt;0.25,CQ45&lt;=0.5)),$DC$10,IF(AND(CP45&gt;0.5,CQ45&lt;=0.25),$DC$11,IF(AND(AND(CP45&lt;=0.5,CP45&gt;0.25),CQ45&gt;0.5),$DC$12,IF(AND(AND(CP45&lt;=0.5,CP45&gt;0.25),AND(CQ45&gt;0.25,CQ45&lt;=0.5)),$DC$13,IF(AND(AND(CP45&lt;=0.5,CP45&gt;0.25),CQ45&lt;=0.25),$DC$14,IF(AND(CP45&lt;=0.25,CQ45&gt;0.5),$DC$15,IF(AND(CP45&lt;=0.25,AND(CQ45&gt;0.25,CQ45&lt;=0.5)),$DC$16,IF(AND(CP45&lt;=0.25,AND(CQ45&gt;0.1,CQ45&lt;=0.25)),$DC$17,IF(AND(CP45&lt;=0.25,CQ45&lt;=0.1,OR(CP45&lt;&gt;0,CQ45&lt;&gt;0)),$DC$18,IF(AND(CP45=0,CQ45=0),$DC$19,"ATENÇÃO")))))))))))))))</f>
        <v>0</v>
      </c>
      <c r="CS45" s="38" t="n">
        <f aca="false">(BE45+BJ45+BN45)/3</f>
        <v>1</v>
      </c>
      <c r="CT45" s="39" t="n">
        <f aca="false">(BF45+BG45+BH45+BI45+BK45+BL45+BM45+BO45+BP45)/9</f>
        <v>1</v>
      </c>
      <c r="CU45" s="30" t="n">
        <f aca="false">IF(AND(CS45=1,CT45=1),$DC$5,IF(AND(CS45=1,CT45&gt;0.5),$DC$6,IF(AND(CS45=1,AND(CT45&gt;0.25,CT45&lt;=0.5)),$DC$7,IF(AND(CS45=1,CT45&lt;=0.25),$DC$8,IF(AND(CS45&gt;0.5,CT45&gt;0.5),$DC$9,IF(AND(CS45&gt;0.5,AND(CT45&gt;0.25,CT45&lt;=0.5)),$DC$10,IF(AND(CS45&gt;0.5,CT45&lt;=0.25),$DC$11,IF(AND(AND(CS45&lt;=0.5,CS45&gt;0.25),CT45&gt;0.5),$DC$12,IF(AND(AND(CS45&lt;=0.5,CS45&gt;0.25),AND(CT45&gt;0.25,CT45&lt;=0.5)),$DC$13,IF(AND(AND(CS45&lt;=0.5,CS45&gt;0.25),CT45&lt;=0.25),$DC$14,IF(AND(CS45&lt;=0.25,CT45&gt;0.5),$DC$15,IF(AND(CS45&lt;=0.25,AND(CT45&gt;0.25,CT45&lt;=0.5)),$DC$16,IF(AND(CS45&lt;=0.25,AND(CT45&gt;0.1,CT45&lt;=0.25)),$DC$17,IF(AND(CS45&lt;=0.25,CT45&lt;=0.1,OR(CS45&lt;&gt;0,CT45&lt;&gt;0)),$DC$18,IF(AND(CS45=0,CT45=0),$DC$19,"ATENÇÃO")))))))))))))))</f>
        <v>100</v>
      </c>
      <c r="CV45" s="31" t="n">
        <f aca="false">(BR45+BW45+BX45)/3</f>
        <v>0</v>
      </c>
      <c r="CW45" s="32" t="n">
        <f aca="false">(BQ45+BS45+BT45+BU45+BV45+BY45+BZ45)/7</f>
        <v>0.142857142857143</v>
      </c>
      <c r="CX45" s="30" t="n">
        <f aca="false">IF(AND(CV45=1,CW45=1),$DC$5,IF(AND(CV45=1,CW45&gt;0.5),$DC$6,IF(AND(CV45=1,AND(CW45&gt;0.25,CW45&lt;=0.5)),$DC$7,IF(AND(CV45=1,CW45&lt;=0.25),$DC$8,IF(AND(CV45&gt;0.5,CW45&gt;0.5),$DC$9,IF(AND(CV45&gt;0.5,AND(CW45&gt;0.25,CW45&lt;=0.5)),$DC$10,IF(AND(CV45&gt;0.5,CW45&lt;=0.25),$DC$11,IF(AND(AND(CV45&lt;=0.5,CV45&gt;0.25),CW45&gt;0.5),$DC$12,IF(AND(AND(CV45&lt;=0.5,CV45&gt;0.25),AND(CW45&gt;0.25,CW45&lt;=0.5)),$DC$13,IF(AND(AND(CV45&lt;=0.5,CV45&gt;0.25),CW45&lt;=0.25),$DC$14,IF(AND(CV45&lt;=0.25,CW45&gt;0.5),$DC$15,IF(AND(CV45&lt;=0.25,AND(CW45&gt;0.25,CW45&lt;=0.5)),$DC$16,IF(AND(CV45&lt;=0.25,AND(CW45&gt;0.1,CW45&lt;=0.25)),$DC$17,IF(AND(CV45&lt;=0.25,CW45&lt;=0.1,OR(CV45&lt;&gt;0,CW45&lt;&gt;0)),$DC$18,IF(AND(CV45=0,CW45=0),$DC$19,"ATENÇÃO")))))))))))))))</f>
        <v>14.2857142857143</v>
      </c>
    </row>
    <row r="46" customFormat="false" ht="15" hidden="false" customHeight="false" outlineLevel="0" collapsed="false">
      <c r="A46" s="1" t="s">
        <v>197</v>
      </c>
      <c r="B46" s="2" t="n">
        <v>44</v>
      </c>
      <c r="C46" s="47" t="n">
        <v>0</v>
      </c>
      <c r="D46" s="47" t="n">
        <v>0</v>
      </c>
      <c r="E46" s="47" t="n">
        <v>0</v>
      </c>
      <c r="F46" s="47" t="n">
        <v>0</v>
      </c>
      <c r="G46" s="49" t="n">
        <v>0</v>
      </c>
      <c r="H46" s="48" t="n">
        <v>0</v>
      </c>
      <c r="I46" s="49" t="n">
        <v>0</v>
      </c>
      <c r="J46" s="47" t="n">
        <v>0</v>
      </c>
      <c r="K46" s="49" t="n">
        <v>1</v>
      </c>
      <c r="L46" s="47" t="n">
        <v>1</v>
      </c>
      <c r="M46" s="47" t="n">
        <v>0</v>
      </c>
      <c r="N46" s="49" t="n">
        <v>1</v>
      </c>
      <c r="O46" s="47" t="n">
        <v>1</v>
      </c>
      <c r="P46" s="47" t="n">
        <v>0</v>
      </c>
      <c r="Q46" s="47" t="n">
        <v>0</v>
      </c>
      <c r="R46" s="49" t="n">
        <v>1</v>
      </c>
      <c r="S46" s="47" t="n">
        <v>1</v>
      </c>
      <c r="T46" s="47" t="n">
        <v>1</v>
      </c>
      <c r="U46" s="50" t="n">
        <v>0</v>
      </c>
      <c r="V46" s="50" t="n">
        <v>0</v>
      </c>
      <c r="W46" s="50" t="n">
        <v>0</v>
      </c>
      <c r="X46" s="50" t="n">
        <v>0</v>
      </c>
      <c r="Y46" s="50" t="n">
        <v>1</v>
      </c>
      <c r="Z46" s="50" t="n">
        <v>0</v>
      </c>
      <c r="AA46" s="50" t="n">
        <v>0</v>
      </c>
      <c r="AB46" s="50" t="n">
        <v>0</v>
      </c>
      <c r="AC46" s="50" t="n">
        <v>0</v>
      </c>
      <c r="AD46" s="50" t="n">
        <v>0</v>
      </c>
      <c r="AE46" s="50" t="n">
        <v>1</v>
      </c>
      <c r="AF46" s="50" t="n">
        <v>0</v>
      </c>
      <c r="AG46" s="50" t="n">
        <v>0</v>
      </c>
      <c r="AH46" s="47" t="n">
        <v>1</v>
      </c>
      <c r="AI46" s="47" t="n">
        <v>0</v>
      </c>
      <c r="AJ46" s="47" t="n">
        <v>0</v>
      </c>
      <c r="AK46" s="47" t="n">
        <v>1</v>
      </c>
      <c r="AL46" s="47" t="n">
        <v>1</v>
      </c>
      <c r="AM46" s="50" t="n">
        <v>1</v>
      </c>
      <c r="AN46" s="50" t="n">
        <v>1</v>
      </c>
      <c r="AO46" s="50" t="n">
        <v>1</v>
      </c>
      <c r="AP46" s="50" t="n">
        <v>1</v>
      </c>
      <c r="AQ46" s="50" t="n">
        <v>0</v>
      </c>
      <c r="AR46" s="51" t="n">
        <v>0</v>
      </c>
      <c r="AS46" s="51" t="n">
        <v>1</v>
      </c>
      <c r="AT46" s="51" t="n">
        <v>1</v>
      </c>
      <c r="AU46" s="48" t="n">
        <v>0</v>
      </c>
      <c r="AV46" s="48" t="n">
        <v>0</v>
      </c>
      <c r="AW46" s="47" t="n">
        <v>0</v>
      </c>
      <c r="AX46" s="47" t="n">
        <v>0</v>
      </c>
      <c r="AY46" s="47" t="n">
        <v>0</v>
      </c>
      <c r="AZ46" s="47" t="n">
        <v>0</v>
      </c>
      <c r="BA46" s="47" t="n">
        <v>0</v>
      </c>
      <c r="BB46" s="47" t="n">
        <v>0</v>
      </c>
      <c r="BC46" s="48" t="n">
        <v>0</v>
      </c>
      <c r="BD46" s="47" t="n">
        <v>0</v>
      </c>
      <c r="BE46" s="52" t="n">
        <v>1</v>
      </c>
      <c r="BF46" s="50" t="n">
        <v>1</v>
      </c>
      <c r="BG46" s="50" t="n">
        <v>1</v>
      </c>
      <c r="BH46" s="50" t="n">
        <v>1</v>
      </c>
      <c r="BI46" s="50" t="n">
        <v>1</v>
      </c>
      <c r="BJ46" s="52" t="n">
        <v>1</v>
      </c>
      <c r="BK46" s="50" t="n">
        <v>1</v>
      </c>
      <c r="BL46" s="50" t="n">
        <v>1</v>
      </c>
      <c r="BM46" s="50" t="n">
        <v>1</v>
      </c>
      <c r="BN46" s="52" t="n">
        <v>0</v>
      </c>
      <c r="BO46" s="50" t="n">
        <v>1</v>
      </c>
      <c r="BP46" s="50" t="n">
        <v>1</v>
      </c>
      <c r="BQ46" s="47" t="n">
        <v>1</v>
      </c>
      <c r="BR46" s="49" t="n">
        <v>1</v>
      </c>
      <c r="BS46" s="47" t="n">
        <v>1</v>
      </c>
      <c r="BT46" s="47" t="n">
        <v>1</v>
      </c>
      <c r="BU46" s="47" t="n">
        <v>0</v>
      </c>
      <c r="BV46" s="47" t="n">
        <v>0</v>
      </c>
      <c r="BW46" s="49" t="n">
        <v>0</v>
      </c>
      <c r="BX46" s="49" t="n">
        <v>0</v>
      </c>
      <c r="BY46" s="47" t="n">
        <v>0</v>
      </c>
      <c r="BZ46" s="47" t="n">
        <v>0</v>
      </c>
      <c r="CB46" s="27" t="n">
        <f aca="false">CF46*$CZ$3+CI46*$DA$3+CL46*$DB$3+CO46*$DC$3+CR46*$DD$3+CU46*$DE$3+CX46*$DF$3</f>
        <v>43.5392857142857</v>
      </c>
      <c r="CD46" s="38" t="n">
        <f aca="false">(G46+I46+K46+N46+R46)/5</f>
        <v>0.6</v>
      </c>
      <c r="CE46" s="39" t="n">
        <f aca="false">(C46+D46+E46+F46+H46+J46+L46+M46+O46+P46+Q46+S46+T46)/13</f>
        <v>0.307692307692308</v>
      </c>
      <c r="CF46" s="30" t="n">
        <f aca="false">IF(AND(CD46=1,CE46=1),$DC$5,IF(AND(CD46=1,CE46&gt;0.5),$DC$6,IF(AND(CD46=1,AND(CE46&gt;0.25,CE46&lt;=0.5)),$DC$7,IF(AND(CD46=1,CE46&lt;=0.25),$DC$8,IF(AND(CD46&gt;0.5,CE46&gt;0.5),$DC$9,IF(AND(CD46&gt;0.5,AND(CE46&gt;0.25,CE46&lt;=0.5)),$DC$10,IF(AND(CD46&gt;0.5,CE46&lt;=0.25),$DC$11,IF(AND(AND(CD46&lt;=0.5,CD46&gt;0.25),CE46&gt;0.5),$DC$12,IF(AND(AND(CD46&lt;=0.5,CD46&gt;0.25),AND(CE46&gt;0.25,CE46&lt;=0.5)),$DC$13,IF(AND(AND(CD46&lt;=0.5,CD46&gt;0.25),CE46&lt;=0.25),$DC$14,IF(AND(CD46&lt;=0.25,CE46&gt;0.5),$DC$15,IF(AND(CD46&lt;=0.25,AND(CE46&gt;0.25,CE46&lt;=0.5)),$DC$16,IF(AND(CD46&lt;=0.25,AND(CE46&gt;0.1,CE46&lt;=0.25)),$DC$17,IF(AND(CD46&lt;=0.25,CE46&lt;=0.1,OR(CD46&lt;&gt;0,CE46&lt;&gt;0)),$DC$18,IF(AND(CD46=0,CE46=0),$DC$19,"ATENÇÃO")))))))))))))))</f>
        <v>64.2857142857143</v>
      </c>
      <c r="CG46" s="38" t="n">
        <f aca="false">(X46+AA46+AG46)/3</f>
        <v>0</v>
      </c>
      <c r="CH46" s="39" t="n">
        <f aca="false">(U46+V46+W46+Y46+Z46+AB46+AC46+AD46+AE46+AF46)/10</f>
        <v>0.2</v>
      </c>
      <c r="CI46" s="30" t="n">
        <f aca="false">IF(AND(CG46=1,CH46=1),$DC$5,IF(AND(CG46=1,CH46&gt;0.5),$DC$6,IF(AND(CG46=1,AND(CH46&gt;0.25,CH46&lt;=0.5)),$DC$7,IF(AND(CG46=1,CH46&lt;=0.25),$DC$8,IF(AND(CG46&gt;0.5,CH46&gt;0.5),$DC$9,IF(AND(CG46&gt;0.5,AND(CH46&gt;0.25,CH46&lt;=0.5)),$DC$10,IF(AND(CG46&gt;0.5,CH46&lt;=0.25),$DC$11,IF(AND(AND(CG46&lt;=0.5,CG46&gt;0.25),CH46&gt;0.5),$DC$12,IF(AND(AND(CG46&lt;=0.5,CG46&gt;0.25),AND(CH46&gt;0.25,CH46&lt;=0.5)),$DC$13,IF(AND(AND(CG46&lt;=0.5,CG46&gt;0.25),CH46&lt;=0.25),$DC$14,IF(AND(CG46&lt;=0.25,CH46&gt;0.5),$DC$15,IF(AND(CG46&lt;=0.25,AND(CH46&gt;0.25,CH46&lt;=0.5)),$DC$16,IF(AND(CG46&lt;=0.25,AND(CH46&gt;0.1,CH46&lt;=0.25)),$DC$17,IF(AND(CG46&lt;=0.25,CH46&lt;=0.1,OR(CG46&lt;&gt;0,CH46&lt;&gt;0)),$DC$18,IF(AND(CG46=0,CH46=0),$DC$19,"ATENÇÃO")))))))))))))))</f>
        <v>14.2857142857143</v>
      </c>
      <c r="CJ46" s="38" t="n">
        <f aca="false">(AJ46+AL46)/2</f>
        <v>0.5</v>
      </c>
      <c r="CK46" s="39" t="n">
        <f aca="false">(AH46+AI46+AK46)/3</f>
        <v>0.666666666666667</v>
      </c>
      <c r="CL46" s="30" t="n">
        <f aca="false">IF(AND(CJ46=1,CK46=1),$DC$5,IF(AND(CJ46=1,CK46&gt;0.5),$DC$6,IF(AND(CJ46=1,AND(CK46&gt;0.25,CK46&lt;=0.5)),$DC$7,IF(AND(CJ46=1,CK46&lt;=0.25),$DC$8,IF(AND(CJ46&gt;0.5,CK46&gt;0.5),$DC$9,IF(AND(CJ46&gt;0.5,AND(CK46&gt;0.25,CK46&lt;=0.5)),$DC$10,IF(AND(CJ46&gt;0.5,CK46&lt;=0.25),$DC$11,IF(AND(AND(CJ46&lt;=0.5,CJ46&gt;0.25),CK46&gt;0.5),$DC$12,IF(AND(AND(CJ46&lt;=0.5,CJ46&gt;0.25),AND(CK46&gt;0.25,CK46&lt;=0.5)),$DC$13,IF(AND(AND(CJ46&lt;=0.5,CJ46&gt;0.25),CK46&lt;=0.25),$DC$14,IF(AND(CJ46&lt;=0.25,CK46&gt;0.5),$DC$15,IF(AND(CJ46&lt;=0.25,AND(CK46&gt;0.25,CK46&lt;=0.5)),$DC$16,IF(AND(CJ46&lt;=0.25,AND(CK46&gt;0.1,CK46&lt;=0.25)),$DC$17,IF(AND(CJ46&lt;=0.25,CK46&lt;=0.1,OR(CJ46&lt;&gt;0,CK46&lt;&gt;0)),$DC$18,IF(AND(CJ46=0,CK46=0),$DC$19,"ATENÇÃO")))))))))))))))</f>
        <v>50</v>
      </c>
      <c r="CM46" s="38" t="n">
        <f aca="false">(AP46+AS46)/2</f>
        <v>1</v>
      </c>
      <c r="CN46" s="39" t="n">
        <f aca="false">(AM46+AN46+AO46+AQ46+AR46+AT46)/6</f>
        <v>0.666666666666667</v>
      </c>
      <c r="CO46" s="30" t="n">
        <f aca="false">IF(AND(CM46=1,CN46=1),$DC$5,IF(AND(CM46=1,CN46&gt;0.5),$DC$6,IF(AND(CM46=1,AND(CN46&gt;0.25,CN46&lt;=0.5)),$DC$7,IF(AND(CM46=1,CN46&lt;=0.25),$DC$8,IF(AND(CM46&gt;0.5,CN46&gt;0.5),$DC$9,IF(AND(CM46&gt;0.5,AND(CN46&gt;0.25,CN46&lt;=0.5)),$DC$10,IF(AND(CM46&gt;0.5,CN46&lt;=0.25),$DC$11,IF(AND(AND(CM46&lt;=0.5,CM46&gt;0.25),CN46&gt;0.5),$DC$12,IF(AND(AND(CM46&lt;=0.5,CM46&gt;0.25),AND(CN46&gt;0.25,CN46&lt;=0.5)),$DC$13,IF(AND(AND(CM46&lt;=0.5,CM46&gt;0.25),CN46&lt;=0.25),$DC$14,IF(AND(CM46&lt;=0.25,CN46&gt;0.5),$DC$15,IF(AND(CM46&lt;=0.25,AND(CN46&gt;0.25,CN46&lt;=0.5)),$DC$16,IF(AND(CM46&lt;=0.25,AND(CN46&gt;0.1,CN46&lt;=0.25)),$DC$17,IF(AND(CM46&lt;=0.25,CN46&lt;=0.1,OR(CM46&lt;&gt;0,CN46&lt;&gt;0)),$DC$18,IF(AND(CM46=0,CN46=0),$DC$19,"ATENÇÃO")))))))))))))))</f>
        <v>92.8571428571429</v>
      </c>
      <c r="CP46" s="38" t="n">
        <f aca="false">(AU46+AZ46+BD46)/3</f>
        <v>0</v>
      </c>
      <c r="CQ46" s="39" t="n">
        <f aca="false">(AV46+AW46+AX46+AY46+BA46+BB46+BC46)/7</f>
        <v>0</v>
      </c>
      <c r="CR46" s="30" t="n">
        <f aca="false">IF(AND(CP46=1,CQ46=1),$DC$5,IF(AND(CP46=1,CQ46&gt;0.5),$DC$6,IF(AND(CP46=1,AND(CQ46&gt;0.25,CQ46&lt;=0.5)),$DC$7,IF(AND(CP46=1,CQ46&lt;=0.25),$DC$8,IF(AND(CP46&gt;0.5,CQ46&gt;0.5),$DC$9,IF(AND(CP46&gt;0.5,AND(CQ46&gt;0.25,CQ46&lt;=0.5)),$DC$10,IF(AND(CP46&gt;0.5,CQ46&lt;=0.25),$DC$11,IF(AND(AND(CP46&lt;=0.5,CP46&gt;0.25),CQ46&gt;0.5),$DC$12,IF(AND(AND(CP46&lt;=0.5,CP46&gt;0.25),AND(CQ46&gt;0.25,CQ46&lt;=0.5)),$DC$13,IF(AND(AND(CP46&lt;=0.5,CP46&gt;0.25),CQ46&lt;=0.25),$DC$14,IF(AND(CP46&lt;=0.25,CQ46&gt;0.5),$DC$15,IF(AND(CP46&lt;=0.25,AND(CQ46&gt;0.25,CQ46&lt;=0.5)),$DC$16,IF(AND(CP46&lt;=0.25,AND(CQ46&gt;0.1,CQ46&lt;=0.25)),$DC$17,IF(AND(CP46&lt;=0.25,CQ46&lt;=0.1,OR(CP46&lt;&gt;0,CQ46&lt;&gt;0)),$DC$18,IF(AND(CP46=0,CQ46=0),$DC$19,"ATENÇÃO")))))))))))))))</f>
        <v>0</v>
      </c>
      <c r="CS46" s="38" t="n">
        <f aca="false">(BE46+BJ46+BN46)/3</f>
        <v>0.666666666666667</v>
      </c>
      <c r="CT46" s="39" t="n">
        <f aca="false">(BF46+BG46+BH46+BI46+BK46+BL46+BM46+BO46+BP46)/9</f>
        <v>1</v>
      </c>
      <c r="CU46" s="30" t="n">
        <f aca="false">IF(AND(CS46=1,CT46=1),$DC$5,IF(AND(CS46=1,CT46&gt;0.5),$DC$6,IF(AND(CS46=1,AND(CT46&gt;0.25,CT46&lt;=0.5)),$DC$7,IF(AND(CS46=1,CT46&lt;=0.25),$DC$8,IF(AND(CS46&gt;0.5,CT46&gt;0.5),$DC$9,IF(AND(CS46&gt;0.5,AND(CT46&gt;0.25,CT46&lt;=0.5)),$DC$10,IF(AND(CS46&gt;0.5,CT46&lt;=0.25),$DC$11,IF(AND(AND(CS46&lt;=0.5,CS46&gt;0.25),CT46&gt;0.5),$DC$12,IF(AND(AND(CS46&lt;=0.5,CS46&gt;0.25),AND(CT46&gt;0.25,CT46&lt;=0.5)),$DC$13,IF(AND(AND(CS46&lt;=0.5,CS46&gt;0.25),CT46&lt;=0.25),$DC$14,IF(AND(CS46&lt;=0.25,CT46&gt;0.5),$DC$15,IF(AND(CS46&lt;=0.25,AND(CT46&gt;0.25,CT46&lt;=0.5)),$DC$16,IF(AND(CS46&lt;=0.25,AND(CT46&gt;0.1,CT46&lt;=0.25)),$DC$17,IF(AND(CS46&lt;=0.25,CT46&lt;=0.1,OR(CS46&lt;&gt;0,CT46&lt;&gt;0)),$DC$18,IF(AND(CS46=0,CT46=0),$DC$19,"ATENÇÃO")))))))))))))))</f>
        <v>71.4285714285714</v>
      </c>
      <c r="CV46" s="31" t="n">
        <f aca="false">(BR46+BW46+BX46)/3</f>
        <v>0.333333333333333</v>
      </c>
      <c r="CW46" s="32" t="n">
        <f aca="false">(BQ46+BS46+BT46+BU46+BV46+BY46+BZ46)/7</f>
        <v>0.428571428571429</v>
      </c>
      <c r="CX46" s="30" t="n">
        <f aca="false">IF(AND(CV46=1,CW46=1),$DC$5,IF(AND(CV46=1,CW46&gt;0.5),$DC$6,IF(AND(CV46=1,AND(CW46&gt;0.25,CW46&lt;=0.5)),$DC$7,IF(AND(CV46=1,CW46&lt;=0.25),$DC$8,IF(AND(CV46&gt;0.5,CW46&gt;0.5),$DC$9,IF(AND(CV46&gt;0.5,AND(CW46&gt;0.25,CW46&lt;=0.5)),$DC$10,IF(AND(CV46&gt;0.5,CW46&lt;=0.25),$DC$11,IF(AND(AND(CV46&lt;=0.5,CV46&gt;0.25),CW46&gt;0.5),$DC$12,IF(AND(AND(CV46&lt;=0.5,CV46&gt;0.25),AND(CW46&gt;0.25,CW46&lt;=0.5)),$DC$13,IF(AND(AND(CV46&lt;=0.5,CV46&gt;0.25),CW46&lt;=0.25),$DC$14,IF(AND(CV46&lt;=0.25,CW46&gt;0.5),$DC$15,IF(AND(CV46&lt;=0.25,AND(CW46&gt;0.25,CW46&lt;=0.5)),$DC$16,IF(AND(CV46&lt;=0.25,AND(CW46&gt;0.1,CW46&lt;=0.25)),$DC$17,IF(AND(CV46&lt;=0.25,CW46&lt;=0.1,OR(CV46&lt;&gt;0,CW46&lt;&gt;0)),$DC$18,IF(AND(CV46=0,CW46=0),$DC$19,"ATENÇÃO")))))))))))))))</f>
        <v>42.8571428571429</v>
      </c>
    </row>
    <row r="47" customFormat="false" ht="15" hidden="false" customHeight="false" outlineLevel="0" collapsed="false">
      <c r="A47" s="1" t="s">
        <v>198</v>
      </c>
      <c r="B47" s="2" t="n">
        <v>45</v>
      </c>
      <c r="C47" s="47" t="n">
        <v>1</v>
      </c>
      <c r="D47" s="47" t="n">
        <v>0</v>
      </c>
      <c r="E47" s="47" t="n">
        <v>1</v>
      </c>
      <c r="F47" s="47" t="n">
        <v>0</v>
      </c>
      <c r="G47" s="49" t="n">
        <v>0</v>
      </c>
      <c r="H47" s="47" t="n">
        <v>1</v>
      </c>
      <c r="I47" s="49" t="n">
        <v>1</v>
      </c>
      <c r="J47" s="47" t="n">
        <v>0</v>
      </c>
      <c r="K47" s="49" t="n">
        <v>0</v>
      </c>
      <c r="L47" s="47" t="n">
        <v>1</v>
      </c>
      <c r="M47" s="47" t="n">
        <v>1</v>
      </c>
      <c r="N47" s="49" t="n">
        <v>1</v>
      </c>
      <c r="O47" s="48" t="n">
        <v>1</v>
      </c>
      <c r="P47" s="47" t="n">
        <v>1</v>
      </c>
      <c r="Q47" s="47" t="n">
        <v>1</v>
      </c>
      <c r="R47" s="49" t="n">
        <v>1</v>
      </c>
      <c r="S47" s="47" t="n">
        <v>0</v>
      </c>
      <c r="T47" s="47" t="n">
        <v>1</v>
      </c>
      <c r="U47" s="50" t="n">
        <v>0</v>
      </c>
      <c r="V47" s="50" t="n">
        <v>0</v>
      </c>
      <c r="W47" s="50" t="n">
        <v>0</v>
      </c>
      <c r="X47" s="50" t="n">
        <v>0</v>
      </c>
      <c r="Y47" s="50" t="n">
        <v>1</v>
      </c>
      <c r="Z47" s="50" t="n">
        <v>0</v>
      </c>
      <c r="AA47" s="50" t="n">
        <v>0</v>
      </c>
      <c r="AB47" s="50" t="n">
        <v>0</v>
      </c>
      <c r="AC47" s="50" t="n">
        <v>1</v>
      </c>
      <c r="AD47" s="50" t="n">
        <v>1</v>
      </c>
      <c r="AE47" s="50" t="n">
        <v>1</v>
      </c>
      <c r="AF47" s="50" t="n">
        <v>0</v>
      </c>
      <c r="AG47" s="50" t="n">
        <v>1</v>
      </c>
      <c r="AH47" s="47" t="n">
        <v>1</v>
      </c>
      <c r="AI47" s="47" t="n">
        <v>0</v>
      </c>
      <c r="AJ47" s="47" t="n">
        <v>1</v>
      </c>
      <c r="AK47" s="47" t="n">
        <v>1</v>
      </c>
      <c r="AL47" s="47" t="n">
        <v>1</v>
      </c>
      <c r="AM47" s="50" t="n">
        <v>1</v>
      </c>
      <c r="AN47" s="50" t="n">
        <v>1</v>
      </c>
      <c r="AO47" s="50" t="n">
        <v>1</v>
      </c>
      <c r="AP47" s="50" t="n">
        <v>1</v>
      </c>
      <c r="AQ47" s="50" t="n">
        <v>0</v>
      </c>
      <c r="AR47" s="50" t="n">
        <v>0</v>
      </c>
      <c r="AS47" s="50" t="n">
        <v>1</v>
      </c>
      <c r="AT47" s="50" t="n">
        <v>1</v>
      </c>
      <c r="AU47" s="47" t="n">
        <v>1</v>
      </c>
      <c r="AV47" s="47" t="n">
        <v>0</v>
      </c>
      <c r="AW47" s="47" t="n">
        <v>0</v>
      </c>
      <c r="AX47" s="47" t="n">
        <v>1</v>
      </c>
      <c r="AY47" s="47" t="n">
        <v>0</v>
      </c>
      <c r="AZ47" s="47" t="n">
        <v>1</v>
      </c>
      <c r="BA47" s="47" t="n">
        <v>0</v>
      </c>
      <c r="BB47" s="47" t="n">
        <v>1</v>
      </c>
      <c r="BC47" s="47" t="n">
        <v>1</v>
      </c>
      <c r="BD47" s="47" t="n">
        <v>0</v>
      </c>
      <c r="BE47" s="52" t="n">
        <v>1</v>
      </c>
      <c r="BF47" s="50" t="n">
        <v>1</v>
      </c>
      <c r="BG47" s="50" t="n">
        <v>1</v>
      </c>
      <c r="BH47" s="50" t="n">
        <v>1</v>
      </c>
      <c r="BI47" s="50" t="n">
        <v>1</v>
      </c>
      <c r="BJ47" s="52" t="n">
        <v>1</v>
      </c>
      <c r="BK47" s="50" t="n">
        <v>1</v>
      </c>
      <c r="BL47" s="50" t="n">
        <v>1</v>
      </c>
      <c r="BM47" s="50" t="n">
        <v>1</v>
      </c>
      <c r="BN47" s="52" t="n">
        <v>1</v>
      </c>
      <c r="BO47" s="50" t="n">
        <v>1</v>
      </c>
      <c r="BP47" s="50" t="n">
        <v>1</v>
      </c>
      <c r="BQ47" s="47" t="n">
        <v>1</v>
      </c>
      <c r="BR47" s="49" t="n">
        <v>1</v>
      </c>
      <c r="BS47" s="47" t="n">
        <v>1</v>
      </c>
      <c r="BT47" s="47" t="n">
        <v>1</v>
      </c>
      <c r="BU47" s="47" t="n">
        <v>0</v>
      </c>
      <c r="BV47" s="47" t="n">
        <v>1</v>
      </c>
      <c r="BW47" s="49" t="n">
        <v>1</v>
      </c>
      <c r="BX47" s="49" t="n">
        <v>1</v>
      </c>
      <c r="BY47" s="47" t="n">
        <v>1</v>
      </c>
      <c r="BZ47" s="47" t="n">
        <v>1</v>
      </c>
      <c r="CB47" s="27" t="n">
        <f aca="false">CF47*$CZ$3+CI47*$DA$3+CL47*$DB$3+CO47*$DC$3+CR47*$DD$3+CU47*$DE$3+CX47*$DF$3</f>
        <v>81.7292857142857</v>
      </c>
      <c r="CD47" s="38" t="n">
        <f aca="false">(G47+I47+K47+N47+R47)/5</f>
        <v>0.6</v>
      </c>
      <c r="CE47" s="39" t="n">
        <f aca="false">(C47+D47+E47+F47+H47+J47+L47+M47+O47+P47+Q47+S47+T47)/13</f>
        <v>0.692307692307692</v>
      </c>
      <c r="CF47" s="30" t="n">
        <f aca="false">IF(AND(CD47=1,CE47=1),$DC$5,IF(AND(CD47=1,CE47&gt;0.5),$DC$6,IF(AND(CD47=1,AND(CE47&gt;0.25,CE47&lt;=0.5)),$DC$7,IF(AND(CD47=1,CE47&lt;=0.25),$DC$8,IF(AND(CD47&gt;0.5,CE47&gt;0.5),$DC$9,IF(AND(CD47&gt;0.5,AND(CE47&gt;0.25,CE47&lt;=0.5)),$DC$10,IF(AND(CD47&gt;0.5,CE47&lt;=0.25),$DC$11,IF(AND(AND(CD47&lt;=0.5,CD47&gt;0.25),CE47&gt;0.5),$DC$12,IF(AND(AND(CD47&lt;=0.5,CD47&gt;0.25),AND(CE47&gt;0.25,CE47&lt;=0.5)),$DC$13,IF(AND(AND(CD47&lt;=0.5,CD47&gt;0.25),CE47&lt;=0.25),$DC$14,IF(AND(CD47&lt;=0.25,CE47&gt;0.5),$DC$15,IF(AND(CD47&lt;=0.25,AND(CE47&gt;0.25,CE47&lt;=0.5)),$DC$16,IF(AND(CD47&lt;=0.25,AND(CE47&gt;0.1,CE47&lt;=0.25)),$DC$17,IF(AND(CD47&lt;=0.25,CE47&lt;=0.1,OR(CD47&lt;&gt;0,CE47&lt;&gt;0)),$DC$18,IF(AND(CD47=0,CE47=0),$DC$19,"ATENÇÃO")))))))))))))))</f>
        <v>71.4285714285714</v>
      </c>
      <c r="CG47" s="38" t="n">
        <f aca="false">(X47+AA47+AG47)/3</f>
        <v>0.333333333333333</v>
      </c>
      <c r="CH47" s="39" t="n">
        <f aca="false">(U47+V47+W47+Y47+Z47+AB47+AC47+AD47+AE47+AF47)/10</f>
        <v>0.4</v>
      </c>
      <c r="CI47" s="30" t="n">
        <f aca="false">IF(AND(CG47=1,CH47=1),$DC$5,IF(AND(CG47=1,CH47&gt;0.5),$DC$6,IF(AND(CG47=1,AND(CH47&gt;0.25,CH47&lt;=0.5)),$DC$7,IF(AND(CG47=1,CH47&lt;=0.25),$DC$8,IF(AND(CG47&gt;0.5,CH47&gt;0.5),$DC$9,IF(AND(CG47&gt;0.5,AND(CH47&gt;0.25,CH47&lt;=0.5)),$DC$10,IF(AND(CG47&gt;0.5,CH47&lt;=0.25),$DC$11,IF(AND(AND(CG47&lt;=0.5,CG47&gt;0.25),CH47&gt;0.5),$DC$12,IF(AND(AND(CG47&lt;=0.5,CG47&gt;0.25),AND(CH47&gt;0.25,CH47&lt;=0.5)),$DC$13,IF(AND(AND(CG47&lt;=0.5,CG47&gt;0.25),CH47&lt;=0.25),$DC$14,IF(AND(CG47&lt;=0.25,CH47&gt;0.5),$DC$15,IF(AND(CG47&lt;=0.25,AND(CH47&gt;0.25,CH47&lt;=0.5)),$DC$16,IF(AND(CG47&lt;=0.25,AND(CH47&gt;0.1,CH47&lt;=0.25)),$DC$17,IF(AND(CG47&lt;=0.25,CH47&lt;=0.1,OR(CG47&lt;&gt;0,CH47&lt;&gt;0)),$DC$18,IF(AND(CG47=0,CH47=0),$DC$19,"ATENÇÃO")))))))))))))))</f>
        <v>42.8571428571429</v>
      </c>
      <c r="CJ47" s="38" t="n">
        <f aca="false">(AJ47+AL47)/2</f>
        <v>1</v>
      </c>
      <c r="CK47" s="39" t="n">
        <f aca="false">(AH47+AI47+AK47)/3</f>
        <v>0.666666666666667</v>
      </c>
      <c r="CL47" s="30" t="n">
        <f aca="false">IF(AND(CJ47=1,CK47=1),$DC$5,IF(AND(CJ47=1,CK47&gt;0.5),$DC$6,IF(AND(CJ47=1,AND(CK47&gt;0.25,CK47&lt;=0.5)),$DC$7,IF(AND(CJ47=1,CK47&lt;=0.25),$DC$8,IF(AND(CJ47&gt;0.5,CK47&gt;0.5),$DC$9,IF(AND(CJ47&gt;0.5,AND(CK47&gt;0.25,CK47&lt;=0.5)),$DC$10,IF(AND(CJ47&gt;0.5,CK47&lt;=0.25),$DC$11,IF(AND(AND(CJ47&lt;=0.5,CJ47&gt;0.25),CK47&gt;0.5),$DC$12,IF(AND(AND(CJ47&lt;=0.5,CJ47&gt;0.25),AND(CK47&gt;0.25,CK47&lt;=0.5)),$DC$13,IF(AND(AND(CJ47&lt;=0.5,CJ47&gt;0.25),CK47&lt;=0.25),$DC$14,IF(AND(CJ47&lt;=0.25,CK47&gt;0.5),$DC$15,IF(AND(CJ47&lt;=0.25,AND(CK47&gt;0.25,CK47&lt;=0.5)),$DC$16,IF(AND(CJ47&lt;=0.25,AND(CK47&gt;0.1,CK47&lt;=0.25)),$DC$17,IF(AND(CJ47&lt;=0.25,CK47&lt;=0.1,OR(CJ47&lt;&gt;0,CK47&lt;&gt;0)),$DC$18,IF(AND(CJ47=0,CK47=0),$DC$19,"ATENÇÃO")))))))))))))))</f>
        <v>92.8571428571429</v>
      </c>
      <c r="CM47" s="38" t="n">
        <f aca="false">(AP47+AS47)/2</f>
        <v>1</v>
      </c>
      <c r="CN47" s="39" t="n">
        <f aca="false">(AM47+AN47+AO47+AQ47+AR47+AT47)/6</f>
        <v>0.666666666666667</v>
      </c>
      <c r="CO47" s="30" t="n">
        <f aca="false">IF(AND(CM47=1,CN47=1),$DC$5,IF(AND(CM47=1,CN47&gt;0.5),$DC$6,IF(AND(CM47=1,AND(CN47&gt;0.25,CN47&lt;=0.5)),$DC$7,IF(AND(CM47=1,CN47&lt;=0.25),$DC$8,IF(AND(CM47&gt;0.5,CN47&gt;0.5),$DC$9,IF(AND(CM47&gt;0.5,AND(CN47&gt;0.25,CN47&lt;=0.5)),$DC$10,IF(AND(CM47&gt;0.5,CN47&lt;=0.25),$DC$11,IF(AND(AND(CM47&lt;=0.5,CM47&gt;0.25),CN47&gt;0.5),$DC$12,IF(AND(AND(CM47&lt;=0.5,CM47&gt;0.25),AND(CN47&gt;0.25,CN47&lt;=0.5)),$DC$13,IF(AND(AND(CM47&lt;=0.5,CM47&gt;0.25),CN47&lt;=0.25),$DC$14,IF(AND(CM47&lt;=0.25,CN47&gt;0.5),$DC$15,IF(AND(CM47&lt;=0.25,AND(CN47&gt;0.25,CN47&lt;=0.5)),$DC$16,IF(AND(CM47&lt;=0.25,AND(CN47&gt;0.1,CN47&lt;=0.25)),$DC$17,IF(AND(CM47&lt;=0.25,CN47&lt;=0.1,OR(CM47&lt;&gt;0,CN47&lt;&gt;0)),$DC$18,IF(AND(CM47=0,CN47=0),$DC$19,"ATENÇÃO")))))))))))))))</f>
        <v>92.8571428571429</v>
      </c>
      <c r="CP47" s="38" t="n">
        <f aca="false">(AU47+AZ47+BD47)/3</f>
        <v>0.666666666666667</v>
      </c>
      <c r="CQ47" s="39" t="n">
        <f aca="false">(AV47+AW47+AX47+AY47+BA47+BB47+BC47)/7</f>
        <v>0.428571428571429</v>
      </c>
      <c r="CR47" s="30" t="n">
        <f aca="false">IF(AND(CP47=1,CQ47=1),$DC$5,IF(AND(CP47=1,CQ47&gt;0.5),$DC$6,IF(AND(CP47=1,AND(CQ47&gt;0.25,CQ47&lt;=0.5)),$DC$7,IF(AND(CP47=1,CQ47&lt;=0.25),$DC$8,IF(AND(CP47&gt;0.5,CQ47&gt;0.5),$DC$9,IF(AND(CP47&gt;0.5,AND(CQ47&gt;0.25,CQ47&lt;=0.5)),$DC$10,IF(AND(CP47&gt;0.5,CQ47&lt;=0.25),$DC$11,IF(AND(AND(CP47&lt;=0.5,CP47&gt;0.25),CQ47&gt;0.5),$DC$12,IF(AND(AND(CP47&lt;=0.5,CP47&gt;0.25),AND(CQ47&gt;0.25,CQ47&lt;=0.5)),$DC$13,IF(AND(AND(CP47&lt;=0.5,CP47&gt;0.25),CQ47&lt;=0.25),$DC$14,IF(AND(CP47&lt;=0.25,CQ47&gt;0.5),$DC$15,IF(AND(CP47&lt;=0.25,AND(CQ47&gt;0.25,CQ47&lt;=0.5)),$DC$16,IF(AND(CP47&lt;=0.25,AND(CQ47&gt;0.1,CQ47&lt;=0.25)),$DC$17,IF(AND(CP47&lt;=0.25,CQ47&lt;=0.1,OR(CP47&lt;&gt;0,CQ47&lt;&gt;0)),$DC$18,IF(AND(CP47=0,CQ47=0),$DC$19,"ATENÇÃO")))))))))))))))</f>
        <v>64.2857142857143</v>
      </c>
      <c r="CS47" s="38" t="n">
        <f aca="false">(BE47+BJ47+BN47)/3</f>
        <v>1</v>
      </c>
      <c r="CT47" s="39" t="n">
        <f aca="false">(BF47+BG47+BH47+BI47+BK47+BL47+BM47+BO47+BP47)/9</f>
        <v>1</v>
      </c>
      <c r="CU47" s="30" t="n">
        <f aca="false">IF(AND(CS47=1,CT47=1),$DC$5,IF(AND(CS47=1,CT47&gt;0.5),$DC$6,IF(AND(CS47=1,AND(CT47&gt;0.25,CT47&lt;=0.5)),$DC$7,IF(AND(CS47=1,CT47&lt;=0.25),$DC$8,IF(AND(CS47&gt;0.5,CT47&gt;0.5),$DC$9,IF(AND(CS47&gt;0.5,AND(CT47&gt;0.25,CT47&lt;=0.5)),$DC$10,IF(AND(CS47&gt;0.5,CT47&lt;=0.25),$DC$11,IF(AND(AND(CS47&lt;=0.5,CS47&gt;0.25),CT47&gt;0.5),$DC$12,IF(AND(AND(CS47&lt;=0.5,CS47&gt;0.25),AND(CT47&gt;0.25,CT47&lt;=0.5)),$DC$13,IF(AND(AND(CS47&lt;=0.5,CS47&gt;0.25),CT47&lt;=0.25),$DC$14,IF(AND(CS47&lt;=0.25,CT47&gt;0.5),$DC$15,IF(AND(CS47&lt;=0.25,AND(CT47&gt;0.25,CT47&lt;=0.5)),$DC$16,IF(AND(CS47&lt;=0.25,AND(CT47&gt;0.1,CT47&lt;=0.25)),$DC$17,IF(AND(CS47&lt;=0.25,CT47&lt;=0.1,OR(CS47&lt;&gt;0,CT47&lt;&gt;0)),$DC$18,IF(AND(CS47=0,CT47=0),$DC$19,"ATENÇÃO")))))))))))))))</f>
        <v>100</v>
      </c>
      <c r="CV47" s="31" t="n">
        <f aca="false">(BR47+BW47+BX47)/3</f>
        <v>1</v>
      </c>
      <c r="CW47" s="32" t="n">
        <f aca="false">(BQ47+BS47+BT47+BU47+BV47+BY47+BZ47)/7</f>
        <v>0.857142857142857</v>
      </c>
      <c r="CX47" s="30" t="n">
        <f aca="false">IF(AND(CV47=1,CW47=1),$DC$5,IF(AND(CV47=1,CW47&gt;0.5),$DC$6,IF(AND(CV47=1,AND(CW47&gt;0.25,CW47&lt;=0.5)),$DC$7,IF(AND(CV47=1,CW47&lt;=0.25),$DC$8,IF(AND(CV47&gt;0.5,CW47&gt;0.5),$DC$9,IF(AND(CV47&gt;0.5,AND(CW47&gt;0.25,CW47&lt;=0.5)),$DC$10,IF(AND(CV47&gt;0.5,CW47&lt;=0.25),$DC$11,IF(AND(AND(CV47&lt;=0.5,CV47&gt;0.25),CW47&gt;0.5),$DC$12,IF(AND(AND(CV47&lt;=0.5,CV47&gt;0.25),AND(CW47&gt;0.25,CW47&lt;=0.5)),$DC$13,IF(AND(AND(CV47&lt;=0.5,CV47&gt;0.25),CW47&lt;=0.25),$DC$14,IF(AND(CV47&lt;=0.25,CW47&gt;0.5),$DC$15,IF(AND(CV47&lt;=0.25,AND(CW47&gt;0.25,CW47&lt;=0.5)),$DC$16,IF(AND(CV47&lt;=0.25,AND(CW47&gt;0.1,CW47&lt;=0.25)),$DC$17,IF(AND(CV47&lt;=0.25,CW47&lt;=0.1,OR(CV47&lt;&gt;0,CW47&lt;&gt;0)),$DC$18,IF(AND(CV47=0,CW47=0),$DC$19,"ATENÇÃO")))))))))))))))</f>
        <v>92.8571428571429</v>
      </c>
    </row>
    <row r="48" customFormat="false" ht="15" hidden="false" customHeight="false" outlineLevel="0" collapsed="false">
      <c r="A48" s="1" t="s">
        <v>199</v>
      </c>
      <c r="B48" s="2" t="n">
        <v>46</v>
      </c>
      <c r="C48" s="47" t="n">
        <v>0</v>
      </c>
      <c r="D48" s="47" t="n">
        <v>0</v>
      </c>
      <c r="E48" s="47" t="n">
        <v>0</v>
      </c>
      <c r="F48" s="47" t="n">
        <v>0</v>
      </c>
      <c r="G48" s="49" t="n">
        <v>0</v>
      </c>
      <c r="H48" s="47" t="n">
        <v>0</v>
      </c>
      <c r="I48" s="49" t="n">
        <v>0</v>
      </c>
      <c r="J48" s="47" t="n">
        <v>0</v>
      </c>
      <c r="K48" s="49" t="n">
        <v>0</v>
      </c>
      <c r="L48" s="47" t="n">
        <v>1</v>
      </c>
      <c r="M48" s="47" t="n">
        <v>0</v>
      </c>
      <c r="N48" s="49" t="n">
        <v>1</v>
      </c>
      <c r="O48" s="47" t="n">
        <v>0</v>
      </c>
      <c r="P48" s="47" t="n">
        <v>0</v>
      </c>
      <c r="Q48" s="47" t="n">
        <v>0</v>
      </c>
      <c r="R48" s="49" t="n">
        <v>1</v>
      </c>
      <c r="S48" s="47" t="n">
        <v>0</v>
      </c>
      <c r="T48" s="47" t="n">
        <v>1</v>
      </c>
      <c r="U48" s="50" t="n">
        <v>0</v>
      </c>
      <c r="V48" s="50" t="n">
        <v>0</v>
      </c>
      <c r="W48" s="50" t="n">
        <v>0</v>
      </c>
      <c r="X48" s="50" t="n">
        <v>0</v>
      </c>
      <c r="Y48" s="50" t="n">
        <v>0</v>
      </c>
      <c r="Z48" s="50" t="n">
        <v>0</v>
      </c>
      <c r="AA48" s="50" t="n">
        <v>0</v>
      </c>
      <c r="AB48" s="50" t="n">
        <v>0</v>
      </c>
      <c r="AC48" s="50" t="n">
        <v>0</v>
      </c>
      <c r="AD48" s="50" t="n">
        <v>0</v>
      </c>
      <c r="AE48" s="50" t="n">
        <v>1</v>
      </c>
      <c r="AF48" s="50" t="n">
        <v>0</v>
      </c>
      <c r="AG48" s="50" t="n">
        <v>1</v>
      </c>
      <c r="AH48" s="47" t="n">
        <v>1</v>
      </c>
      <c r="AI48" s="47" t="n">
        <v>0</v>
      </c>
      <c r="AJ48" s="47" t="n">
        <v>0</v>
      </c>
      <c r="AK48" s="47" t="n">
        <v>1</v>
      </c>
      <c r="AL48" s="47" t="n">
        <v>0</v>
      </c>
      <c r="AM48" s="50" t="n">
        <v>1</v>
      </c>
      <c r="AN48" s="50" t="n">
        <v>1</v>
      </c>
      <c r="AO48" s="50" t="n">
        <v>0</v>
      </c>
      <c r="AP48" s="50" t="n">
        <v>1</v>
      </c>
      <c r="AQ48" s="50" t="n">
        <v>0</v>
      </c>
      <c r="AR48" s="50" t="n">
        <v>0</v>
      </c>
      <c r="AS48" s="50" t="n">
        <v>0</v>
      </c>
      <c r="AT48" s="50" t="n">
        <v>1</v>
      </c>
      <c r="AU48" s="47" t="n">
        <v>0</v>
      </c>
      <c r="AV48" s="47" t="n">
        <v>0</v>
      </c>
      <c r="AW48" s="47" t="n">
        <v>0</v>
      </c>
      <c r="AX48" s="47" t="n">
        <v>0</v>
      </c>
      <c r="AY48" s="47" t="n">
        <v>0</v>
      </c>
      <c r="AZ48" s="47" t="n">
        <v>0</v>
      </c>
      <c r="BA48" s="47" t="n">
        <v>0</v>
      </c>
      <c r="BB48" s="47" t="n">
        <v>0</v>
      </c>
      <c r="BC48" s="47" t="n">
        <v>0</v>
      </c>
      <c r="BD48" s="47" t="n">
        <v>0</v>
      </c>
      <c r="BE48" s="52" t="n">
        <v>1</v>
      </c>
      <c r="BF48" s="50" t="n">
        <v>1</v>
      </c>
      <c r="BG48" s="50" t="n">
        <v>1</v>
      </c>
      <c r="BH48" s="50" t="n">
        <v>1</v>
      </c>
      <c r="BI48" s="50" t="n">
        <v>1</v>
      </c>
      <c r="BJ48" s="52" t="n">
        <v>1</v>
      </c>
      <c r="BK48" s="50" t="n">
        <v>1</v>
      </c>
      <c r="BL48" s="50" t="n">
        <v>0</v>
      </c>
      <c r="BM48" s="50" t="n">
        <v>1</v>
      </c>
      <c r="BN48" s="52" t="n">
        <v>0</v>
      </c>
      <c r="BO48" s="50" t="n">
        <v>1</v>
      </c>
      <c r="BP48" s="50" t="n">
        <v>0</v>
      </c>
      <c r="BQ48" s="47" t="n">
        <v>1</v>
      </c>
      <c r="BR48" s="49" t="n">
        <v>1</v>
      </c>
      <c r="BS48" s="47" t="n">
        <v>1</v>
      </c>
      <c r="BT48" s="47" t="n">
        <v>1</v>
      </c>
      <c r="BU48" s="47" t="n">
        <v>0</v>
      </c>
      <c r="BV48" s="47" t="n">
        <v>0</v>
      </c>
      <c r="BW48" s="49" t="n">
        <v>0</v>
      </c>
      <c r="BX48" s="49" t="n">
        <v>0</v>
      </c>
      <c r="BY48" s="47" t="n">
        <v>0</v>
      </c>
      <c r="BZ48" s="47" t="n">
        <v>0</v>
      </c>
      <c r="CB48" s="27" t="n">
        <f aca="false">CF48*$CZ$3+CI48*$DA$3+CL48*$DB$3+CO48*$DC$3+CR48*$DD$3+CU48*$DE$3+CX48*$DF$3</f>
        <v>35.0235714285714</v>
      </c>
      <c r="CD48" s="38" t="n">
        <f aca="false">(G48+I48+K48+N48+R48)/5</f>
        <v>0.4</v>
      </c>
      <c r="CE48" s="39" t="n">
        <f aca="false">(C48+D48+E48+F48+H48+J48+L48+M48+O48+P48+Q48+S48+T48)/13</f>
        <v>0.153846153846154</v>
      </c>
      <c r="CF48" s="30" t="n">
        <f aca="false">IF(AND(CD48=1,CE48=1),$DC$5,IF(AND(CD48=1,CE48&gt;0.5),$DC$6,IF(AND(CD48=1,AND(CE48&gt;0.25,CE48&lt;=0.5)),$DC$7,IF(AND(CD48=1,CE48&lt;=0.25),$DC$8,IF(AND(CD48&gt;0.5,CE48&gt;0.5),$DC$9,IF(AND(CD48&gt;0.5,AND(CE48&gt;0.25,CE48&lt;=0.5)),$DC$10,IF(AND(CD48&gt;0.5,CE48&lt;=0.25),$DC$11,IF(AND(AND(CD48&lt;=0.5,CD48&gt;0.25),CE48&gt;0.5),$DC$12,IF(AND(AND(CD48&lt;=0.5,CD48&gt;0.25),AND(CE48&gt;0.25,CE48&lt;=0.5)),$DC$13,IF(AND(AND(CD48&lt;=0.5,CD48&gt;0.25),CE48&lt;=0.25),$DC$14,IF(AND(CD48&lt;=0.25,CE48&gt;0.5),$DC$15,IF(AND(CD48&lt;=0.25,AND(CE48&gt;0.25,CE48&lt;=0.5)),$DC$16,IF(AND(CD48&lt;=0.25,AND(CE48&gt;0.1,CE48&lt;=0.25)),$DC$17,IF(AND(CD48&lt;=0.25,CE48&lt;=0.1,OR(CD48&lt;&gt;0,CE48&lt;&gt;0)),$DC$18,IF(AND(CD48=0,CE48=0),$DC$19,"ATENÇÃO")))))))))))))))</f>
        <v>35.7142857142857</v>
      </c>
      <c r="CG48" s="38" t="n">
        <f aca="false">(X48+AA48+AG48)/3</f>
        <v>0.333333333333333</v>
      </c>
      <c r="CH48" s="39" t="n">
        <f aca="false">(U48+V48+W48+Y48+Z48+AB48+AC48+AD48+AE48+AF48)/10</f>
        <v>0.1</v>
      </c>
      <c r="CI48" s="30" t="n">
        <f aca="false">IF(AND(CG48=1,CH48=1),$DC$5,IF(AND(CG48=1,CH48&gt;0.5),$DC$6,IF(AND(CG48=1,AND(CH48&gt;0.25,CH48&lt;=0.5)),$DC$7,IF(AND(CG48=1,CH48&lt;=0.25),$DC$8,IF(AND(CG48&gt;0.5,CH48&gt;0.5),$DC$9,IF(AND(CG48&gt;0.5,AND(CH48&gt;0.25,CH48&lt;=0.5)),$DC$10,IF(AND(CG48&gt;0.5,CH48&lt;=0.25),$DC$11,IF(AND(AND(CG48&lt;=0.5,CG48&gt;0.25),CH48&gt;0.5),$DC$12,IF(AND(AND(CG48&lt;=0.5,CG48&gt;0.25),AND(CH48&gt;0.25,CH48&lt;=0.5)),$DC$13,IF(AND(AND(CG48&lt;=0.5,CG48&gt;0.25),CH48&lt;=0.25),$DC$14,IF(AND(CG48&lt;=0.25,CH48&gt;0.5),$DC$15,IF(AND(CG48&lt;=0.25,AND(CH48&gt;0.25,CH48&lt;=0.5)),$DC$16,IF(AND(CG48&lt;=0.25,AND(CH48&gt;0.1,CH48&lt;=0.25)),$DC$17,IF(AND(CG48&lt;=0.25,CH48&lt;=0.1,OR(CG48&lt;&gt;0,CH48&lt;&gt;0)),$DC$18,IF(AND(CG48=0,CH48=0),$DC$19,"ATENÇÃO")))))))))))))))</f>
        <v>35.7142857142857</v>
      </c>
      <c r="CJ48" s="38" t="n">
        <f aca="false">(AJ48+AL48)/2</f>
        <v>0</v>
      </c>
      <c r="CK48" s="39" t="n">
        <f aca="false">(AH48+AI48+AK48)/3</f>
        <v>0.666666666666667</v>
      </c>
      <c r="CL48" s="30" t="n">
        <f aca="false">IF(AND(CJ48=1,CK48=1),$DC$5,IF(AND(CJ48=1,CK48&gt;0.5),$DC$6,IF(AND(CJ48=1,AND(CK48&gt;0.25,CK48&lt;=0.5)),$DC$7,IF(AND(CJ48=1,CK48&lt;=0.25),$DC$8,IF(AND(CJ48&gt;0.5,CK48&gt;0.5),$DC$9,IF(AND(CJ48&gt;0.5,AND(CK48&gt;0.25,CK48&lt;=0.5)),$DC$10,IF(AND(CJ48&gt;0.5,CK48&lt;=0.25),$DC$11,IF(AND(AND(CJ48&lt;=0.5,CJ48&gt;0.25),CK48&gt;0.5),$DC$12,IF(AND(AND(CJ48&lt;=0.5,CJ48&gt;0.25),AND(CK48&gt;0.25,CK48&lt;=0.5)),$DC$13,IF(AND(AND(CJ48&lt;=0.5,CJ48&gt;0.25),CK48&lt;=0.25),$DC$14,IF(AND(CJ48&lt;=0.25,CK48&gt;0.5),$DC$15,IF(AND(CJ48&lt;=0.25,AND(CK48&gt;0.25,CK48&lt;=0.5)),$DC$16,IF(AND(CJ48&lt;=0.25,AND(CK48&gt;0.1,CK48&lt;=0.25)),$DC$17,IF(AND(CJ48&lt;=0.25,CK48&lt;=0.1,OR(CJ48&lt;&gt;0,CK48&lt;&gt;0)),$DC$18,IF(AND(CJ48=0,CK48=0),$DC$19,"ATENÇÃO")))))))))))))))</f>
        <v>28.5714285714286</v>
      </c>
      <c r="CM48" s="38" t="n">
        <f aca="false">(AP48+AS48)/2</f>
        <v>0.5</v>
      </c>
      <c r="CN48" s="39" t="n">
        <f aca="false">(AM48+AN48+AO48+AQ48+AR48+AT48)/6</f>
        <v>0.5</v>
      </c>
      <c r="CO48" s="30" t="n">
        <f aca="false">IF(AND(CM48=1,CN48=1),$DC$5,IF(AND(CM48=1,CN48&gt;0.5),$DC$6,IF(AND(CM48=1,AND(CN48&gt;0.25,CN48&lt;=0.5)),$DC$7,IF(AND(CM48=1,CN48&lt;=0.25),$DC$8,IF(AND(CM48&gt;0.5,CN48&gt;0.5),$DC$9,IF(AND(CM48&gt;0.5,AND(CN48&gt;0.25,CN48&lt;=0.5)),$DC$10,IF(AND(CM48&gt;0.5,CN48&lt;=0.25),$DC$11,IF(AND(AND(CM48&lt;=0.5,CM48&gt;0.25),CN48&gt;0.5),$DC$12,IF(AND(AND(CM48&lt;=0.5,CM48&gt;0.25),AND(CN48&gt;0.25,CN48&lt;=0.5)),$DC$13,IF(AND(AND(CM48&lt;=0.5,CM48&gt;0.25),CN48&lt;=0.25),$DC$14,IF(AND(CM48&lt;=0.25,CN48&gt;0.5),$DC$15,IF(AND(CM48&lt;=0.25,AND(CN48&gt;0.25,CN48&lt;=0.5)),$DC$16,IF(AND(CM48&lt;=0.25,AND(CN48&gt;0.1,CN48&lt;=0.25)),$DC$17,IF(AND(CM48&lt;=0.25,CN48&lt;=0.1,OR(CM48&lt;&gt;0,CN48&lt;&gt;0)),$DC$18,IF(AND(CM48=0,CN48=0),$DC$19,"ATENÇÃO")))))))))))))))</f>
        <v>42.8571428571429</v>
      </c>
      <c r="CP48" s="38" t="n">
        <f aca="false">(AU48+AZ48+BD48)/3</f>
        <v>0</v>
      </c>
      <c r="CQ48" s="39" t="n">
        <f aca="false">(AV48+AW48+AX48+AY48+BA48+BB48+BC48)/7</f>
        <v>0</v>
      </c>
      <c r="CR48" s="30" t="n">
        <f aca="false">IF(AND(CP48=1,CQ48=1),$DC$5,IF(AND(CP48=1,CQ48&gt;0.5),$DC$6,IF(AND(CP48=1,AND(CQ48&gt;0.25,CQ48&lt;=0.5)),$DC$7,IF(AND(CP48=1,CQ48&lt;=0.25),$DC$8,IF(AND(CP48&gt;0.5,CQ48&gt;0.5),$DC$9,IF(AND(CP48&gt;0.5,AND(CQ48&gt;0.25,CQ48&lt;=0.5)),$DC$10,IF(AND(CP48&gt;0.5,CQ48&lt;=0.25),$DC$11,IF(AND(AND(CP48&lt;=0.5,CP48&gt;0.25),CQ48&gt;0.5),$DC$12,IF(AND(AND(CP48&lt;=0.5,CP48&gt;0.25),AND(CQ48&gt;0.25,CQ48&lt;=0.5)),$DC$13,IF(AND(AND(CP48&lt;=0.5,CP48&gt;0.25),CQ48&lt;=0.25),$DC$14,IF(AND(CP48&lt;=0.25,CQ48&gt;0.5),$DC$15,IF(AND(CP48&lt;=0.25,AND(CQ48&gt;0.25,CQ48&lt;=0.5)),$DC$16,IF(AND(CP48&lt;=0.25,AND(CQ48&gt;0.1,CQ48&lt;=0.25)),$DC$17,IF(AND(CP48&lt;=0.25,CQ48&lt;=0.1,OR(CP48&lt;&gt;0,CQ48&lt;&gt;0)),$DC$18,IF(AND(CP48=0,CQ48=0),$DC$19,"ATENÇÃO")))))))))))))))</f>
        <v>0</v>
      </c>
      <c r="CS48" s="38" t="n">
        <f aca="false">(BE48+BJ48+BN48)/3</f>
        <v>0.666666666666667</v>
      </c>
      <c r="CT48" s="39" t="n">
        <f aca="false">(BF48+BG48+BH48+BI48+BK48+BL48+BM48+BO48+BP48)/9</f>
        <v>0.777777777777778</v>
      </c>
      <c r="CU48" s="30" t="n">
        <f aca="false">IF(AND(CS48=1,CT48=1),$DC$5,IF(AND(CS48=1,CT48&gt;0.5),$DC$6,IF(AND(CS48=1,AND(CT48&gt;0.25,CT48&lt;=0.5)),$DC$7,IF(AND(CS48=1,CT48&lt;=0.25),$DC$8,IF(AND(CS48&gt;0.5,CT48&gt;0.5),$DC$9,IF(AND(CS48&gt;0.5,AND(CT48&gt;0.25,CT48&lt;=0.5)),$DC$10,IF(AND(CS48&gt;0.5,CT48&lt;=0.25),$DC$11,IF(AND(AND(CS48&lt;=0.5,CS48&gt;0.25),CT48&gt;0.5),$DC$12,IF(AND(AND(CS48&lt;=0.5,CS48&gt;0.25),AND(CT48&gt;0.25,CT48&lt;=0.5)),$DC$13,IF(AND(AND(CS48&lt;=0.5,CS48&gt;0.25),CT48&lt;=0.25),$DC$14,IF(AND(CS48&lt;=0.25,CT48&gt;0.5),$DC$15,IF(AND(CS48&lt;=0.25,AND(CT48&gt;0.25,CT48&lt;=0.5)),$DC$16,IF(AND(CS48&lt;=0.25,AND(CT48&gt;0.1,CT48&lt;=0.25)),$DC$17,IF(AND(CS48&lt;=0.25,CT48&lt;=0.1,OR(CS48&lt;&gt;0,CT48&lt;&gt;0)),$DC$18,IF(AND(CS48=0,CT48=0),$DC$19,"ATENÇÃO")))))))))))))))</f>
        <v>71.4285714285714</v>
      </c>
      <c r="CV48" s="31" t="n">
        <f aca="false">(BR48+BW48+BX48)/3</f>
        <v>0.333333333333333</v>
      </c>
      <c r="CW48" s="32" t="n">
        <f aca="false">(BQ48+BS48+BT48+BU48+BV48+BY48+BZ48)/7</f>
        <v>0.428571428571429</v>
      </c>
      <c r="CX48" s="30" t="n">
        <f aca="false">IF(AND(CV48=1,CW48=1),$DC$5,IF(AND(CV48=1,CW48&gt;0.5),$DC$6,IF(AND(CV48=1,AND(CW48&gt;0.25,CW48&lt;=0.5)),$DC$7,IF(AND(CV48=1,CW48&lt;=0.25),$DC$8,IF(AND(CV48&gt;0.5,CW48&gt;0.5),$DC$9,IF(AND(CV48&gt;0.5,AND(CW48&gt;0.25,CW48&lt;=0.5)),$DC$10,IF(AND(CV48&gt;0.5,CW48&lt;=0.25),$DC$11,IF(AND(AND(CV48&lt;=0.5,CV48&gt;0.25),CW48&gt;0.5),$DC$12,IF(AND(AND(CV48&lt;=0.5,CV48&gt;0.25),AND(CW48&gt;0.25,CW48&lt;=0.5)),$DC$13,IF(AND(AND(CV48&lt;=0.5,CV48&gt;0.25),CW48&lt;=0.25),$DC$14,IF(AND(CV48&lt;=0.25,CW48&gt;0.5),$DC$15,IF(AND(CV48&lt;=0.25,AND(CW48&gt;0.25,CW48&lt;=0.5)),$DC$16,IF(AND(CV48&lt;=0.25,AND(CW48&gt;0.1,CW48&lt;=0.25)),$DC$17,IF(AND(CV48&lt;=0.25,CW48&lt;=0.1,OR(CV48&lt;&gt;0,CW48&lt;&gt;0)),$DC$18,IF(AND(CV48=0,CW48=0),$DC$19,"ATENÇÃO")))))))))))))))</f>
        <v>42.8571428571429</v>
      </c>
    </row>
    <row r="49" customFormat="false" ht="15" hidden="false" customHeight="false" outlineLevel="0" collapsed="false">
      <c r="A49" s="1" t="s">
        <v>200</v>
      </c>
      <c r="B49" s="2" t="n">
        <v>47</v>
      </c>
      <c r="C49" s="48" t="n">
        <v>0</v>
      </c>
      <c r="D49" s="47" t="n">
        <v>0</v>
      </c>
      <c r="E49" s="47" t="n">
        <v>1</v>
      </c>
      <c r="F49" s="47" t="n">
        <v>0</v>
      </c>
      <c r="G49" s="49" t="n">
        <v>0</v>
      </c>
      <c r="H49" s="47" t="n">
        <v>0</v>
      </c>
      <c r="I49" s="49" t="n">
        <v>0</v>
      </c>
      <c r="J49" s="47" t="n">
        <v>0</v>
      </c>
      <c r="K49" s="49" t="n">
        <v>0</v>
      </c>
      <c r="L49" s="47" t="n">
        <v>0</v>
      </c>
      <c r="M49" s="47" t="n">
        <v>0</v>
      </c>
      <c r="N49" s="49" t="n">
        <v>0</v>
      </c>
      <c r="O49" s="47" t="n">
        <v>0</v>
      </c>
      <c r="P49" s="47" t="n">
        <v>0</v>
      </c>
      <c r="Q49" s="47" t="n">
        <v>0</v>
      </c>
      <c r="R49" s="49" t="n">
        <v>1</v>
      </c>
      <c r="S49" s="47" t="n">
        <v>0</v>
      </c>
      <c r="T49" s="48" t="n">
        <v>0</v>
      </c>
      <c r="U49" s="51" t="n">
        <v>1</v>
      </c>
      <c r="V49" s="51" t="n">
        <v>0</v>
      </c>
      <c r="W49" s="51" t="n">
        <v>0</v>
      </c>
      <c r="X49" s="50" t="n">
        <v>0</v>
      </c>
      <c r="Y49" s="50" t="n">
        <v>1</v>
      </c>
      <c r="Z49" s="50" t="n">
        <v>0</v>
      </c>
      <c r="AA49" s="50" t="n">
        <v>0</v>
      </c>
      <c r="AB49" s="50" t="n">
        <v>0</v>
      </c>
      <c r="AC49" s="50"/>
      <c r="AD49" s="50" t="n">
        <v>0</v>
      </c>
      <c r="AE49" s="50" t="n">
        <v>1</v>
      </c>
      <c r="AF49" s="50" t="n">
        <v>0</v>
      </c>
      <c r="AG49" s="50" t="n">
        <v>0</v>
      </c>
      <c r="AH49" s="47" t="n">
        <v>1</v>
      </c>
      <c r="AI49" s="47" t="n">
        <v>0</v>
      </c>
      <c r="AJ49" s="47" t="n">
        <v>0</v>
      </c>
      <c r="AK49" s="47" t="n">
        <v>1</v>
      </c>
      <c r="AL49" s="47" t="n">
        <v>0</v>
      </c>
      <c r="AM49" s="50" t="n">
        <v>1</v>
      </c>
      <c r="AN49" s="50" t="n">
        <v>1</v>
      </c>
      <c r="AO49" s="50" t="n">
        <v>1</v>
      </c>
      <c r="AP49" s="50" t="n">
        <v>0</v>
      </c>
      <c r="AQ49" s="51" t="n">
        <v>0</v>
      </c>
      <c r="AR49" s="50" t="n">
        <v>1</v>
      </c>
      <c r="AS49" s="50" t="n">
        <v>0</v>
      </c>
      <c r="AT49" s="50" t="n">
        <v>0</v>
      </c>
      <c r="AU49" s="47" t="n">
        <v>0</v>
      </c>
      <c r="AV49" s="47" t="n">
        <v>0</v>
      </c>
      <c r="AW49" s="47" t="n">
        <v>0</v>
      </c>
      <c r="AX49" s="47" t="n">
        <v>0</v>
      </c>
      <c r="AY49" s="47" t="n">
        <v>0</v>
      </c>
      <c r="AZ49" s="47" t="n">
        <v>0</v>
      </c>
      <c r="BA49" s="47" t="n">
        <v>0</v>
      </c>
      <c r="BB49" s="47" t="n">
        <v>0</v>
      </c>
      <c r="BC49" s="47" t="n">
        <v>0</v>
      </c>
      <c r="BD49" s="47" t="n">
        <v>0</v>
      </c>
      <c r="BE49" s="52" t="n">
        <v>0</v>
      </c>
      <c r="BF49" s="50" t="n">
        <v>1</v>
      </c>
      <c r="BG49" s="50" t="n">
        <v>1</v>
      </c>
      <c r="BH49" s="50" t="n">
        <v>1</v>
      </c>
      <c r="BI49" s="50" t="n">
        <v>1</v>
      </c>
      <c r="BJ49" s="52" t="n">
        <v>1</v>
      </c>
      <c r="BK49" s="50" t="n">
        <v>1</v>
      </c>
      <c r="BL49" s="50" t="n">
        <v>1</v>
      </c>
      <c r="BM49" s="50" t="n">
        <v>1</v>
      </c>
      <c r="BN49" s="52" t="n">
        <v>0</v>
      </c>
      <c r="BO49" s="50" t="n">
        <v>1</v>
      </c>
      <c r="BP49" s="50" t="n">
        <v>1</v>
      </c>
      <c r="BQ49" s="47" t="n">
        <v>1</v>
      </c>
      <c r="BR49" s="49" t="n">
        <v>1</v>
      </c>
      <c r="BS49" s="47" t="n">
        <v>1</v>
      </c>
      <c r="BT49" s="47" t="n">
        <v>0</v>
      </c>
      <c r="BU49" s="47" t="n">
        <v>0</v>
      </c>
      <c r="BV49" s="47" t="n">
        <v>0</v>
      </c>
      <c r="BW49" s="49" t="n">
        <v>0</v>
      </c>
      <c r="BX49" s="49" t="n">
        <v>0</v>
      </c>
      <c r="BY49" s="47" t="n">
        <v>0</v>
      </c>
      <c r="BZ49" s="47" t="n">
        <v>0</v>
      </c>
      <c r="CB49" s="27" t="n">
        <f aca="false">CF49*$CZ$3+CI49*$DA$3+CL49*$DB$3+CO49*$DC$3+CR49*$DD$3+CU49*$DE$3+CX49*$DF$3</f>
        <v>25.685</v>
      </c>
      <c r="CD49" s="38" t="n">
        <f aca="false">(G49+I49+K49+N49+R49)/5</f>
        <v>0.2</v>
      </c>
      <c r="CE49" s="39" t="n">
        <f aca="false">(C49+D49+E49+F49+H49+J49+L49+M49+O49+P49+Q49+S49+T49)/13</f>
        <v>0.0769230769230769</v>
      </c>
      <c r="CF49" s="30" t="n">
        <f aca="false">IF(AND(CD49=1,CE49=1),$DC$5,IF(AND(CD49=1,CE49&gt;0.5),$DC$6,IF(AND(CD49=1,AND(CE49&gt;0.25,CE49&lt;=0.5)),$DC$7,IF(AND(CD49=1,CE49&lt;=0.25),$DC$8,IF(AND(CD49&gt;0.5,CE49&gt;0.5),$DC$9,IF(AND(CD49&gt;0.5,AND(CE49&gt;0.25,CE49&lt;=0.5)),$DC$10,IF(AND(CD49&gt;0.5,CE49&lt;=0.25),$DC$11,IF(AND(AND(CD49&lt;=0.5,CD49&gt;0.25),CE49&gt;0.5),$DC$12,IF(AND(AND(CD49&lt;=0.5,CD49&gt;0.25),AND(CE49&gt;0.25,CE49&lt;=0.5)),$DC$13,IF(AND(AND(CD49&lt;=0.5,CD49&gt;0.25),CE49&lt;=0.25),$DC$14,IF(AND(CD49&lt;=0.25,CE49&gt;0.5),$DC$15,IF(AND(CD49&lt;=0.25,AND(CE49&gt;0.25,CE49&lt;=0.5)),$DC$16,IF(AND(CD49&lt;=0.25,AND(CE49&gt;0.1,CE49&lt;=0.25)),$DC$17,IF(AND(CD49&lt;=0.25,CE49&lt;=0.1,OR(CD49&lt;&gt;0,CE49&lt;&gt;0)),$DC$18,IF(AND(CD49=0,CE49=0),$DC$19,"ATENÇÃO")))))))))))))))</f>
        <v>7.14285714285714</v>
      </c>
      <c r="CG49" s="38" t="n">
        <f aca="false">(X49+AA49+AG49)/3</f>
        <v>0</v>
      </c>
      <c r="CH49" s="39" t="n">
        <f aca="false">(U49+V49+W49+Y49+Z49+AB49+AC49+AD49+AE49+AF49)/10</f>
        <v>0.3</v>
      </c>
      <c r="CI49" s="30" t="n">
        <f aca="false">IF(AND(CG49=1,CH49=1),$DC$5,IF(AND(CG49=1,CH49&gt;0.5),$DC$6,IF(AND(CG49=1,AND(CH49&gt;0.25,CH49&lt;=0.5)),$DC$7,IF(AND(CG49=1,CH49&lt;=0.25),$DC$8,IF(AND(CG49&gt;0.5,CH49&gt;0.5),$DC$9,IF(AND(CG49&gt;0.5,AND(CH49&gt;0.25,CH49&lt;=0.5)),$DC$10,IF(AND(CG49&gt;0.5,CH49&lt;=0.25),$DC$11,IF(AND(AND(CG49&lt;=0.5,CG49&gt;0.25),CH49&gt;0.5),$DC$12,IF(AND(AND(CG49&lt;=0.5,CG49&gt;0.25),AND(CH49&gt;0.25,CH49&lt;=0.5)),$DC$13,IF(AND(AND(CG49&lt;=0.5,CG49&gt;0.25),CH49&lt;=0.25),$DC$14,IF(AND(CG49&lt;=0.25,CH49&gt;0.5),$DC$15,IF(AND(CG49&lt;=0.25,AND(CH49&gt;0.25,CH49&lt;=0.5)),$DC$16,IF(AND(CG49&lt;=0.25,AND(CH49&gt;0.1,CH49&lt;=0.25)),$DC$17,IF(AND(CG49&lt;=0.25,CH49&lt;=0.1,OR(CG49&lt;&gt;0,CH49&lt;&gt;0)),$DC$18,IF(AND(CG49=0,CH49=0),$DC$19,"ATENÇÃO")))))))))))))))</f>
        <v>21.4285714285714</v>
      </c>
      <c r="CJ49" s="38" t="n">
        <f aca="false">(AJ49+AL49)/2</f>
        <v>0</v>
      </c>
      <c r="CK49" s="39" t="n">
        <f aca="false">(AH49+AI49+AK49)/3</f>
        <v>0.666666666666667</v>
      </c>
      <c r="CL49" s="30" t="n">
        <f aca="false">IF(AND(CJ49=1,CK49=1),$DC$5,IF(AND(CJ49=1,CK49&gt;0.5),$DC$6,IF(AND(CJ49=1,AND(CK49&gt;0.25,CK49&lt;=0.5)),$DC$7,IF(AND(CJ49=1,CK49&lt;=0.25),$DC$8,IF(AND(CJ49&gt;0.5,CK49&gt;0.5),$DC$9,IF(AND(CJ49&gt;0.5,AND(CK49&gt;0.25,CK49&lt;=0.5)),$DC$10,IF(AND(CJ49&gt;0.5,CK49&lt;=0.25),$DC$11,IF(AND(AND(CJ49&lt;=0.5,CJ49&gt;0.25),CK49&gt;0.5),$DC$12,IF(AND(AND(CJ49&lt;=0.5,CJ49&gt;0.25),AND(CK49&gt;0.25,CK49&lt;=0.5)),$DC$13,IF(AND(AND(CJ49&lt;=0.5,CJ49&gt;0.25),CK49&lt;=0.25),$DC$14,IF(AND(CJ49&lt;=0.25,CK49&gt;0.5),$DC$15,IF(AND(CJ49&lt;=0.25,AND(CK49&gt;0.25,CK49&lt;=0.5)),$DC$16,IF(AND(CJ49&lt;=0.25,AND(CK49&gt;0.1,CK49&lt;=0.25)),$DC$17,IF(AND(CJ49&lt;=0.25,CK49&lt;=0.1,OR(CJ49&lt;&gt;0,CK49&lt;&gt;0)),$DC$18,IF(AND(CJ49=0,CK49=0),$DC$19,"ATENÇÃO")))))))))))))))</f>
        <v>28.5714285714286</v>
      </c>
      <c r="CM49" s="38" t="n">
        <f aca="false">(AP49+AS49)/2</f>
        <v>0</v>
      </c>
      <c r="CN49" s="39" t="n">
        <f aca="false">(AM49+AN49+AO49+AQ49+AR49+AT49)/6</f>
        <v>0.666666666666667</v>
      </c>
      <c r="CO49" s="30" t="n">
        <f aca="false">IF(AND(CM49=1,CN49=1),$DC$5,IF(AND(CM49=1,CN49&gt;0.5),$DC$6,IF(AND(CM49=1,AND(CN49&gt;0.25,CN49&lt;=0.5)),$DC$7,IF(AND(CM49=1,CN49&lt;=0.25),$DC$8,IF(AND(CM49&gt;0.5,CN49&gt;0.5),$DC$9,IF(AND(CM49&gt;0.5,AND(CN49&gt;0.25,CN49&lt;=0.5)),$DC$10,IF(AND(CM49&gt;0.5,CN49&lt;=0.25),$DC$11,IF(AND(AND(CM49&lt;=0.5,CM49&gt;0.25),CN49&gt;0.5),$DC$12,IF(AND(AND(CM49&lt;=0.5,CM49&gt;0.25),AND(CN49&gt;0.25,CN49&lt;=0.5)),$DC$13,IF(AND(AND(CM49&lt;=0.5,CM49&gt;0.25),CN49&lt;=0.25),$DC$14,IF(AND(CM49&lt;=0.25,CN49&gt;0.5),$DC$15,IF(AND(CM49&lt;=0.25,AND(CN49&gt;0.25,CN49&lt;=0.5)),$DC$16,IF(AND(CM49&lt;=0.25,AND(CN49&gt;0.1,CN49&lt;=0.25)),$DC$17,IF(AND(CM49&lt;=0.25,CN49&lt;=0.1,OR(CM49&lt;&gt;0,CN49&lt;&gt;0)),$DC$18,IF(AND(CM49=0,CN49=0),$DC$19,"ATENÇÃO")))))))))))))))</f>
        <v>28.5714285714286</v>
      </c>
      <c r="CP49" s="38" t="n">
        <f aca="false">(AU49+AZ49+BD49)/3</f>
        <v>0</v>
      </c>
      <c r="CQ49" s="39" t="n">
        <f aca="false">(AV49+AW49+AX49+AY49+BA49+BB49+BC49)/7</f>
        <v>0</v>
      </c>
      <c r="CR49" s="30" t="n">
        <f aca="false">IF(AND(CP49=1,CQ49=1),$DC$5,IF(AND(CP49=1,CQ49&gt;0.5),$DC$6,IF(AND(CP49=1,AND(CQ49&gt;0.25,CQ49&lt;=0.5)),$DC$7,IF(AND(CP49=1,CQ49&lt;=0.25),$DC$8,IF(AND(CP49&gt;0.5,CQ49&gt;0.5),$DC$9,IF(AND(CP49&gt;0.5,AND(CQ49&gt;0.25,CQ49&lt;=0.5)),$DC$10,IF(AND(CP49&gt;0.5,CQ49&lt;=0.25),$DC$11,IF(AND(AND(CP49&lt;=0.5,CP49&gt;0.25),CQ49&gt;0.5),$DC$12,IF(AND(AND(CP49&lt;=0.5,CP49&gt;0.25),AND(CQ49&gt;0.25,CQ49&lt;=0.5)),$DC$13,IF(AND(AND(CP49&lt;=0.5,CP49&gt;0.25),CQ49&lt;=0.25),$DC$14,IF(AND(CP49&lt;=0.25,CQ49&gt;0.5),$DC$15,IF(AND(CP49&lt;=0.25,AND(CQ49&gt;0.25,CQ49&lt;=0.5)),$DC$16,IF(AND(CP49&lt;=0.25,AND(CQ49&gt;0.1,CQ49&lt;=0.25)),$DC$17,IF(AND(CP49&lt;=0.25,CQ49&lt;=0.1,OR(CP49&lt;&gt;0,CQ49&lt;&gt;0)),$DC$18,IF(AND(CP49=0,CQ49=0),$DC$19,"ATENÇÃO")))))))))))))))</f>
        <v>0</v>
      </c>
      <c r="CS49" s="38" t="n">
        <f aca="false">(BE49+BJ49+BN49)/3</f>
        <v>0.333333333333333</v>
      </c>
      <c r="CT49" s="39" t="n">
        <f aca="false">(BF49+BG49+BH49+BI49+BK49+BL49+BM49+BO49+BP49)/9</f>
        <v>1</v>
      </c>
      <c r="CU49" s="30" t="n">
        <f aca="false">IF(AND(CS49=1,CT49=1),$DC$5,IF(AND(CS49=1,CT49&gt;0.5),$DC$6,IF(AND(CS49=1,AND(CT49&gt;0.25,CT49&lt;=0.5)),$DC$7,IF(AND(CS49=1,CT49&lt;=0.25),$DC$8,IF(AND(CS49&gt;0.5,CT49&gt;0.5),$DC$9,IF(AND(CS49&gt;0.5,AND(CT49&gt;0.25,CT49&lt;=0.5)),$DC$10,IF(AND(CS49&gt;0.5,CT49&lt;=0.25),$DC$11,IF(AND(AND(CS49&lt;=0.5,CS49&gt;0.25),CT49&gt;0.5),$DC$12,IF(AND(AND(CS49&lt;=0.5,CS49&gt;0.25),AND(CT49&gt;0.25,CT49&lt;=0.5)),$DC$13,IF(AND(AND(CS49&lt;=0.5,CS49&gt;0.25),CT49&lt;=0.25),$DC$14,IF(AND(CS49&lt;=0.25,CT49&gt;0.5),$DC$15,IF(AND(CS49&lt;=0.25,AND(CT49&gt;0.25,CT49&lt;=0.5)),$DC$16,IF(AND(CS49&lt;=0.25,AND(CT49&gt;0.1,CT49&lt;=0.25)),$DC$17,IF(AND(CS49&lt;=0.25,CT49&lt;=0.1,OR(CS49&lt;&gt;0,CT49&lt;&gt;0)),$DC$18,IF(AND(CS49=0,CT49=0),$DC$19,"ATENÇÃO")))))))))))))))</f>
        <v>50</v>
      </c>
      <c r="CV49" s="31" t="n">
        <f aca="false">(BR49+BW49+BX49)/3</f>
        <v>0.333333333333333</v>
      </c>
      <c r="CW49" s="32" t="n">
        <f aca="false">(BQ49+BS49+BT49+BU49+BV49+BY49+BZ49)/7</f>
        <v>0.285714285714286</v>
      </c>
      <c r="CX49" s="30" t="n">
        <f aca="false">IF(AND(CV49=1,CW49=1),$DC$5,IF(AND(CV49=1,CW49&gt;0.5),$DC$6,IF(AND(CV49=1,AND(CW49&gt;0.25,CW49&lt;=0.5)),$DC$7,IF(AND(CV49=1,CW49&lt;=0.25),$DC$8,IF(AND(CV49&gt;0.5,CW49&gt;0.5),$DC$9,IF(AND(CV49&gt;0.5,AND(CW49&gt;0.25,CW49&lt;=0.5)),$DC$10,IF(AND(CV49&gt;0.5,CW49&lt;=0.25),$DC$11,IF(AND(AND(CV49&lt;=0.5,CV49&gt;0.25),CW49&gt;0.5),$DC$12,IF(AND(AND(CV49&lt;=0.5,CV49&gt;0.25),AND(CW49&gt;0.25,CW49&lt;=0.5)),$DC$13,IF(AND(AND(CV49&lt;=0.5,CV49&gt;0.25),CW49&lt;=0.25),$DC$14,IF(AND(CV49&lt;=0.25,CW49&gt;0.5),$DC$15,IF(AND(CV49&lt;=0.25,AND(CW49&gt;0.25,CW49&lt;=0.5)),$DC$16,IF(AND(CV49&lt;=0.25,AND(CW49&gt;0.1,CW49&lt;=0.25)),$DC$17,IF(AND(CV49&lt;=0.25,CW49&lt;=0.1,OR(CV49&lt;&gt;0,CW49&lt;&gt;0)),$DC$18,IF(AND(CV49=0,CW49=0),$DC$19,"ATENÇÃO")))))))))))))))</f>
        <v>42.8571428571429</v>
      </c>
    </row>
    <row r="50" customFormat="false" ht="15" hidden="false" customHeight="false" outlineLevel="0" collapsed="false">
      <c r="A50" s="1" t="s">
        <v>201</v>
      </c>
      <c r="B50" s="2" t="n">
        <v>48</v>
      </c>
      <c r="C50" s="47" t="n">
        <v>1</v>
      </c>
      <c r="D50" s="47" t="n">
        <v>0</v>
      </c>
      <c r="E50" s="47" t="n">
        <v>1</v>
      </c>
      <c r="F50" s="47" t="n">
        <v>0</v>
      </c>
      <c r="G50" s="49" t="n">
        <v>0</v>
      </c>
      <c r="H50" s="47" t="n">
        <v>0</v>
      </c>
      <c r="I50" s="49" t="n">
        <v>0</v>
      </c>
      <c r="J50" s="47" t="n">
        <v>0</v>
      </c>
      <c r="K50" s="49" t="n">
        <v>0</v>
      </c>
      <c r="L50" s="47" t="n">
        <v>1</v>
      </c>
      <c r="M50" s="47" t="n">
        <v>1</v>
      </c>
      <c r="N50" s="49" t="n">
        <v>1</v>
      </c>
      <c r="O50" s="47" t="n">
        <v>0</v>
      </c>
      <c r="P50" s="47"/>
      <c r="Q50" s="47" t="n">
        <v>1</v>
      </c>
      <c r="R50" s="49" t="n">
        <v>1</v>
      </c>
      <c r="S50" s="47" t="n">
        <v>1</v>
      </c>
      <c r="T50" s="47" t="n">
        <v>1</v>
      </c>
      <c r="U50" s="50" t="n">
        <v>0</v>
      </c>
      <c r="V50" s="50" t="n">
        <v>0</v>
      </c>
      <c r="W50" s="50" t="n">
        <v>0</v>
      </c>
      <c r="X50" s="50" t="n">
        <v>0</v>
      </c>
      <c r="Y50" s="50" t="n">
        <v>0</v>
      </c>
      <c r="Z50" s="50" t="n">
        <v>0</v>
      </c>
      <c r="AA50" s="50" t="n">
        <v>0</v>
      </c>
      <c r="AB50" s="50" t="n">
        <v>0</v>
      </c>
      <c r="AC50" s="50" t="n">
        <v>0</v>
      </c>
      <c r="AD50" s="50" t="n">
        <v>0</v>
      </c>
      <c r="AE50" s="50" t="n">
        <v>1</v>
      </c>
      <c r="AF50" s="50" t="n">
        <v>0</v>
      </c>
      <c r="AG50" s="50" t="n">
        <v>0</v>
      </c>
      <c r="AH50" s="47" t="n">
        <v>1</v>
      </c>
      <c r="AI50" s="47" t="n">
        <v>0</v>
      </c>
      <c r="AJ50" s="47" t="n">
        <v>0</v>
      </c>
      <c r="AK50" s="47" t="n">
        <v>1</v>
      </c>
      <c r="AL50" s="47" t="n">
        <v>1</v>
      </c>
      <c r="AM50" s="50" t="n">
        <v>1</v>
      </c>
      <c r="AN50" s="50" t="n">
        <v>1</v>
      </c>
      <c r="AO50" s="50" t="n">
        <v>1</v>
      </c>
      <c r="AP50" s="51" t="n">
        <v>0</v>
      </c>
      <c r="AQ50" s="50" t="n">
        <v>0</v>
      </c>
      <c r="AR50" s="74" t="n">
        <v>0</v>
      </c>
      <c r="AS50" s="50" t="n">
        <v>1</v>
      </c>
      <c r="AT50" s="50" t="n">
        <v>1</v>
      </c>
      <c r="AU50" s="47" t="n">
        <v>1</v>
      </c>
      <c r="AV50" s="47" t="n">
        <v>0</v>
      </c>
      <c r="AW50" s="47" t="n">
        <v>0</v>
      </c>
      <c r="AX50" s="47" t="n">
        <v>1</v>
      </c>
      <c r="AY50" s="47" t="n">
        <v>0</v>
      </c>
      <c r="AZ50" s="47" t="n">
        <v>1</v>
      </c>
      <c r="BA50" s="47" t="n">
        <v>0</v>
      </c>
      <c r="BB50" s="47" t="n">
        <v>1</v>
      </c>
      <c r="BC50" s="47" t="n">
        <v>1</v>
      </c>
      <c r="BD50" s="47" t="n">
        <v>0</v>
      </c>
      <c r="BE50" s="52" t="n">
        <v>1</v>
      </c>
      <c r="BF50" s="50" t="n">
        <v>1</v>
      </c>
      <c r="BG50" s="50" t="n">
        <v>1</v>
      </c>
      <c r="BH50" s="50" t="n">
        <v>1</v>
      </c>
      <c r="BI50" s="50" t="n">
        <v>1</v>
      </c>
      <c r="BJ50" s="52" t="n">
        <v>1</v>
      </c>
      <c r="BK50" s="50" t="n">
        <v>1</v>
      </c>
      <c r="BL50" s="50" t="n">
        <v>1</v>
      </c>
      <c r="BM50" s="50" t="n">
        <v>0</v>
      </c>
      <c r="BN50" s="52" t="n">
        <v>1</v>
      </c>
      <c r="BO50" s="50" t="n">
        <v>1</v>
      </c>
      <c r="BP50" s="50" t="n">
        <v>1</v>
      </c>
      <c r="BQ50" s="47" t="n">
        <v>1</v>
      </c>
      <c r="BR50" s="49" t="n">
        <v>1</v>
      </c>
      <c r="BS50" s="47" t="n">
        <v>1</v>
      </c>
      <c r="BT50" s="47" t="n">
        <v>1</v>
      </c>
      <c r="BU50" s="47" t="n">
        <v>0</v>
      </c>
      <c r="BV50" s="47" t="n">
        <v>0</v>
      </c>
      <c r="BW50" s="49" t="n">
        <v>0</v>
      </c>
      <c r="BX50" s="49" t="n">
        <v>0</v>
      </c>
      <c r="BY50" s="47" t="n">
        <v>0</v>
      </c>
      <c r="BZ50" s="47" t="n">
        <v>0</v>
      </c>
      <c r="CB50" s="27" t="n">
        <f aca="false">CF50*$CZ$3+CI50*$DA$3+CL50*$DB$3+CO50*$DC$3+CR50*$DD$3+CU50*$DE$3+CX50*$DF$3</f>
        <v>55.3557142857143</v>
      </c>
      <c r="CD50" s="38" t="n">
        <f aca="false">(G50+I50+K50+N50+R50)/5</f>
        <v>0.4</v>
      </c>
      <c r="CE50" s="39" t="n">
        <f aca="false">(C50+D50+E50+F50+H50+J50+L50+M50+O50+P50+Q50+S50+T50)/13</f>
        <v>0.538461538461538</v>
      </c>
      <c r="CF50" s="30" t="n">
        <f aca="false">IF(AND(CD50=1,CE50=1),$DC$5,IF(AND(CD50=1,CE50&gt;0.5),$DC$6,IF(AND(CD50=1,AND(CE50&gt;0.25,CE50&lt;=0.5)),$DC$7,IF(AND(CD50=1,CE50&lt;=0.25),$DC$8,IF(AND(CD50&gt;0.5,CE50&gt;0.5),$DC$9,IF(AND(CD50&gt;0.5,AND(CE50&gt;0.25,CE50&lt;=0.5)),$DC$10,IF(AND(CD50&gt;0.5,CE50&lt;=0.25),$DC$11,IF(AND(AND(CD50&lt;=0.5,CD50&gt;0.25),CE50&gt;0.5),$DC$12,IF(AND(AND(CD50&lt;=0.5,CD50&gt;0.25),AND(CE50&gt;0.25,CE50&lt;=0.5)),$DC$13,IF(AND(AND(CD50&lt;=0.5,CD50&gt;0.25),CE50&lt;=0.25),$DC$14,IF(AND(CD50&lt;=0.25,CE50&gt;0.5),$DC$15,IF(AND(CD50&lt;=0.25,AND(CE50&gt;0.25,CE50&lt;=0.5)),$DC$16,IF(AND(CD50&lt;=0.25,AND(CE50&gt;0.1,CE50&lt;=0.25)),$DC$17,IF(AND(CD50&lt;=0.25,CE50&lt;=0.1,OR(CD50&lt;&gt;0,CE50&lt;&gt;0)),$DC$18,IF(AND(CD50=0,CE50=0),$DC$19,"ATENÇÃO")))))))))))))))</f>
        <v>50</v>
      </c>
      <c r="CG50" s="38" t="n">
        <f aca="false">(X50+AA50+AG50)/3</f>
        <v>0</v>
      </c>
      <c r="CH50" s="39" t="n">
        <f aca="false">(U50+V50+W50+Y50+Z50+AB50+AC50+AD50+AE50+AF50)/10</f>
        <v>0.1</v>
      </c>
      <c r="CI50" s="30" t="n">
        <f aca="false">IF(AND(CG50=1,CH50=1),$DC$5,IF(AND(CG50=1,CH50&gt;0.5),$DC$6,IF(AND(CG50=1,AND(CH50&gt;0.25,CH50&lt;=0.5)),$DC$7,IF(AND(CG50=1,CH50&lt;=0.25),$DC$8,IF(AND(CG50&gt;0.5,CH50&gt;0.5),$DC$9,IF(AND(CG50&gt;0.5,AND(CH50&gt;0.25,CH50&lt;=0.5)),$DC$10,IF(AND(CG50&gt;0.5,CH50&lt;=0.25),$DC$11,IF(AND(AND(CG50&lt;=0.5,CG50&gt;0.25),CH50&gt;0.5),$DC$12,IF(AND(AND(CG50&lt;=0.5,CG50&gt;0.25),AND(CH50&gt;0.25,CH50&lt;=0.5)),$DC$13,IF(AND(AND(CG50&lt;=0.5,CG50&gt;0.25),CH50&lt;=0.25),$DC$14,IF(AND(CG50&lt;=0.25,CH50&gt;0.5),$DC$15,IF(AND(CG50&lt;=0.25,AND(CH50&gt;0.25,CH50&lt;=0.5)),$DC$16,IF(AND(CG50&lt;=0.25,AND(CH50&gt;0.1,CH50&lt;=0.25)),$DC$17,IF(AND(CG50&lt;=0.25,CH50&lt;=0.1,OR(CG50&lt;&gt;0,CH50&lt;&gt;0)),$DC$18,IF(AND(CG50=0,CH50=0),$DC$19,"ATENÇÃO")))))))))))))))</f>
        <v>7.14285714285714</v>
      </c>
      <c r="CJ50" s="38" t="n">
        <f aca="false">(AJ50+AL50)/2</f>
        <v>0.5</v>
      </c>
      <c r="CK50" s="39" t="n">
        <f aca="false">(AH50+AI50+AK50)/3</f>
        <v>0.666666666666667</v>
      </c>
      <c r="CL50" s="30" t="n">
        <f aca="false">IF(AND(CJ50=1,CK50=1),$DC$5,IF(AND(CJ50=1,CK50&gt;0.5),$DC$6,IF(AND(CJ50=1,AND(CK50&gt;0.25,CK50&lt;=0.5)),$DC$7,IF(AND(CJ50=1,CK50&lt;=0.25),$DC$8,IF(AND(CJ50&gt;0.5,CK50&gt;0.5),$DC$9,IF(AND(CJ50&gt;0.5,AND(CK50&gt;0.25,CK50&lt;=0.5)),$DC$10,IF(AND(CJ50&gt;0.5,CK50&lt;=0.25),$DC$11,IF(AND(AND(CJ50&lt;=0.5,CJ50&gt;0.25),CK50&gt;0.5),$DC$12,IF(AND(AND(CJ50&lt;=0.5,CJ50&gt;0.25),AND(CK50&gt;0.25,CK50&lt;=0.5)),$DC$13,IF(AND(AND(CJ50&lt;=0.5,CJ50&gt;0.25),CK50&lt;=0.25),$DC$14,IF(AND(CJ50&lt;=0.25,CK50&gt;0.5),$DC$15,IF(AND(CJ50&lt;=0.25,AND(CK50&gt;0.25,CK50&lt;=0.5)),$DC$16,IF(AND(CJ50&lt;=0.25,AND(CK50&gt;0.1,CK50&lt;=0.25)),$DC$17,IF(AND(CJ50&lt;=0.25,CK50&lt;=0.1,OR(CJ50&lt;&gt;0,CK50&lt;&gt;0)),$DC$18,IF(AND(CJ50=0,CK50=0),$DC$19,"ATENÇÃO")))))))))))))))</f>
        <v>50</v>
      </c>
      <c r="CM50" s="38" t="n">
        <f aca="false">(AP50+AS50)/2</f>
        <v>0.5</v>
      </c>
      <c r="CN50" s="39" t="n">
        <f aca="false">(AM50+AN50+AO50+AQ50+AR50+AT50)/6</f>
        <v>0.666666666666667</v>
      </c>
      <c r="CO50" s="30" t="n">
        <f aca="false">IF(AND(CM50=1,CN50=1),$DC$5,IF(AND(CM50=1,CN50&gt;0.5),$DC$6,IF(AND(CM50=1,AND(CN50&gt;0.25,CN50&lt;=0.5)),$DC$7,IF(AND(CM50=1,CN50&lt;=0.25),$DC$8,IF(AND(CM50&gt;0.5,CN50&gt;0.5),$DC$9,IF(AND(CM50&gt;0.5,AND(CN50&gt;0.25,CN50&lt;=0.5)),$DC$10,IF(AND(CM50&gt;0.5,CN50&lt;=0.25),$DC$11,IF(AND(AND(CM50&lt;=0.5,CM50&gt;0.25),CN50&gt;0.5),$DC$12,IF(AND(AND(CM50&lt;=0.5,CM50&gt;0.25),AND(CN50&gt;0.25,CN50&lt;=0.5)),$DC$13,IF(AND(AND(CM50&lt;=0.5,CM50&gt;0.25),CN50&lt;=0.25),$DC$14,IF(AND(CM50&lt;=0.25,CN50&gt;0.5),$DC$15,IF(AND(CM50&lt;=0.25,AND(CN50&gt;0.25,CN50&lt;=0.5)),$DC$16,IF(AND(CM50&lt;=0.25,AND(CN50&gt;0.1,CN50&lt;=0.25)),$DC$17,IF(AND(CM50&lt;=0.25,CN50&lt;=0.1,OR(CM50&lt;&gt;0,CN50&lt;&gt;0)),$DC$18,IF(AND(CM50=0,CN50=0),$DC$19,"ATENÇÃO")))))))))))))))</f>
        <v>50</v>
      </c>
      <c r="CP50" s="38" t="n">
        <f aca="false">(AU50+AZ50+BD50)/3</f>
        <v>0.666666666666667</v>
      </c>
      <c r="CQ50" s="39" t="n">
        <f aca="false">(AV50+AW50+AX50+AY50+BA50+BB50+BC50)/7</f>
        <v>0.428571428571429</v>
      </c>
      <c r="CR50" s="30" t="n">
        <f aca="false">IF(AND(CP50=1,CQ50=1),$DC$5,IF(AND(CP50=1,CQ50&gt;0.5),$DC$6,IF(AND(CP50=1,AND(CQ50&gt;0.25,CQ50&lt;=0.5)),$DC$7,IF(AND(CP50=1,CQ50&lt;=0.25),$DC$8,IF(AND(CP50&gt;0.5,CQ50&gt;0.5),$DC$9,IF(AND(CP50&gt;0.5,AND(CQ50&gt;0.25,CQ50&lt;=0.5)),$DC$10,IF(AND(CP50&gt;0.5,CQ50&lt;=0.25),$DC$11,IF(AND(AND(CP50&lt;=0.5,CP50&gt;0.25),CQ50&gt;0.5),$DC$12,IF(AND(AND(CP50&lt;=0.5,CP50&gt;0.25),AND(CQ50&gt;0.25,CQ50&lt;=0.5)),$DC$13,IF(AND(AND(CP50&lt;=0.5,CP50&gt;0.25),CQ50&lt;=0.25),$DC$14,IF(AND(CP50&lt;=0.25,CQ50&gt;0.5),$DC$15,IF(AND(CP50&lt;=0.25,AND(CQ50&gt;0.25,CQ50&lt;=0.5)),$DC$16,IF(AND(CP50&lt;=0.25,AND(CQ50&gt;0.1,CQ50&lt;=0.25)),$DC$17,IF(AND(CP50&lt;=0.25,CQ50&lt;=0.1,OR(CP50&lt;&gt;0,CQ50&lt;&gt;0)),$DC$18,IF(AND(CP50=0,CQ50=0),$DC$19,"ATENÇÃO")))))))))))))))</f>
        <v>64.2857142857143</v>
      </c>
      <c r="CS50" s="38" t="n">
        <f aca="false">(BE50+BJ50+BN50)/3</f>
        <v>1</v>
      </c>
      <c r="CT50" s="39" t="n">
        <f aca="false">(BF50+BG50+BH50+BI50+BK50+BL50+BM50+BO50+BP50)/9</f>
        <v>0.888888888888889</v>
      </c>
      <c r="CU50" s="30" t="n">
        <f aca="false">IF(AND(CS50=1,CT50=1),$DC$5,IF(AND(CS50=1,CT50&gt;0.5),$DC$6,IF(AND(CS50=1,AND(CT50&gt;0.25,CT50&lt;=0.5)),$DC$7,IF(AND(CS50=1,CT50&lt;=0.25),$DC$8,IF(AND(CS50&gt;0.5,CT50&gt;0.5),$DC$9,IF(AND(CS50&gt;0.5,AND(CT50&gt;0.25,CT50&lt;=0.5)),$DC$10,IF(AND(CS50&gt;0.5,CT50&lt;=0.25),$DC$11,IF(AND(AND(CS50&lt;=0.5,CS50&gt;0.25),CT50&gt;0.5),$DC$12,IF(AND(AND(CS50&lt;=0.5,CS50&gt;0.25),AND(CT50&gt;0.25,CT50&lt;=0.5)),$DC$13,IF(AND(AND(CS50&lt;=0.5,CS50&gt;0.25),CT50&lt;=0.25),$DC$14,IF(AND(CS50&lt;=0.25,CT50&gt;0.5),$DC$15,IF(AND(CS50&lt;=0.25,AND(CT50&gt;0.25,CT50&lt;=0.5)),$DC$16,IF(AND(CS50&lt;=0.25,AND(CT50&gt;0.1,CT50&lt;=0.25)),$DC$17,IF(AND(CS50&lt;=0.25,CT50&lt;=0.1,OR(CS50&lt;&gt;0,CT50&lt;&gt;0)),$DC$18,IF(AND(CS50=0,CT50=0),$DC$19,"ATENÇÃO")))))))))))))))</f>
        <v>92.8571428571429</v>
      </c>
      <c r="CV50" s="31" t="n">
        <f aca="false">(BR50+BW50+BX50)/3</f>
        <v>0.333333333333333</v>
      </c>
      <c r="CW50" s="32" t="n">
        <f aca="false">(BQ50+BS50+BT50+BU50+BV50+BY50+BZ50)/7</f>
        <v>0.428571428571429</v>
      </c>
      <c r="CX50" s="30" t="n">
        <f aca="false">IF(AND(CV50=1,CW50=1),$DC$5,IF(AND(CV50=1,CW50&gt;0.5),$DC$6,IF(AND(CV50=1,AND(CW50&gt;0.25,CW50&lt;=0.5)),$DC$7,IF(AND(CV50=1,CW50&lt;=0.25),$DC$8,IF(AND(CV50&gt;0.5,CW50&gt;0.5),$DC$9,IF(AND(CV50&gt;0.5,AND(CW50&gt;0.25,CW50&lt;=0.5)),$DC$10,IF(AND(CV50&gt;0.5,CW50&lt;=0.25),$DC$11,IF(AND(AND(CV50&lt;=0.5,CV50&gt;0.25),CW50&gt;0.5),$DC$12,IF(AND(AND(CV50&lt;=0.5,CV50&gt;0.25),AND(CW50&gt;0.25,CW50&lt;=0.5)),$DC$13,IF(AND(AND(CV50&lt;=0.5,CV50&gt;0.25),CW50&lt;=0.25),$DC$14,IF(AND(CV50&lt;=0.25,CW50&gt;0.5),$DC$15,IF(AND(CV50&lt;=0.25,AND(CW50&gt;0.25,CW50&lt;=0.5)),$DC$16,IF(AND(CV50&lt;=0.25,AND(CW50&gt;0.1,CW50&lt;=0.25)),$DC$17,IF(AND(CV50&lt;=0.25,CW50&lt;=0.1,OR(CV50&lt;&gt;0,CW50&lt;&gt;0)),$DC$18,IF(AND(CV50=0,CW50=0),$DC$19,"ATENÇÃO")))))))))))))))</f>
        <v>42.8571428571429</v>
      </c>
    </row>
    <row r="51" customFormat="false" ht="15" hidden="false" customHeight="false" outlineLevel="0" collapsed="false">
      <c r="A51" s="1" t="s">
        <v>202</v>
      </c>
      <c r="B51" s="2" t="n">
        <v>49</v>
      </c>
      <c r="C51" s="47" t="n">
        <v>0</v>
      </c>
      <c r="D51" s="47" t="n">
        <v>0</v>
      </c>
      <c r="E51" s="47" t="n">
        <v>1</v>
      </c>
      <c r="F51" s="47" t="n">
        <v>0</v>
      </c>
      <c r="G51" s="49" t="n">
        <v>0</v>
      </c>
      <c r="H51" s="47" t="n">
        <v>0</v>
      </c>
      <c r="I51" s="49" t="n">
        <v>0</v>
      </c>
      <c r="J51" s="47" t="n">
        <v>0</v>
      </c>
      <c r="K51" s="49" t="n">
        <v>0</v>
      </c>
      <c r="L51" s="47" t="n">
        <v>1</v>
      </c>
      <c r="M51" s="47" t="n">
        <v>0</v>
      </c>
      <c r="N51" s="49" t="n">
        <v>1</v>
      </c>
      <c r="O51" s="47" t="n">
        <v>0</v>
      </c>
      <c r="P51" s="47" t="n">
        <v>0</v>
      </c>
      <c r="Q51" s="47" t="n">
        <v>0</v>
      </c>
      <c r="R51" s="47" t="n">
        <v>1</v>
      </c>
      <c r="S51" s="47" t="n">
        <v>0</v>
      </c>
      <c r="T51" s="47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50" t="n">
        <v>0</v>
      </c>
      <c r="Z51" s="50" t="n">
        <v>0</v>
      </c>
      <c r="AA51" s="50" t="n">
        <v>0</v>
      </c>
      <c r="AB51" s="50" t="n">
        <v>0</v>
      </c>
      <c r="AC51" s="50" t="n">
        <v>0</v>
      </c>
      <c r="AD51" s="50" t="n">
        <v>0</v>
      </c>
      <c r="AE51" s="50" t="n">
        <v>0</v>
      </c>
      <c r="AF51" s="50" t="n">
        <v>0</v>
      </c>
      <c r="AG51" s="50" t="n">
        <v>1</v>
      </c>
      <c r="AH51" s="47" t="n">
        <v>1</v>
      </c>
      <c r="AI51" s="47" t="n">
        <v>1</v>
      </c>
      <c r="AJ51" s="47" t="n">
        <v>0</v>
      </c>
      <c r="AK51" s="47" t="n">
        <v>0</v>
      </c>
      <c r="AL51" s="47" t="n">
        <v>1</v>
      </c>
      <c r="AM51" s="50" t="n">
        <v>1</v>
      </c>
      <c r="AN51" s="50" t="n">
        <v>1</v>
      </c>
      <c r="AO51" s="50" t="n">
        <v>1</v>
      </c>
      <c r="AP51" s="74" t="n">
        <v>0</v>
      </c>
      <c r="AQ51" s="50" t="n">
        <v>0</v>
      </c>
      <c r="AR51" s="50" t="n">
        <v>0</v>
      </c>
      <c r="AS51" s="50" t="n">
        <v>0</v>
      </c>
      <c r="AT51" s="50" t="n">
        <v>1</v>
      </c>
      <c r="AU51" s="47" t="n">
        <v>1</v>
      </c>
      <c r="AV51" s="47" t="n">
        <v>0</v>
      </c>
      <c r="AW51" s="47" t="n">
        <v>0</v>
      </c>
      <c r="AX51" s="47" t="n">
        <v>1</v>
      </c>
      <c r="AY51" s="47" t="n">
        <v>0</v>
      </c>
      <c r="AZ51" s="47" t="n">
        <v>1</v>
      </c>
      <c r="BA51" s="47" t="n">
        <v>0</v>
      </c>
      <c r="BB51" s="47" t="n">
        <v>1</v>
      </c>
      <c r="BC51" s="47" t="n">
        <v>0</v>
      </c>
      <c r="BD51" s="47" t="n">
        <v>0</v>
      </c>
      <c r="BE51" s="52" t="n">
        <v>1</v>
      </c>
      <c r="BF51" s="50" t="n">
        <v>1</v>
      </c>
      <c r="BG51" s="50" t="n">
        <v>1</v>
      </c>
      <c r="BH51" s="50" t="n">
        <v>1</v>
      </c>
      <c r="BI51" s="50" t="n">
        <v>1</v>
      </c>
      <c r="BJ51" s="52" t="n">
        <v>1</v>
      </c>
      <c r="BK51" s="50" t="n">
        <v>1</v>
      </c>
      <c r="BL51" s="50" t="n">
        <v>0</v>
      </c>
      <c r="BM51" s="50" t="n">
        <v>0</v>
      </c>
      <c r="BN51" s="52" t="n">
        <v>0</v>
      </c>
      <c r="BO51" s="50" t="n">
        <v>1</v>
      </c>
      <c r="BP51" s="50" t="n">
        <v>1</v>
      </c>
      <c r="BQ51" s="47" t="n">
        <v>1</v>
      </c>
      <c r="BR51" s="49" t="n">
        <v>1</v>
      </c>
      <c r="BS51" s="47" t="n">
        <v>1</v>
      </c>
      <c r="BT51" s="47" t="n">
        <v>0</v>
      </c>
      <c r="BU51" s="47" t="n">
        <v>0</v>
      </c>
      <c r="BV51" s="47" t="n">
        <v>0</v>
      </c>
      <c r="BW51" s="49" t="n">
        <v>0</v>
      </c>
      <c r="BX51" s="49" t="n">
        <v>0</v>
      </c>
      <c r="BY51" s="47" t="n">
        <v>0</v>
      </c>
      <c r="BZ51" s="47" t="n">
        <v>0</v>
      </c>
      <c r="CB51" s="27" t="n">
        <f aca="false">CF51*$CZ$3+CI51*$DA$3+CL51*$DB$3+CO51*$DC$3+CR51*$DD$3+CU51*$DE$3+CX51*$DF$3</f>
        <v>50.275</v>
      </c>
      <c r="CD51" s="38" t="n">
        <f aca="false">(G51+I51+K51+N51+R51)/5</f>
        <v>0.4</v>
      </c>
      <c r="CE51" s="39" t="n">
        <f aca="false">(C51+D51+E51+F51+H51+J51+L51+M51+O51+P51+Q51+S51+T51)/13</f>
        <v>0.153846153846154</v>
      </c>
      <c r="CF51" s="30" t="n">
        <f aca="false">IF(AND(CD51=1,CE51=1),$DC$5,IF(AND(CD51=1,CE51&gt;0.5),$DC$6,IF(AND(CD51=1,AND(CE51&gt;0.25,CE51&lt;=0.5)),$DC$7,IF(AND(CD51=1,CE51&lt;=0.25),$DC$8,IF(AND(CD51&gt;0.5,CE51&gt;0.5),$DC$9,IF(AND(CD51&gt;0.5,AND(CE51&gt;0.25,CE51&lt;=0.5)),$DC$10,IF(AND(CD51&gt;0.5,CE51&lt;=0.25),$DC$11,IF(AND(AND(CD51&lt;=0.5,CD51&gt;0.25),CE51&gt;0.5),$DC$12,IF(AND(AND(CD51&lt;=0.5,CD51&gt;0.25),AND(CE51&gt;0.25,CE51&lt;=0.5)),$DC$13,IF(AND(AND(CD51&lt;=0.5,CD51&gt;0.25),CE51&lt;=0.25),$DC$14,IF(AND(CD51&lt;=0.25,CE51&gt;0.5),$DC$15,IF(AND(CD51&lt;=0.25,AND(CE51&gt;0.25,CE51&lt;=0.5)),$DC$16,IF(AND(CD51&lt;=0.25,AND(CE51&gt;0.1,CE51&lt;=0.25)),$DC$17,IF(AND(CD51&lt;=0.25,CE51&lt;=0.1,OR(CD51&lt;&gt;0,CE51&lt;&gt;0)),$DC$18,IF(AND(CD51=0,CE51=0),$DC$19,"ATENÇÃO")))))))))))))))</f>
        <v>35.7142857142857</v>
      </c>
      <c r="CG51" s="38" t="n">
        <f aca="false">(X51+AA51+AG51)/3</f>
        <v>0.333333333333333</v>
      </c>
      <c r="CH51" s="39" t="n">
        <f aca="false">(U51+V51+W51+Y51+Z51+AB51+AC51+AD51+AE51+AF51)/10</f>
        <v>0</v>
      </c>
      <c r="CI51" s="30" t="n">
        <f aca="false">IF(AND(CG51=1,CH51=1),$DC$5,IF(AND(CG51=1,CH51&gt;0.5),$DC$6,IF(AND(CG51=1,AND(CH51&gt;0.25,CH51&lt;=0.5)),$DC$7,IF(AND(CG51=1,CH51&lt;=0.25),$DC$8,IF(AND(CG51&gt;0.5,CH51&gt;0.5),$DC$9,IF(AND(CG51&gt;0.5,AND(CH51&gt;0.25,CH51&lt;=0.5)),$DC$10,IF(AND(CG51&gt;0.5,CH51&lt;=0.25),$DC$11,IF(AND(AND(CG51&lt;=0.5,CG51&gt;0.25),CH51&gt;0.5),$DC$12,IF(AND(AND(CG51&lt;=0.5,CG51&gt;0.25),AND(CH51&gt;0.25,CH51&lt;=0.5)),$DC$13,IF(AND(AND(CG51&lt;=0.5,CG51&gt;0.25),CH51&lt;=0.25),$DC$14,IF(AND(CG51&lt;=0.25,CH51&gt;0.5),$DC$15,IF(AND(CG51&lt;=0.25,AND(CH51&gt;0.25,CH51&lt;=0.5)),$DC$16,IF(AND(CG51&lt;=0.25,AND(CH51&gt;0.1,CH51&lt;=0.25)),$DC$17,IF(AND(CG51&lt;=0.25,CH51&lt;=0.1,OR(CG51&lt;&gt;0,CH51&lt;&gt;0)),$DC$18,IF(AND(CG51=0,CH51=0),$DC$19,"ATENÇÃO")))))))))))))))</f>
        <v>35.7142857142857</v>
      </c>
      <c r="CJ51" s="38" t="n">
        <f aca="false">(AJ51+AL51)/2</f>
        <v>0.5</v>
      </c>
      <c r="CK51" s="39" t="n">
        <f aca="false">(AH51+AI51+AK51)/3</f>
        <v>0.666666666666667</v>
      </c>
      <c r="CL51" s="30" t="n">
        <f aca="false">IF(AND(CJ51=1,CK51=1),$DC$5,IF(AND(CJ51=1,CK51&gt;0.5),$DC$6,IF(AND(CJ51=1,AND(CK51&gt;0.25,CK51&lt;=0.5)),$DC$7,IF(AND(CJ51=1,CK51&lt;=0.25),$DC$8,IF(AND(CJ51&gt;0.5,CK51&gt;0.5),$DC$9,IF(AND(CJ51&gt;0.5,AND(CK51&gt;0.25,CK51&lt;=0.5)),$DC$10,IF(AND(CJ51&gt;0.5,CK51&lt;=0.25),$DC$11,IF(AND(AND(CJ51&lt;=0.5,CJ51&gt;0.25),CK51&gt;0.5),$DC$12,IF(AND(AND(CJ51&lt;=0.5,CJ51&gt;0.25),AND(CK51&gt;0.25,CK51&lt;=0.5)),$DC$13,IF(AND(AND(CJ51&lt;=0.5,CJ51&gt;0.25),CK51&lt;=0.25),$DC$14,IF(AND(CJ51&lt;=0.25,CK51&gt;0.5),$DC$15,IF(AND(CJ51&lt;=0.25,AND(CK51&gt;0.25,CK51&lt;=0.5)),$DC$16,IF(AND(CJ51&lt;=0.25,AND(CK51&gt;0.1,CK51&lt;=0.25)),$DC$17,IF(AND(CJ51&lt;=0.25,CK51&lt;=0.1,OR(CJ51&lt;&gt;0,CK51&lt;&gt;0)),$DC$18,IF(AND(CJ51=0,CK51=0),$DC$19,"ATENÇÃO")))))))))))))))</f>
        <v>50</v>
      </c>
      <c r="CM51" s="38" t="n">
        <f aca="false">(AP51+AS51)/2</f>
        <v>0</v>
      </c>
      <c r="CN51" s="39" t="n">
        <f aca="false">(AM51+AN51+AO51+AQ51+AR51+AT51)/6</f>
        <v>0.666666666666667</v>
      </c>
      <c r="CO51" s="30" t="n">
        <f aca="false">IF(AND(CM51=1,CN51=1),$DC$5,IF(AND(CM51=1,CN51&gt;0.5),$DC$6,IF(AND(CM51=1,AND(CN51&gt;0.25,CN51&lt;=0.5)),$DC$7,IF(AND(CM51=1,CN51&lt;=0.25),$DC$8,IF(AND(CM51&gt;0.5,CN51&gt;0.5),$DC$9,IF(AND(CM51&gt;0.5,AND(CN51&gt;0.25,CN51&lt;=0.5)),$DC$10,IF(AND(CM51&gt;0.5,CN51&lt;=0.25),$DC$11,IF(AND(AND(CM51&lt;=0.5,CM51&gt;0.25),CN51&gt;0.5),$DC$12,IF(AND(AND(CM51&lt;=0.5,CM51&gt;0.25),AND(CN51&gt;0.25,CN51&lt;=0.5)),$DC$13,IF(AND(AND(CM51&lt;=0.5,CM51&gt;0.25),CN51&lt;=0.25),$DC$14,IF(AND(CM51&lt;=0.25,CN51&gt;0.5),$DC$15,IF(AND(CM51&lt;=0.25,AND(CN51&gt;0.25,CN51&lt;=0.5)),$DC$16,IF(AND(CM51&lt;=0.25,AND(CN51&gt;0.1,CN51&lt;=0.25)),$DC$17,IF(AND(CM51&lt;=0.25,CN51&lt;=0.1,OR(CM51&lt;&gt;0,CN51&lt;&gt;0)),$DC$18,IF(AND(CM51=0,CN51=0),$DC$19,"ATENÇÃO")))))))))))))))</f>
        <v>28.5714285714286</v>
      </c>
      <c r="CP51" s="38" t="n">
        <f aca="false">(AU51+AZ51+BD51)/3</f>
        <v>0.666666666666667</v>
      </c>
      <c r="CQ51" s="39" t="n">
        <f aca="false">(AV51+AW51+AX51+AY51+BA51+BB51+BC51)/7</f>
        <v>0.285714285714286</v>
      </c>
      <c r="CR51" s="30" t="n">
        <f aca="false">IF(AND(CP51=1,CQ51=1),$DC$5,IF(AND(CP51=1,CQ51&gt;0.5),$DC$6,IF(AND(CP51=1,AND(CQ51&gt;0.25,CQ51&lt;=0.5)),$DC$7,IF(AND(CP51=1,CQ51&lt;=0.25),$DC$8,IF(AND(CP51&gt;0.5,CQ51&gt;0.5),$DC$9,IF(AND(CP51&gt;0.5,AND(CQ51&gt;0.25,CQ51&lt;=0.5)),$DC$10,IF(AND(CP51&gt;0.5,CQ51&lt;=0.25),$DC$11,IF(AND(AND(CP51&lt;=0.5,CP51&gt;0.25),CQ51&gt;0.5),$DC$12,IF(AND(AND(CP51&lt;=0.5,CP51&gt;0.25),AND(CQ51&gt;0.25,CQ51&lt;=0.5)),$DC$13,IF(AND(AND(CP51&lt;=0.5,CP51&gt;0.25),CQ51&lt;=0.25),$DC$14,IF(AND(CP51&lt;=0.25,CQ51&gt;0.5),$DC$15,IF(AND(CP51&lt;=0.25,AND(CQ51&gt;0.25,CQ51&lt;=0.5)),$DC$16,IF(AND(CP51&lt;=0.25,AND(CQ51&gt;0.1,CQ51&lt;=0.25)),$DC$17,IF(AND(CP51&lt;=0.25,CQ51&lt;=0.1,OR(CP51&lt;&gt;0,CQ51&lt;&gt;0)),$DC$18,IF(AND(CP51=0,CQ51=0),$DC$19,"ATENÇÃO")))))))))))))))</f>
        <v>64.2857142857143</v>
      </c>
      <c r="CS51" s="38" t="n">
        <f aca="false">(BE51+BJ51+BN51)/3</f>
        <v>0.666666666666667</v>
      </c>
      <c r="CT51" s="39" t="n">
        <f aca="false">(BF51+BG51+BH51+BI51+BK51+BL51+BM51+BO51+BP51)/9</f>
        <v>0.777777777777778</v>
      </c>
      <c r="CU51" s="30" t="n">
        <f aca="false">IF(AND(CS51=1,CT51=1),$DC$5,IF(AND(CS51=1,CT51&gt;0.5),$DC$6,IF(AND(CS51=1,AND(CT51&gt;0.25,CT51&lt;=0.5)),$DC$7,IF(AND(CS51=1,CT51&lt;=0.25),$DC$8,IF(AND(CS51&gt;0.5,CT51&gt;0.5),$DC$9,IF(AND(CS51&gt;0.5,AND(CT51&gt;0.25,CT51&lt;=0.5)),$DC$10,IF(AND(CS51&gt;0.5,CT51&lt;=0.25),$DC$11,IF(AND(AND(CS51&lt;=0.5,CS51&gt;0.25),CT51&gt;0.5),$DC$12,IF(AND(AND(CS51&lt;=0.5,CS51&gt;0.25),AND(CT51&gt;0.25,CT51&lt;=0.5)),$DC$13,IF(AND(AND(CS51&lt;=0.5,CS51&gt;0.25),CT51&lt;=0.25),$DC$14,IF(AND(CS51&lt;=0.25,CT51&gt;0.5),$DC$15,IF(AND(CS51&lt;=0.25,AND(CT51&gt;0.25,CT51&lt;=0.5)),$DC$16,IF(AND(CS51&lt;=0.25,AND(CT51&gt;0.1,CT51&lt;=0.25)),$DC$17,IF(AND(CS51&lt;=0.25,CT51&lt;=0.1,OR(CS51&lt;&gt;0,CT51&lt;&gt;0)),$DC$18,IF(AND(CS51=0,CT51=0),$DC$19,"ATENÇÃO")))))))))))))))</f>
        <v>71.4285714285714</v>
      </c>
      <c r="CV51" s="31" t="n">
        <f aca="false">(BR51+BW51+BX51)/3</f>
        <v>0.333333333333333</v>
      </c>
      <c r="CW51" s="32" t="n">
        <f aca="false">(BQ51+BS51+BT51+BU51+BV51+BY51+BZ51)/7</f>
        <v>0.285714285714286</v>
      </c>
      <c r="CX51" s="30" t="n">
        <f aca="false">IF(AND(CV51=1,CW51=1),$DC$5,IF(AND(CV51=1,CW51&gt;0.5),$DC$6,IF(AND(CV51=1,AND(CW51&gt;0.25,CW51&lt;=0.5)),$DC$7,IF(AND(CV51=1,CW51&lt;=0.25),$DC$8,IF(AND(CV51&gt;0.5,CW51&gt;0.5),$DC$9,IF(AND(CV51&gt;0.5,AND(CW51&gt;0.25,CW51&lt;=0.5)),$DC$10,IF(AND(CV51&gt;0.5,CW51&lt;=0.25),$DC$11,IF(AND(AND(CV51&lt;=0.5,CV51&gt;0.25),CW51&gt;0.5),$DC$12,IF(AND(AND(CV51&lt;=0.5,CV51&gt;0.25),AND(CW51&gt;0.25,CW51&lt;=0.5)),$DC$13,IF(AND(AND(CV51&lt;=0.5,CV51&gt;0.25),CW51&lt;=0.25),$DC$14,IF(AND(CV51&lt;=0.25,CW51&gt;0.5),$DC$15,IF(AND(CV51&lt;=0.25,AND(CW51&gt;0.25,CW51&lt;=0.5)),$DC$16,IF(AND(CV51&lt;=0.25,AND(CW51&gt;0.1,CW51&lt;=0.25)),$DC$17,IF(AND(CV51&lt;=0.25,CW51&lt;=0.1,OR(CV51&lt;&gt;0,CW51&lt;&gt;0)),$DC$18,IF(AND(CV51=0,CW51=0),$DC$19,"ATENÇÃO")))))))))))))))</f>
        <v>42.8571428571429</v>
      </c>
    </row>
    <row r="52" customFormat="false" ht="15" hidden="false" customHeight="false" outlineLevel="0" collapsed="false">
      <c r="A52" s="1" t="s">
        <v>203</v>
      </c>
      <c r="B52" s="2" t="n">
        <v>50</v>
      </c>
      <c r="C52" s="47" t="n">
        <v>0</v>
      </c>
      <c r="D52" s="47" t="n">
        <v>0</v>
      </c>
      <c r="E52" s="47" t="n">
        <v>1</v>
      </c>
      <c r="F52" s="47" t="n">
        <v>0</v>
      </c>
      <c r="G52" s="49" t="n">
        <v>0</v>
      </c>
      <c r="H52" s="47" t="n">
        <v>0</v>
      </c>
      <c r="I52" s="49" t="n">
        <v>0</v>
      </c>
      <c r="J52" s="47" t="n">
        <v>0</v>
      </c>
      <c r="K52" s="49" t="n">
        <v>0</v>
      </c>
      <c r="L52" s="47" t="n">
        <v>1</v>
      </c>
      <c r="M52" s="47" t="n">
        <v>1</v>
      </c>
      <c r="N52" s="49" t="n">
        <v>1</v>
      </c>
      <c r="O52" s="47" t="n">
        <v>0</v>
      </c>
      <c r="P52" s="75" t="n">
        <v>0</v>
      </c>
      <c r="Q52" s="47" t="n">
        <v>0</v>
      </c>
      <c r="R52" s="47" t="n">
        <v>1</v>
      </c>
      <c r="S52" s="47" t="n">
        <v>1</v>
      </c>
      <c r="T52" s="75" t="n">
        <v>1</v>
      </c>
      <c r="U52" s="50" t="n">
        <v>0</v>
      </c>
      <c r="V52" s="50" t="n">
        <v>0</v>
      </c>
      <c r="W52" s="50" t="n">
        <v>0</v>
      </c>
      <c r="X52" s="50" t="n">
        <v>0</v>
      </c>
      <c r="Y52" s="50" t="n">
        <v>0</v>
      </c>
      <c r="Z52" s="50" t="n">
        <v>1</v>
      </c>
      <c r="AA52" s="50" t="n">
        <v>0</v>
      </c>
      <c r="AB52" s="50" t="n">
        <v>0</v>
      </c>
      <c r="AC52" s="50" t="n">
        <v>0</v>
      </c>
      <c r="AD52" s="50" t="n">
        <v>0</v>
      </c>
      <c r="AE52" s="50" t="n">
        <v>0</v>
      </c>
      <c r="AF52" s="50" t="n">
        <v>0</v>
      </c>
      <c r="AG52" s="50" t="n">
        <v>1</v>
      </c>
      <c r="AH52" s="47" t="n">
        <v>1</v>
      </c>
      <c r="AI52" s="47" t="n">
        <v>0</v>
      </c>
      <c r="AJ52" s="47" t="n">
        <v>0</v>
      </c>
      <c r="AK52" s="47" t="n">
        <v>0</v>
      </c>
      <c r="AL52" s="47" t="n">
        <v>0</v>
      </c>
      <c r="AM52" s="50" t="n">
        <v>1</v>
      </c>
      <c r="AN52" s="50" t="n">
        <v>1</v>
      </c>
      <c r="AO52" s="50" t="n">
        <v>1</v>
      </c>
      <c r="AP52" s="50" t="n">
        <v>1</v>
      </c>
      <c r="AQ52" s="50" t="n">
        <v>0</v>
      </c>
      <c r="AR52" s="50" t="n">
        <v>0</v>
      </c>
      <c r="AS52" s="50" t="n">
        <v>0</v>
      </c>
      <c r="AT52" s="50" t="n">
        <v>0</v>
      </c>
      <c r="AU52" s="47" t="n">
        <v>0</v>
      </c>
      <c r="AV52" s="47" t="n">
        <v>0</v>
      </c>
      <c r="AW52" s="47" t="n">
        <v>0</v>
      </c>
      <c r="AX52" s="47" t="n">
        <v>0</v>
      </c>
      <c r="AY52" s="47" t="n">
        <v>0</v>
      </c>
      <c r="AZ52" s="47" t="n">
        <v>0</v>
      </c>
      <c r="BA52" s="47" t="n">
        <v>0</v>
      </c>
      <c r="BB52" s="47" t="n">
        <v>0</v>
      </c>
      <c r="BC52" s="47" t="n">
        <v>0</v>
      </c>
      <c r="BD52" s="47" t="n">
        <v>0</v>
      </c>
      <c r="BE52" s="52" t="n">
        <v>1</v>
      </c>
      <c r="BF52" s="50" t="n">
        <v>1</v>
      </c>
      <c r="BG52" s="50" t="n">
        <v>1</v>
      </c>
      <c r="BH52" s="50" t="n">
        <v>1</v>
      </c>
      <c r="BI52" s="50" t="n">
        <v>1</v>
      </c>
      <c r="BJ52" s="52" t="n">
        <v>1</v>
      </c>
      <c r="BK52" s="50" t="n">
        <v>1</v>
      </c>
      <c r="BL52" s="50" t="n">
        <v>1</v>
      </c>
      <c r="BM52" s="50" t="n">
        <v>1</v>
      </c>
      <c r="BN52" s="52" t="n">
        <v>1</v>
      </c>
      <c r="BO52" s="50" t="n">
        <v>1</v>
      </c>
      <c r="BP52" s="50" t="n">
        <v>1</v>
      </c>
      <c r="BQ52" s="47" t="n">
        <v>1</v>
      </c>
      <c r="BR52" s="49" t="n">
        <v>1</v>
      </c>
      <c r="BS52" s="47" t="n">
        <v>1</v>
      </c>
      <c r="BT52" s="47" t="n">
        <v>1</v>
      </c>
      <c r="BU52" s="47" t="n">
        <v>0</v>
      </c>
      <c r="BV52" s="47" t="n">
        <v>0</v>
      </c>
      <c r="BW52" s="49" t="n">
        <v>0</v>
      </c>
      <c r="BX52" s="49" t="n">
        <v>0</v>
      </c>
      <c r="BY52" s="47" t="n">
        <v>0</v>
      </c>
      <c r="BZ52" s="47" t="n">
        <v>0</v>
      </c>
      <c r="CB52" s="27" t="n">
        <f aca="false">CF52*$CZ$3+CI52*$DA$3+CL52*$DB$3+CO52*$DC$3+CR52*$DD$3+CU52*$DE$3+CX52*$DF$3</f>
        <v>39.6921428571429</v>
      </c>
      <c r="CD52" s="38" t="n">
        <f aca="false">(G52+I52+K52+N52+R52)/5</f>
        <v>0.4</v>
      </c>
      <c r="CE52" s="39" t="n">
        <f aca="false">(C52+D52+E52+F52+H52+J52+L52+M52+O52+P52+Q52+S52+T52)/13</f>
        <v>0.384615384615385</v>
      </c>
      <c r="CF52" s="30" t="n">
        <f aca="false">IF(AND(CD52=1,CE52=1),$DC$5,IF(AND(CD52=1,CE52&gt;0.5),$DC$6,IF(AND(CD52=1,AND(CE52&gt;0.25,CE52&lt;=0.5)),$DC$7,IF(AND(CD52=1,CE52&lt;=0.25),$DC$8,IF(AND(CD52&gt;0.5,CE52&gt;0.5),$DC$9,IF(AND(CD52&gt;0.5,AND(CE52&gt;0.25,CE52&lt;=0.5)),$DC$10,IF(AND(CD52&gt;0.5,CE52&lt;=0.25),$DC$11,IF(AND(AND(CD52&lt;=0.5,CD52&gt;0.25),CE52&gt;0.5),$DC$12,IF(AND(AND(CD52&lt;=0.5,CD52&gt;0.25),AND(CE52&gt;0.25,CE52&lt;=0.5)),$DC$13,IF(AND(AND(CD52&lt;=0.5,CD52&gt;0.25),CE52&lt;=0.25),$DC$14,IF(AND(CD52&lt;=0.25,CE52&gt;0.5),$DC$15,IF(AND(CD52&lt;=0.25,AND(CE52&gt;0.25,CE52&lt;=0.5)),$DC$16,IF(AND(CD52&lt;=0.25,AND(CE52&gt;0.1,CE52&lt;=0.25)),$DC$17,IF(AND(CD52&lt;=0.25,CE52&lt;=0.1,OR(CD52&lt;&gt;0,CE52&lt;&gt;0)),$DC$18,IF(AND(CD52=0,CE52=0),$DC$19,"ATENÇÃO")))))))))))))))</f>
        <v>42.8571428571429</v>
      </c>
      <c r="CG52" s="38" t="n">
        <f aca="false">(X52+AA52+AG52)/3</f>
        <v>0.333333333333333</v>
      </c>
      <c r="CH52" s="39" t="n">
        <f aca="false">(U52+V52+W52+Y52+Z52+AB52+AC52+AD52+AE52+AF52)/10</f>
        <v>0.1</v>
      </c>
      <c r="CI52" s="30" t="n">
        <f aca="false">IF(AND(CG52=1,CH52=1),$DC$5,IF(AND(CG52=1,CH52&gt;0.5),$DC$6,IF(AND(CG52=1,AND(CH52&gt;0.25,CH52&lt;=0.5)),$DC$7,IF(AND(CG52=1,CH52&lt;=0.25),$DC$8,IF(AND(CG52&gt;0.5,CH52&gt;0.5),$DC$9,IF(AND(CG52&gt;0.5,AND(CH52&gt;0.25,CH52&lt;=0.5)),$DC$10,IF(AND(CG52&gt;0.5,CH52&lt;=0.25),$DC$11,IF(AND(AND(CG52&lt;=0.5,CG52&gt;0.25),CH52&gt;0.5),$DC$12,IF(AND(AND(CG52&lt;=0.5,CG52&gt;0.25),AND(CH52&gt;0.25,CH52&lt;=0.5)),$DC$13,IF(AND(AND(CG52&lt;=0.5,CG52&gt;0.25),CH52&lt;=0.25),$DC$14,IF(AND(CG52&lt;=0.25,CH52&gt;0.5),$DC$15,IF(AND(CG52&lt;=0.25,AND(CH52&gt;0.25,CH52&lt;=0.5)),$DC$16,IF(AND(CG52&lt;=0.25,AND(CH52&gt;0.1,CH52&lt;=0.25)),$DC$17,IF(AND(CG52&lt;=0.25,CH52&lt;=0.1,OR(CG52&lt;&gt;0,CH52&lt;&gt;0)),$DC$18,IF(AND(CG52=0,CH52=0),$DC$19,"ATENÇÃO")))))))))))))))</f>
        <v>35.7142857142857</v>
      </c>
      <c r="CJ52" s="38" t="n">
        <f aca="false">(AJ52+AL52)/2</f>
        <v>0</v>
      </c>
      <c r="CK52" s="39" t="n">
        <f aca="false">(AH52+AI52+AK52)/3</f>
        <v>0.333333333333333</v>
      </c>
      <c r="CL52" s="30" t="n">
        <f aca="false">IF(AND(CJ52=1,CK52=1),$DC$5,IF(AND(CJ52=1,CK52&gt;0.5),$DC$6,IF(AND(CJ52=1,AND(CK52&gt;0.25,CK52&lt;=0.5)),$DC$7,IF(AND(CJ52=1,CK52&lt;=0.25),$DC$8,IF(AND(CJ52&gt;0.5,CK52&gt;0.5),$DC$9,IF(AND(CJ52&gt;0.5,AND(CK52&gt;0.25,CK52&lt;=0.5)),$DC$10,IF(AND(CJ52&gt;0.5,CK52&lt;=0.25),$DC$11,IF(AND(AND(CJ52&lt;=0.5,CJ52&gt;0.25),CK52&gt;0.5),$DC$12,IF(AND(AND(CJ52&lt;=0.5,CJ52&gt;0.25),AND(CK52&gt;0.25,CK52&lt;=0.5)),$DC$13,IF(AND(AND(CJ52&lt;=0.5,CJ52&gt;0.25),CK52&lt;=0.25),$DC$14,IF(AND(CJ52&lt;=0.25,CK52&gt;0.5),$DC$15,IF(AND(CJ52&lt;=0.25,AND(CK52&gt;0.25,CK52&lt;=0.5)),$DC$16,IF(AND(CJ52&lt;=0.25,AND(CK52&gt;0.1,CK52&lt;=0.25)),$DC$17,IF(AND(CJ52&lt;=0.25,CK52&lt;=0.1,OR(CJ52&lt;&gt;0,CK52&lt;&gt;0)),$DC$18,IF(AND(CJ52=0,CK52=0),$DC$19,"ATENÇÃO")))))))))))))))</f>
        <v>21.4285714285714</v>
      </c>
      <c r="CM52" s="38" t="n">
        <f aca="false">(AP52+AS52)/2</f>
        <v>0.5</v>
      </c>
      <c r="CN52" s="39" t="n">
        <f aca="false">(AM52+AN52+AO52+AQ52+AR52+AT52)/6</f>
        <v>0.5</v>
      </c>
      <c r="CO52" s="30" t="n">
        <f aca="false">IF(AND(CM52=1,CN52=1),$DC$5,IF(AND(CM52=1,CN52&gt;0.5),$DC$6,IF(AND(CM52=1,AND(CN52&gt;0.25,CN52&lt;=0.5)),$DC$7,IF(AND(CM52=1,CN52&lt;=0.25),$DC$8,IF(AND(CM52&gt;0.5,CN52&gt;0.5),$DC$9,IF(AND(CM52&gt;0.5,AND(CN52&gt;0.25,CN52&lt;=0.5)),$DC$10,IF(AND(CM52&gt;0.5,CN52&lt;=0.25),$DC$11,IF(AND(AND(CM52&lt;=0.5,CM52&gt;0.25),CN52&gt;0.5),$DC$12,IF(AND(AND(CM52&lt;=0.5,CM52&gt;0.25),AND(CN52&gt;0.25,CN52&lt;=0.5)),$DC$13,IF(AND(AND(CM52&lt;=0.5,CM52&gt;0.25),CN52&lt;=0.25),$DC$14,IF(AND(CM52&lt;=0.25,CN52&gt;0.5),$DC$15,IF(AND(CM52&lt;=0.25,AND(CN52&gt;0.25,CN52&lt;=0.5)),$DC$16,IF(AND(CM52&lt;=0.25,AND(CN52&gt;0.1,CN52&lt;=0.25)),$DC$17,IF(AND(CM52&lt;=0.25,CN52&lt;=0.1,OR(CM52&lt;&gt;0,CN52&lt;&gt;0)),$DC$18,IF(AND(CM52=0,CN52=0),$DC$19,"ATENÇÃO")))))))))))))))</f>
        <v>42.8571428571429</v>
      </c>
      <c r="CP52" s="38" t="n">
        <f aca="false">(AU52+AZ52+BD52)/3</f>
        <v>0</v>
      </c>
      <c r="CQ52" s="39" t="n">
        <f aca="false">(AV52+AW52+AX52+AY52+BA52+BB52+BC52)/7</f>
        <v>0</v>
      </c>
      <c r="CR52" s="30" t="n">
        <f aca="false">IF(AND(CP52=1,CQ52=1),$DC$5,IF(AND(CP52=1,CQ52&gt;0.5),$DC$6,IF(AND(CP52=1,AND(CQ52&gt;0.25,CQ52&lt;=0.5)),$DC$7,IF(AND(CP52=1,CQ52&lt;=0.25),$DC$8,IF(AND(CP52&gt;0.5,CQ52&gt;0.5),$DC$9,IF(AND(CP52&gt;0.5,AND(CQ52&gt;0.25,CQ52&lt;=0.5)),$DC$10,IF(AND(CP52&gt;0.5,CQ52&lt;=0.25),$DC$11,IF(AND(AND(CP52&lt;=0.5,CP52&gt;0.25),CQ52&gt;0.5),$DC$12,IF(AND(AND(CP52&lt;=0.5,CP52&gt;0.25),AND(CQ52&gt;0.25,CQ52&lt;=0.5)),$DC$13,IF(AND(AND(CP52&lt;=0.5,CP52&gt;0.25),CQ52&lt;=0.25),$DC$14,IF(AND(CP52&lt;=0.25,CQ52&gt;0.5),$DC$15,IF(AND(CP52&lt;=0.25,AND(CQ52&gt;0.25,CQ52&lt;=0.5)),$DC$16,IF(AND(CP52&lt;=0.25,AND(CQ52&gt;0.1,CQ52&lt;=0.25)),$DC$17,IF(AND(CP52&lt;=0.25,CQ52&lt;=0.1,OR(CP52&lt;&gt;0,CQ52&lt;&gt;0)),$DC$18,IF(AND(CP52=0,CQ52=0),$DC$19,"ATENÇÃO")))))))))))))))</f>
        <v>0</v>
      </c>
      <c r="CS52" s="38" t="n">
        <f aca="false">(BE52+BJ52+BN52)/3</f>
        <v>1</v>
      </c>
      <c r="CT52" s="39" t="n">
        <f aca="false">(BF52+BG52+BH52+BI52+BK52+BL52+BM52+BO52+BP52)/9</f>
        <v>1</v>
      </c>
      <c r="CU52" s="30" t="n">
        <f aca="false">IF(AND(CS52=1,CT52=1),$DC$5,IF(AND(CS52=1,CT52&gt;0.5),$DC$6,IF(AND(CS52=1,AND(CT52&gt;0.25,CT52&lt;=0.5)),$DC$7,IF(AND(CS52=1,CT52&lt;=0.25),$DC$8,IF(AND(CS52&gt;0.5,CT52&gt;0.5),$DC$9,IF(AND(CS52&gt;0.5,AND(CT52&gt;0.25,CT52&lt;=0.5)),$DC$10,IF(AND(CS52&gt;0.5,CT52&lt;=0.25),$DC$11,IF(AND(AND(CS52&lt;=0.5,CS52&gt;0.25),CT52&gt;0.5),$DC$12,IF(AND(AND(CS52&lt;=0.5,CS52&gt;0.25),AND(CT52&gt;0.25,CT52&lt;=0.5)),$DC$13,IF(AND(AND(CS52&lt;=0.5,CS52&gt;0.25),CT52&lt;=0.25),$DC$14,IF(AND(CS52&lt;=0.25,CT52&gt;0.5),$DC$15,IF(AND(CS52&lt;=0.25,AND(CT52&gt;0.25,CT52&lt;=0.5)),$DC$16,IF(AND(CS52&lt;=0.25,AND(CT52&gt;0.1,CT52&lt;=0.25)),$DC$17,IF(AND(CS52&lt;=0.25,CT52&lt;=0.1,OR(CS52&lt;&gt;0,CT52&lt;&gt;0)),$DC$18,IF(AND(CS52=0,CT52=0),$DC$19,"ATENÇÃO")))))))))))))))</f>
        <v>100</v>
      </c>
      <c r="CV52" s="31" t="n">
        <f aca="false">(BR52+BW52+BX52)/3</f>
        <v>0.333333333333333</v>
      </c>
      <c r="CW52" s="32" t="n">
        <f aca="false">(BQ52+BS52+BT52+BU52+BV52+BY52+BZ52)/7</f>
        <v>0.428571428571429</v>
      </c>
      <c r="CX52" s="30" t="n">
        <f aca="false">IF(AND(CV52=1,CW52=1),$DC$5,IF(AND(CV52=1,CW52&gt;0.5),$DC$6,IF(AND(CV52=1,AND(CW52&gt;0.25,CW52&lt;=0.5)),$DC$7,IF(AND(CV52=1,CW52&lt;=0.25),$DC$8,IF(AND(CV52&gt;0.5,CW52&gt;0.5),$DC$9,IF(AND(CV52&gt;0.5,AND(CW52&gt;0.25,CW52&lt;=0.5)),$DC$10,IF(AND(CV52&gt;0.5,CW52&lt;=0.25),$DC$11,IF(AND(AND(CV52&lt;=0.5,CV52&gt;0.25),CW52&gt;0.5),$DC$12,IF(AND(AND(CV52&lt;=0.5,CV52&gt;0.25),AND(CW52&gt;0.25,CW52&lt;=0.5)),$DC$13,IF(AND(AND(CV52&lt;=0.5,CV52&gt;0.25),CW52&lt;=0.25),$DC$14,IF(AND(CV52&lt;=0.25,CW52&gt;0.5),$DC$15,IF(AND(CV52&lt;=0.25,AND(CW52&gt;0.25,CW52&lt;=0.5)),$DC$16,IF(AND(CV52&lt;=0.25,AND(CW52&gt;0.1,CW52&lt;=0.25)),$DC$17,IF(AND(CV52&lt;=0.25,CW52&lt;=0.1,OR(CV52&lt;&gt;0,CW52&lt;&gt;0)),$DC$18,IF(AND(CV52=0,CW52=0),$DC$19,"ATENÇÃO")))))))))))))))</f>
        <v>42.8571428571429</v>
      </c>
    </row>
    <row r="53" customFormat="false" ht="15" hidden="false" customHeight="false" outlineLevel="0" collapsed="false">
      <c r="A53" s="1" t="s">
        <v>204</v>
      </c>
      <c r="B53" s="2" t="n">
        <v>51</v>
      </c>
      <c r="C53" s="47" t="n">
        <v>1</v>
      </c>
      <c r="D53" s="47" t="n">
        <v>0</v>
      </c>
      <c r="E53" s="47" t="n">
        <v>0</v>
      </c>
      <c r="F53" s="47" t="n">
        <v>0</v>
      </c>
      <c r="G53" s="49" t="n">
        <v>0</v>
      </c>
      <c r="H53" s="47" t="n">
        <v>0</v>
      </c>
      <c r="I53" s="49" t="n">
        <v>0</v>
      </c>
      <c r="J53" s="47" t="n">
        <v>0</v>
      </c>
      <c r="K53" s="49" t="n">
        <v>0</v>
      </c>
      <c r="L53" s="47" t="n">
        <v>1</v>
      </c>
      <c r="M53" s="47" t="n">
        <v>1</v>
      </c>
      <c r="N53" s="49" t="n">
        <v>1</v>
      </c>
      <c r="O53" s="47" t="n">
        <v>0</v>
      </c>
      <c r="P53" s="47" t="n">
        <v>1</v>
      </c>
      <c r="Q53" s="47" t="n">
        <v>1</v>
      </c>
      <c r="R53" s="47" t="n">
        <v>1</v>
      </c>
      <c r="S53" s="47" t="n">
        <v>0</v>
      </c>
      <c r="T53" s="47" t="n">
        <v>1</v>
      </c>
      <c r="U53" s="50" t="n">
        <v>0</v>
      </c>
      <c r="V53" s="50" t="n">
        <v>0</v>
      </c>
      <c r="W53" s="50" t="n">
        <v>0</v>
      </c>
      <c r="X53" s="50" t="n">
        <v>0</v>
      </c>
      <c r="Y53" s="50" t="n">
        <v>0</v>
      </c>
      <c r="Z53" s="50" t="n">
        <v>1</v>
      </c>
      <c r="AA53" s="50" t="n">
        <v>0</v>
      </c>
      <c r="AB53" s="50" t="n">
        <v>0</v>
      </c>
      <c r="AC53" s="50" t="n">
        <v>0</v>
      </c>
      <c r="AD53" s="50" t="n">
        <v>0</v>
      </c>
      <c r="AE53" s="50" t="n">
        <v>1</v>
      </c>
      <c r="AF53" s="50" t="n">
        <v>0</v>
      </c>
      <c r="AG53" s="50" t="n">
        <v>0</v>
      </c>
      <c r="AH53" s="47" t="n">
        <v>1</v>
      </c>
      <c r="AI53" s="47" t="n">
        <v>1</v>
      </c>
      <c r="AJ53" s="47" t="n">
        <v>0</v>
      </c>
      <c r="AK53" s="47" t="n">
        <v>0</v>
      </c>
      <c r="AL53" s="47" t="n">
        <v>0</v>
      </c>
      <c r="AM53" s="50" t="n">
        <v>1</v>
      </c>
      <c r="AN53" s="50" t="n">
        <v>1</v>
      </c>
      <c r="AO53" s="50" t="n">
        <v>0</v>
      </c>
      <c r="AP53" s="50" t="n">
        <v>0</v>
      </c>
      <c r="AQ53" s="51" t="n">
        <v>0</v>
      </c>
      <c r="AR53" s="50" t="n">
        <v>1</v>
      </c>
      <c r="AS53" s="50" t="n">
        <v>1</v>
      </c>
      <c r="AT53" s="50" t="n">
        <v>1</v>
      </c>
      <c r="AU53" s="47" t="n">
        <v>0</v>
      </c>
      <c r="AV53" s="47" t="n">
        <v>0</v>
      </c>
      <c r="AW53" s="47" t="n">
        <v>1</v>
      </c>
      <c r="AX53" s="47" t="n">
        <v>0</v>
      </c>
      <c r="AY53" s="47" t="n">
        <v>1</v>
      </c>
      <c r="AZ53" s="47" t="n">
        <v>1</v>
      </c>
      <c r="BA53" s="47" t="n">
        <v>0</v>
      </c>
      <c r="BB53" s="47" t="n">
        <v>0</v>
      </c>
      <c r="BC53" s="47" t="n">
        <v>1</v>
      </c>
      <c r="BD53" s="47" t="n">
        <v>1</v>
      </c>
      <c r="BE53" s="52" t="n">
        <v>1</v>
      </c>
      <c r="BF53" s="50" t="n">
        <v>0</v>
      </c>
      <c r="BG53" s="50" t="n">
        <v>0</v>
      </c>
      <c r="BH53" s="50" t="n">
        <v>1</v>
      </c>
      <c r="BI53" s="50" t="n">
        <v>0</v>
      </c>
      <c r="BJ53" s="52" t="n">
        <v>0</v>
      </c>
      <c r="BK53" s="50" t="n">
        <v>0</v>
      </c>
      <c r="BL53" s="50" t="n">
        <v>0</v>
      </c>
      <c r="BM53" s="50" t="n">
        <v>0</v>
      </c>
      <c r="BN53" s="52" t="n">
        <v>0</v>
      </c>
      <c r="BO53" s="50" t="n">
        <v>0</v>
      </c>
      <c r="BP53" s="50" t="n">
        <v>0</v>
      </c>
      <c r="BQ53" s="47" t="n">
        <v>1</v>
      </c>
      <c r="BR53" s="49" t="n">
        <v>0</v>
      </c>
      <c r="BS53" s="47" t="n">
        <v>1</v>
      </c>
      <c r="BT53" s="47" t="n">
        <v>1</v>
      </c>
      <c r="BU53" s="47" t="n">
        <v>0</v>
      </c>
      <c r="BV53" s="47" t="n">
        <v>0</v>
      </c>
      <c r="BW53" s="49" t="n">
        <v>1</v>
      </c>
      <c r="BX53" s="49" t="n">
        <v>1</v>
      </c>
      <c r="BY53" s="47" t="n">
        <v>1</v>
      </c>
      <c r="BZ53" s="47" t="n">
        <v>0</v>
      </c>
      <c r="CB53" s="27" t="n">
        <f aca="false">CF53*$CZ$3+CI53*$DA$3+CL53*$DB$3+CO53*$DC$3+CR53*$DD$3+CU53*$DE$3+CX53*$DF$3</f>
        <v>50.5507142857143</v>
      </c>
      <c r="CD53" s="38" t="n">
        <f aca="false">(G53+I53+K53+N53+R53)/5</f>
        <v>0.4</v>
      </c>
      <c r="CE53" s="39" t="n">
        <f aca="false">(C53+D53+E53+F53+H53+J53+L53+M53+O53+P53+Q53+S53+T53)/13</f>
        <v>0.461538461538462</v>
      </c>
      <c r="CF53" s="30" t="n">
        <f aca="false">IF(AND(CD53=1,CE53=1),$DC$5,IF(AND(CD53=1,CE53&gt;0.5),$DC$6,IF(AND(CD53=1,AND(CE53&gt;0.25,CE53&lt;=0.5)),$DC$7,IF(AND(CD53=1,CE53&lt;=0.25),$DC$8,IF(AND(CD53&gt;0.5,CE53&gt;0.5),$DC$9,IF(AND(CD53&gt;0.5,AND(CE53&gt;0.25,CE53&lt;=0.5)),$DC$10,IF(AND(CD53&gt;0.5,CE53&lt;=0.25),$DC$11,IF(AND(AND(CD53&lt;=0.5,CD53&gt;0.25),CE53&gt;0.5),$DC$12,IF(AND(AND(CD53&lt;=0.5,CD53&gt;0.25),AND(CE53&gt;0.25,CE53&lt;=0.5)),$DC$13,IF(AND(AND(CD53&lt;=0.5,CD53&gt;0.25),CE53&lt;=0.25),$DC$14,IF(AND(CD53&lt;=0.25,CE53&gt;0.5),$DC$15,IF(AND(CD53&lt;=0.25,AND(CE53&gt;0.25,CE53&lt;=0.5)),$DC$16,IF(AND(CD53&lt;=0.25,AND(CE53&gt;0.1,CE53&lt;=0.25)),$DC$17,IF(AND(CD53&lt;=0.25,CE53&lt;=0.1,OR(CD53&lt;&gt;0,CE53&lt;&gt;0)),$DC$18,IF(AND(CD53=0,CE53=0),$DC$19,"ATENÇÃO")))))))))))))))</f>
        <v>42.8571428571429</v>
      </c>
      <c r="CG53" s="38" t="n">
        <f aca="false">(X53+AA53+AG53)/3</f>
        <v>0</v>
      </c>
      <c r="CH53" s="39" t="n">
        <f aca="false">(U53+V53+W53+Y53+Z53+AB53+AC53+AD53+AE53+AF53)/10</f>
        <v>0.2</v>
      </c>
      <c r="CI53" s="30" t="n">
        <f aca="false">IF(AND(CG53=1,CH53=1),$DC$5,IF(AND(CG53=1,CH53&gt;0.5),$DC$6,IF(AND(CG53=1,AND(CH53&gt;0.25,CH53&lt;=0.5)),$DC$7,IF(AND(CG53=1,CH53&lt;=0.25),$DC$8,IF(AND(CG53&gt;0.5,CH53&gt;0.5),$DC$9,IF(AND(CG53&gt;0.5,AND(CH53&gt;0.25,CH53&lt;=0.5)),$DC$10,IF(AND(CG53&gt;0.5,CH53&lt;=0.25),$DC$11,IF(AND(AND(CG53&lt;=0.5,CG53&gt;0.25),CH53&gt;0.5),$DC$12,IF(AND(AND(CG53&lt;=0.5,CG53&gt;0.25),AND(CH53&gt;0.25,CH53&lt;=0.5)),$DC$13,IF(AND(AND(CG53&lt;=0.5,CG53&gt;0.25),CH53&lt;=0.25),$DC$14,IF(AND(CG53&lt;=0.25,CH53&gt;0.5),$DC$15,IF(AND(CG53&lt;=0.25,AND(CH53&gt;0.25,CH53&lt;=0.5)),$DC$16,IF(AND(CG53&lt;=0.25,AND(CH53&gt;0.1,CH53&lt;=0.25)),$DC$17,IF(AND(CG53&lt;=0.25,CH53&lt;=0.1,OR(CG53&lt;&gt;0,CH53&lt;&gt;0)),$DC$18,IF(AND(CG53=0,CH53=0),$DC$19,"ATENÇÃO")))))))))))))))</f>
        <v>14.2857142857143</v>
      </c>
      <c r="CJ53" s="38" t="n">
        <f aca="false">(AJ53+AL53)/2</f>
        <v>0</v>
      </c>
      <c r="CK53" s="39" t="n">
        <f aca="false">(AH53+AI53+AK53)/3</f>
        <v>0.666666666666667</v>
      </c>
      <c r="CL53" s="30" t="n">
        <f aca="false">IF(AND(CJ53=1,CK53=1),$DC$5,IF(AND(CJ53=1,CK53&gt;0.5),$DC$6,IF(AND(CJ53=1,AND(CK53&gt;0.25,CK53&lt;=0.5)),$DC$7,IF(AND(CJ53=1,CK53&lt;=0.25),$DC$8,IF(AND(CJ53&gt;0.5,CK53&gt;0.5),$DC$9,IF(AND(CJ53&gt;0.5,AND(CK53&gt;0.25,CK53&lt;=0.5)),$DC$10,IF(AND(CJ53&gt;0.5,CK53&lt;=0.25),$DC$11,IF(AND(AND(CJ53&lt;=0.5,CJ53&gt;0.25),CK53&gt;0.5),$DC$12,IF(AND(AND(CJ53&lt;=0.5,CJ53&gt;0.25),AND(CK53&gt;0.25,CK53&lt;=0.5)),$DC$13,IF(AND(AND(CJ53&lt;=0.5,CJ53&gt;0.25),CK53&lt;=0.25),$DC$14,IF(AND(CJ53&lt;=0.25,CK53&gt;0.5),$DC$15,IF(AND(CJ53&lt;=0.25,AND(CK53&gt;0.25,CK53&lt;=0.5)),$DC$16,IF(AND(CJ53&lt;=0.25,AND(CK53&gt;0.1,CK53&lt;=0.25)),$DC$17,IF(AND(CJ53&lt;=0.25,CK53&lt;=0.1,OR(CJ53&lt;&gt;0,CK53&lt;&gt;0)),$DC$18,IF(AND(CJ53=0,CK53=0),$DC$19,"ATENÇÃO")))))))))))))))</f>
        <v>28.5714285714286</v>
      </c>
      <c r="CM53" s="38" t="n">
        <f aca="false">(AP53+AS53)/2</f>
        <v>0.5</v>
      </c>
      <c r="CN53" s="39" t="n">
        <f aca="false">(AM53+AN53+AO53+AQ53+AR53+AT53)/6</f>
        <v>0.666666666666667</v>
      </c>
      <c r="CO53" s="30" t="n">
        <f aca="false">IF(AND(CM53=1,CN53=1),$DC$5,IF(AND(CM53=1,CN53&gt;0.5),$DC$6,IF(AND(CM53=1,AND(CN53&gt;0.25,CN53&lt;=0.5)),$DC$7,IF(AND(CM53=1,CN53&lt;=0.25),$DC$8,IF(AND(CM53&gt;0.5,CN53&gt;0.5),$DC$9,IF(AND(CM53&gt;0.5,AND(CN53&gt;0.25,CN53&lt;=0.5)),$DC$10,IF(AND(CM53&gt;0.5,CN53&lt;=0.25),$DC$11,IF(AND(AND(CM53&lt;=0.5,CM53&gt;0.25),CN53&gt;0.5),$DC$12,IF(AND(AND(CM53&lt;=0.5,CM53&gt;0.25),AND(CN53&gt;0.25,CN53&lt;=0.5)),$DC$13,IF(AND(AND(CM53&lt;=0.5,CM53&gt;0.25),CN53&lt;=0.25),$DC$14,IF(AND(CM53&lt;=0.25,CN53&gt;0.5),$DC$15,IF(AND(CM53&lt;=0.25,AND(CN53&gt;0.25,CN53&lt;=0.5)),$DC$16,IF(AND(CM53&lt;=0.25,AND(CN53&gt;0.1,CN53&lt;=0.25)),$DC$17,IF(AND(CM53&lt;=0.25,CN53&lt;=0.1,OR(CM53&lt;&gt;0,CN53&lt;&gt;0)),$DC$18,IF(AND(CM53=0,CN53=0),$DC$19,"ATENÇÃO")))))))))))))))</f>
        <v>50</v>
      </c>
      <c r="CP53" s="38" t="n">
        <f aca="false">(AU53+AZ53+BD53)/3</f>
        <v>0.666666666666667</v>
      </c>
      <c r="CQ53" s="39" t="n">
        <f aca="false">(AV53+AW53+AX53+AY53+BA53+BB53+BC53)/7</f>
        <v>0.428571428571429</v>
      </c>
      <c r="CR53" s="30" t="n">
        <f aca="false">IF(AND(CP53=1,CQ53=1),$DC$5,IF(AND(CP53=1,CQ53&gt;0.5),$DC$6,IF(AND(CP53=1,AND(CQ53&gt;0.25,CQ53&lt;=0.5)),$DC$7,IF(AND(CP53=1,CQ53&lt;=0.25),$DC$8,IF(AND(CP53&gt;0.5,CQ53&gt;0.5),$DC$9,IF(AND(CP53&gt;0.5,AND(CQ53&gt;0.25,CQ53&lt;=0.5)),$DC$10,IF(AND(CP53&gt;0.5,CQ53&lt;=0.25),$DC$11,IF(AND(AND(CP53&lt;=0.5,CP53&gt;0.25),CQ53&gt;0.5),$DC$12,IF(AND(AND(CP53&lt;=0.5,CP53&gt;0.25),AND(CQ53&gt;0.25,CQ53&lt;=0.5)),$DC$13,IF(AND(AND(CP53&lt;=0.5,CP53&gt;0.25),CQ53&lt;=0.25),$DC$14,IF(AND(CP53&lt;=0.25,CQ53&gt;0.5),$DC$15,IF(AND(CP53&lt;=0.25,AND(CQ53&gt;0.25,CQ53&lt;=0.5)),$DC$16,IF(AND(CP53&lt;=0.25,AND(CQ53&gt;0.1,CQ53&lt;=0.25)),$DC$17,IF(AND(CP53&lt;=0.25,CQ53&lt;=0.1,OR(CP53&lt;&gt;0,CQ53&lt;&gt;0)),$DC$18,IF(AND(CP53=0,CQ53=0),$DC$19,"ATENÇÃO")))))))))))))))</f>
        <v>64.2857142857143</v>
      </c>
      <c r="CS53" s="38" t="n">
        <f aca="false">(BE53+BJ53+BN53)/3</f>
        <v>0.333333333333333</v>
      </c>
      <c r="CT53" s="39" t="n">
        <f aca="false">(BF53+BG53+BH53+BI53+BK53+BL53+BM53+BO53+BP53)/9</f>
        <v>0.111111111111111</v>
      </c>
      <c r="CU53" s="30" t="n">
        <f aca="false">IF(AND(CS53=1,CT53=1),$DC$5,IF(AND(CS53=1,CT53&gt;0.5),$DC$6,IF(AND(CS53=1,AND(CT53&gt;0.25,CT53&lt;=0.5)),$DC$7,IF(AND(CS53=1,CT53&lt;=0.25),$DC$8,IF(AND(CS53&gt;0.5,CT53&gt;0.5),$DC$9,IF(AND(CS53&gt;0.5,AND(CT53&gt;0.25,CT53&lt;=0.5)),$DC$10,IF(AND(CS53&gt;0.5,CT53&lt;=0.25),$DC$11,IF(AND(AND(CS53&lt;=0.5,CS53&gt;0.25),CT53&gt;0.5),$DC$12,IF(AND(AND(CS53&lt;=0.5,CS53&gt;0.25),AND(CT53&gt;0.25,CT53&lt;=0.5)),$DC$13,IF(AND(AND(CS53&lt;=0.5,CS53&gt;0.25),CT53&lt;=0.25),$DC$14,IF(AND(CS53&lt;=0.25,CT53&gt;0.5),$DC$15,IF(AND(CS53&lt;=0.25,AND(CT53&gt;0.25,CT53&lt;=0.5)),$DC$16,IF(AND(CS53&lt;=0.25,AND(CT53&gt;0.1,CT53&lt;=0.25)),$DC$17,IF(AND(CS53&lt;=0.25,CT53&lt;=0.1,OR(CS53&lt;&gt;0,CT53&lt;&gt;0)),$DC$18,IF(AND(CS53=0,CT53=0),$DC$19,"ATENÇÃO")))))))))))))))</f>
        <v>35.7142857142857</v>
      </c>
      <c r="CV53" s="31" t="n">
        <f aca="false">(BR53+BW53+BX53)/3</f>
        <v>0.666666666666667</v>
      </c>
      <c r="CW53" s="32" t="n">
        <f aca="false">(BQ53+BS53+BT53+BU53+BV53+BY53+BZ53)/7</f>
        <v>0.571428571428571</v>
      </c>
      <c r="CX53" s="30" t="n">
        <f aca="false">IF(AND(CV53=1,CW53=1),$DC$5,IF(AND(CV53=1,CW53&gt;0.5),$DC$6,IF(AND(CV53=1,AND(CW53&gt;0.25,CW53&lt;=0.5)),$DC$7,IF(AND(CV53=1,CW53&lt;=0.25),$DC$8,IF(AND(CV53&gt;0.5,CW53&gt;0.5),$DC$9,IF(AND(CV53&gt;0.5,AND(CW53&gt;0.25,CW53&lt;=0.5)),$DC$10,IF(AND(CV53&gt;0.5,CW53&lt;=0.25),$DC$11,IF(AND(AND(CV53&lt;=0.5,CV53&gt;0.25),CW53&gt;0.5),$DC$12,IF(AND(AND(CV53&lt;=0.5,CV53&gt;0.25),AND(CW53&gt;0.25,CW53&lt;=0.5)),$DC$13,IF(AND(AND(CV53&lt;=0.5,CV53&gt;0.25),CW53&lt;=0.25),$DC$14,IF(AND(CV53&lt;=0.25,CW53&gt;0.5),$DC$15,IF(AND(CV53&lt;=0.25,AND(CW53&gt;0.25,CW53&lt;=0.5)),$DC$16,IF(AND(CV53&lt;=0.25,AND(CW53&gt;0.1,CW53&lt;=0.25)),$DC$17,IF(AND(CV53&lt;=0.25,CW53&lt;=0.1,OR(CV53&lt;&gt;0,CW53&lt;&gt;0)),$DC$18,IF(AND(CV53=0,CW53=0),$DC$19,"ATENÇÃO")))))))))))))))</f>
        <v>71.4285714285714</v>
      </c>
    </row>
    <row r="54" customFormat="false" ht="15" hidden="false" customHeight="false" outlineLevel="0" collapsed="false">
      <c r="A54" s="1" t="s">
        <v>205</v>
      </c>
      <c r="B54" s="2" t="n">
        <v>52</v>
      </c>
      <c r="C54" s="47" t="n">
        <v>1</v>
      </c>
      <c r="D54" s="48" t="n">
        <v>0</v>
      </c>
      <c r="E54" s="47" t="n">
        <v>1</v>
      </c>
      <c r="F54" s="47" t="n">
        <v>0</v>
      </c>
      <c r="G54" s="49" t="n">
        <v>0</v>
      </c>
      <c r="H54" s="47" t="n">
        <v>0</v>
      </c>
      <c r="I54" s="49" t="n">
        <v>0</v>
      </c>
      <c r="J54" s="47" t="n">
        <v>0</v>
      </c>
      <c r="K54" s="49" t="n">
        <v>1</v>
      </c>
      <c r="L54" s="47" t="n">
        <v>1</v>
      </c>
      <c r="M54" s="47" t="n">
        <v>0</v>
      </c>
      <c r="N54" s="49" t="n">
        <v>1</v>
      </c>
      <c r="O54" s="47" t="n">
        <v>0</v>
      </c>
      <c r="P54" s="47" t="n">
        <v>0</v>
      </c>
      <c r="Q54" s="48" t="n">
        <v>1</v>
      </c>
      <c r="R54" s="48" t="n">
        <v>1</v>
      </c>
      <c r="S54" s="47" t="n">
        <v>0</v>
      </c>
      <c r="T54" s="48" t="n">
        <v>1</v>
      </c>
      <c r="U54" s="51" t="n">
        <v>1</v>
      </c>
      <c r="V54" s="50" t="n">
        <v>0</v>
      </c>
      <c r="W54" s="50" t="n">
        <v>0</v>
      </c>
      <c r="X54" s="50" t="n">
        <v>1</v>
      </c>
      <c r="Y54" s="51" t="n">
        <v>1</v>
      </c>
      <c r="Z54" s="50" t="n">
        <v>0</v>
      </c>
      <c r="AA54" s="50" t="n">
        <v>0</v>
      </c>
      <c r="AB54" s="50" t="n">
        <v>0</v>
      </c>
      <c r="AC54" s="50" t="n">
        <v>1</v>
      </c>
      <c r="AD54" s="50" t="n">
        <v>0</v>
      </c>
      <c r="AE54" s="51" t="n">
        <v>1</v>
      </c>
      <c r="AF54" s="50" t="n">
        <v>0</v>
      </c>
      <c r="AG54" s="50" t="n">
        <v>1</v>
      </c>
      <c r="AH54" s="47" t="n">
        <v>1</v>
      </c>
      <c r="AI54" s="47" t="n">
        <v>1</v>
      </c>
      <c r="AJ54" s="47" t="n">
        <v>0</v>
      </c>
      <c r="AK54" s="47" t="n">
        <v>0</v>
      </c>
      <c r="AL54" s="47" t="n">
        <v>1</v>
      </c>
      <c r="AM54" s="50" t="n">
        <v>1</v>
      </c>
      <c r="AN54" s="50" t="n">
        <v>1</v>
      </c>
      <c r="AO54" s="51" t="n">
        <v>1</v>
      </c>
      <c r="AP54" s="50" t="n">
        <v>0</v>
      </c>
      <c r="AQ54" s="51" t="n">
        <v>0</v>
      </c>
      <c r="AR54" s="51" t="n">
        <v>1</v>
      </c>
      <c r="AS54" s="50" t="n">
        <v>0</v>
      </c>
      <c r="AT54" s="50" t="n">
        <v>1</v>
      </c>
      <c r="AU54" s="48" t="n">
        <v>1</v>
      </c>
      <c r="AV54" s="47" t="n">
        <v>0</v>
      </c>
      <c r="AW54" s="47" t="n">
        <v>0</v>
      </c>
      <c r="AX54" s="47" t="n">
        <v>1</v>
      </c>
      <c r="AY54" s="47" t="n">
        <v>0</v>
      </c>
      <c r="AZ54" s="47" t="n">
        <v>1</v>
      </c>
      <c r="BA54" s="47" t="n">
        <v>0</v>
      </c>
      <c r="BB54" s="47" t="n">
        <v>1</v>
      </c>
      <c r="BC54" s="47" t="n">
        <v>1</v>
      </c>
      <c r="BD54" s="47" t="n">
        <v>0</v>
      </c>
      <c r="BE54" s="52" t="n">
        <v>1</v>
      </c>
      <c r="BF54" s="50" t="n">
        <v>1</v>
      </c>
      <c r="BG54" s="50" t="n">
        <v>1</v>
      </c>
      <c r="BH54" s="50" t="n">
        <v>1</v>
      </c>
      <c r="BI54" s="50" t="n">
        <v>1</v>
      </c>
      <c r="BJ54" s="52" t="n">
        <v>1</v>
      </c>
      <c r="BK54" s="50" t="n">
        <v>1</v>
      </c>
      <c r="BL54" s="50" t="n">
        <v>1</v>
      </c>
      <c r="BM54" s="50" t="n">
        <v>1</v>
      </c>
      <c r="BN54" s="52" t="n">
        <v>1</v>
      </c>
      <c r="BO54" s="50" t="n">
        <v>1</v>
      </c>
      <c r="BP54" s="50" t="n">
        <v>1</v>
      </c>
      <c r="BQ54" s="47" t="n">
        <v>1</v>
      </c>
      <c r="BR54" s="49" t="n">
        <v>1</v>
      </c>
      <c r="BS54" s="47" t="n">
        <v>0</v>
      </c>
      <c r="BT54" s="47" t="n">
        <v>1</v>
      </c>
      <c r="BU54" s="47" t="n">
        <v>0</v>
      </c>
      <c r="BV54" s="47" t="n">
        <v>0</v>
      </c>
      <c r="BW54" s="49" t="n">
        <v>0</v>
      </c>
      <c r="BX54" s="49" t="n">
        <v>1</v>
      </c>
      <c r="BY54" s="47" t="n">
        <v>1</v>
      </c>
      <c r="BZ54" s="47" t="n">
        <v>1</v>
      </c>
      <c r="CB54" s="27" t="n">
        <f aca="false">CF54*$CZ$3+CI54*$DA$3+CL54*$DB$3+CO54*$DC$3+CR54*$DD$3+CU54*$DE$3+CX54*$DF$3</f>
        <v>67.855</v>
      </c>
      <c r="CD54" s="38" t="n">
        <f aca="false">(G54+I54+K54+N54+R54)/5</f>
        <v>0.6</v>
      </c>
      <c r="CE54" s="39" t="n">
        <f aca="false">(C54+D54+E54+F54+H54+J54+L54+M54+O54+P54+Q54+S54+T54)/13</f>
        <v>0.384615384615385</v>
      </c>
      <c r="CF54" s="30" t="n">
        <f aca="false">IF(AND(CD54=1,CE54=1),$DC$5,IF(AND(CD54=1,CE54&gt;0.5),$DC$6,IF(AND(CD54=1,AND(CE54&gt;0.25,CE54&lt;=0.5)),$DC$7,IF(AND(CD54=1,CE54&lt;=0.25),$DC$8,IF(AND(CD54&gt;0.5,CE54&gt;0.5),$DC$9,IF(AND(CD54&gt;0.5,AND(CE54&gt;0.25,CE54&lt;=0.5)),$DC$10,IF(AND(CD54&gt;0.5,CE54&lt;=0.25),$DC$11,IF(AND(AND(CD54&lt;=0.5,CD54&gt;0.25),CE54&gt;0.5),$DC$12,IF(AND(AND(CD54&lt;=0.5,CD54&gt;0.25),AND(CE54&gt;0.25,CE54&lt;=0.5)),$DC$13,IF(AND(AND(CD54&lt;=0.5,CD54&gt;0.25),CE54&lt;=0.25),$DC$14,IF(AND(CD54&lt;=0.25,CE54&gt;0.5),$DC$15,IF(AND(CD54&lt;=0.25,AND(CE54&gt;0.25,CE54&lt;=0.5)),$DC$16,IF(AND(CD54&lt;=0.25,AND(CE54&gt;0.1,CE54&lt;=0.25)),$DC$17,IF(AND(CD54&lt;=0.25,CE54&lt;=0.1,OR(CD54&lt;&gt;0,CE54&lt;&gt;0)),$DC$18,IF(AND(CD54=0,CE54=0),$DC$19,"ATENÇÃO")))))))))))))))</f>
        <v>64.2857142857143</v>
      </c>
      <c r="CG54" s="38" t="n">
        <f aca="false">(X54+AA54+AG54)/3</f>
        <v>0.666666666666667</v>
      </c>
      <c r="CH54" s="39" t="n">
        <f aca="false">(U54+V54+W54+Y54+Z54+AB54+AC54+AD54+AE54+AF54)/10</f>
        <v>0.4</v>
      </c>
      <c r="CI54" s="30" t="n">
        <f aca="false">IF(AND(CG54=1,CH54=1),$DC$5,IF(AND(CG54=1,CH54&gt;0.5),$DC$6,IF(AND(CG54=1,AND(CH54&gt;0.25,CH54&lt;=0.5)),$DC$7,IF(AND(CG54=1,CH54&lt;=0.25),$DC$8,IF(AND(CG54&gt;0.5,CH54&gt;0.5),$DC$9,IF(AND(CG54&gt;0.5,AND(CH54&gt;0.25,CH54&lt;=0.5)),$DC$10,IF(AND(CG54&gt;0.5,CH54&lt;=0.25),$DC$11,IF(AND(AND(CG54&lt;=0.5,CG54&gt;0.25),CH54&gt;0.5),$DC$12,IF(AND(AND(CG54&lt;=0.5,CG54&gt;0.25),AND(CH54&gt;0.25,CH54&lt;=0.5)),$DC$13,IF(AND(AND(CG54&lt;=0.5,CG54&gt;0.25),CH54&lt;=0.25),$DC$14,IF(AND(CG54&lt;=0.25,CH54&gt;0.5),$DC$15,IF(AND(CG54&lt;=0.25,AND(CH54&gt;0.25,CH54&lt;=0.5)),$DC$16,IF(AND(CG54&lt;=0.25,AND(CH54&gt;0.1,CH54&lt;=0.25)),$DC$17,IF(AND(CG54&lt;=0.25,CH54&lt;=0.1,OR(CG54&lt;&gt;0,CH54&lt;&gt;0)),$DC$18,IF(AND(CG54=0,CH54=0),$DC$19,"ATENÇÃO")))))))))))))))</f>
        <v>64.2857142857143</v>
      </c>
      <c r="CJ54" s="38" t="n">
        <f aca="false">(AJ54+AL54)/2</f>
        <v>0.5</v>
      </c>
      <c r="CK54" s="39" t="n">
        <f aca="false">(AH54+AI54+AK54)/3</f>
        <v>0.666666666666667</v>
      </c>
      <c r="CL54" s="30" t="n">
        <f aca="false">IF(AND(CJ54=1,CK54=1),$DC$5,IF(AND(CJ54=1,CK54&gt;0.5),$DC$6,IF(AND(CJ54=1,AND(CK54&gt;0.25,CK54&lt;=0.5)),$DC$7,IF(AND(CJ54=1,CK54&lt;=0.25),$DC$8,IF(AND(CJ54&gt;0.5,CK54&gt;0.5),$DC$9,IF(AND(CJ54&gt;0.5,AND(CK54&gt;0.25,CK54&lt;=0.5)),$DC$10,IF(AND(CJ54&gt;0.5,CK54&lt;=0.25),$DC$11,IF(AND(AND(CJ54&lt;=0.5,CJ54&gt;0.25),CK54&gt;0.5),$DC$12,IF(AND(AND(CJ54&lt;=0.5,CJ54&gt;0.25),AND(CK54&gt;0.25,CK54&lt;=0.5)),$DC$13,IF(AND(AND(CJ54&lt;=0.5,CJ54&gt;0.25),CK54&lt;=0.25),$DC$14,IF(AND(CJ54&lt;=0.25,CK54&gt;0.5),$DC$15,IF(AND(CJ54&lt;=0.25,AND(CK54&gt;0.25,CK54&lt;=0.5)),$DC$16,IF(AND(CJ54&lt;=0.25,AND(CK54&gt;0.1,CK54&lt;=0.25)),$DC$17,IF(AND(CJ54&lt;=0.25,CK54&lt;=0.1,OR(CJ54&lt;&gt;0,CK54&lt;&gt;0)),$DC$18,IF(AND(CJ54=0,CK54=0),$DC$19,"ATENÇÃO")))))))))))))))</f>
        <v>50</v>
      </c>
      <c r="CM54" s="38" t="n">
        <f aca="false">(AP54+AS54)/2</f>
        <v>0</v>
      </c>
      <c r="CN54" s="39" t="n">
        <f aca="false">(AM54+AN54+AO54+AQ54+AR54+AT54)/6</f>
        <v>0.833333333333333</v>
      </c>
      <c r="CO54" s="30" t="n">
        <f aca="false">IF(AND(CM54=1,CN54=1),$DC$5,IF(AND(CM54=1,CN54&gt;0.5),$DC$6,IF(AND(CM54=1,AND(CN54&gt;0.25,CN54&lt;=0.5)),$DC$7,IF(AND(CM54=1,CN54&lt;=0.25),$DC$8,IF(AND(CM54&gt;0.5,CN54&gt;0.5),$DC$9,IF(AND(CM54&gt;0.5,AND(CN54&gt;0.25,CN54&lt;=0.5)),$DC$10,IF(AND(CM54&gt;0.5,CN54&lt;=0.25),$DC$11,IF(AND(AND(CM54&lt;=0.5,CM54&gt;0.25),CN54&gt;0.5),$DC$12,IF(AND(AND(CM54&lt;=0.5,CM54&gt;0.25),AND(CN54&gt;0.25,CN54&lt;=0.5)),$DC$13,IF(AND(AND(CM54&lt;=0.5,CM54&gt;0.25),CN54&lt;=0.25),$DC$14,IF(AND(CM54&lt;=0.25,CN54&gt;0.5),$DC$15,IF(AND(CM54&lt;=0.25,AND(CN54&gt;0.25,CN54&lt;=0.5)),$DC$16,IF(AND(CM54&lt;=0.25,AND(CN54&gt;0.1,CN54&lt;=0.25)),$DC$17,IF(AND(CM54&lt;=0.25,CN54&lt;=0.1,OR(CM54&lt;&gt;0,CN54&lt;&gt;0)),$DC$18,IF(AND(CM54=0,CN54=0),$DC$19,"ATENÇÃO")))))))))))))))</f>
        <v>28.5714285714286</v>
      </c>
      <c r="CP54" s="38" t="n">
        <f aca="false">(AU54+AZ54+BD54)/3</f>
        <v>0.666666666666667</v>
      </c>
      <c r="CQ54" s="39" t="n">
        <f aca="false">(AV54+AW54+AX54+AY54+BA54+BB54+BC54)/7</f>
        <v>0.428571428571429</v>
      </c>
      <c r="CR54" s="30" t="n">
        <f aca="false">IF(AND(CP54=1,CQ54=1),$DC$5,IF(AND(CP54=1,CQ54&gt;0.5),$DC$6,IF(AND(CP54=1,AND(CQ54&gt;0.25,CQ54&lt;=0.5)),$DC$7,IF(AND(CP54=1,CQ54&lt;=0.25),$DC$8,IF(AND(CP54&gt;0.5,CQ54&gt;0.5),$DC$9,IF(AND(CP54&gt;0.5,AND(CQ54&gt;0.25,CQ54&lt;=0.5)),$DC$10,IF(AND(CP54&gt;0.5,CQ54&lt;=0.25),$DC$11,IF(AND(AND(CP54&lt;=0.5,CP54&gt;0.25),CQ54&gt;0.5),$DC$12,IF(AND(AND(CP54&lt;=0.5,CP54&gt;0.25),AND(CQ54&gt;0.25,CQ54&lt;=0.5)),$DC$13,IF(AND(AND(CP54&lt;=0.5,CP54&gt;0.25),CQ54&lt;=0.25),$DC$14,IF(AND(CP54&lt;=0.25,CQ54&gt;0.5),$DC$15,IF(AND(CP54&lt;=0.25,AND(CQ54&gt;0.25,CQ54&lt;=0.5)),$DC$16,IF(AND(CP54&lt;=0.25,AND(CQ54&gt;0.1,CQ54&lt;=0.25)),$DC$17,IF(AND(CP54&lt;=0.25,CQ54&lt;=0.1,OR(CP54&lt;&gt;0,CQ54&lt;&gt;0)),$DC$18,IF(AND(CP54=0,CQ54=0),$DC$19,"ATENÇÃO")))))))))))))))</f>
        <v>64.2857142857143</v>
      </c>
      <c r="CS54" s="38" t="n">
        <f aca="false">(BE54+BJ54+BN54)/3</f>
        <v>1</v>
      </c>
      <c r="CT54" s="39" t="n">
        <f aca="false">(BF54+BG54+BH54+BI54+BK54+BL54+BM54+BO54+BP54)/9</f>
        <v>1</v>
      </c>
      <c r="CU54" s="30" t="n">
        <f aca="false">IF(AND(CS54=1,CT54=1),$DC$5,IF(AND(CS54=1,CT54&gt;0.5),$DC$6,IF(AND(CS54=1,AND(CT54&gt;0.25,CT54&lt;=0.5)),$DC$7,IF(AND(CS54=1,CT54&lt;=0.25),$DC$8,IF(AND(CS54&gt;0.5,CT54&gt;0.5),$DC$9,IF(AND(CS54&gt;0.5,AND(CT54&gt;0.25,CT54&lt;=0.5)),$DC$10,IF(AND(CS54&gt;0.5,CT54&lt;=0.25),$DC$11,IF(AND(AND(CS54&lt;=0.5,CS54&gt;0.25),CT54&gt;0.5),$DC$12,IF(AND(AND(CS54&lt;=0.5,CS54&gt;0.25),AND(CT54&gt;0.25,CT54&lt;=0.5)),$DC$13,IF(AND(AND(CS54&lt;=0.5,CS54&gt;0.25),CT54&lt;=0.25),$DC$14,IF(AND(CS54&lt;=0.25,CT54&gt;0.5),$DC$15,IF(AND(CS54&lt;=0.25,AND(CT54&gt;0.25,CT54&lt;=0.5)),$DC$16,IF(AND(CS54&lt;=0.25,AND(CT54&gt;0.1,CT54&lt;=0.25)),$DC$17,IF(AND(CS54&lt;=0.25,CT54&lt;=0.1,OR(CS54&lt;&gt;0,CT54&lt;&gt;0)),$DC$18,IF(AND(CS54=0,CT54=0),$DC$19,"ATENÇÃO")))))))))))))))</f>
        <v>100</v>
      </c>
      <c r="CV54" s="31" t="n">
        <f aca="false">(BR54+BW54+BX54)/3</f>
        <v>0.666666666666667</v>
      </c>
      <c r="CW54" s="32" t="n">
        <f aca="false">(BQ54+BS54+BT54+BU54+BV54+BY54+BZ54)/7</f>
        <v>0.571428571428571</v>
      </c>
      <c r="CX54" s="30" t="n">
        <f aca="false">IF(AND(CV54=1,CW54=1),$DC$5,IF(AND(CV54=1,CW54&gt;0.5),$DC$6,IF(AND(CV54=1,AND(CW54&gt;0.25,CW54&lt;=0.5)),$DC$7,IF(AND(CV54=1,CW54&lt;=0.25),$DC$8,IF(AND(CV54&gt;0.5,CW54&gt;0.5),$DC$9,IF(AND(CV54&gt;0.5,AND(CW54&gt;0.25,CW54&lt;=0.5)),$DC$10,IF(AND(CV54&gt;0.5,CW54&lt;=0.25),$DC$11,IF(AND(AND(CV54&lt;=0.5,CV54&gt;0.25),CW54&gt;0.5),$DC$12,IF(AND(AND(CV54&lt;=0.5,CV54&gt;0.25),AND(CW54&gt;0.25,CW54&lt;=0.5)),$DC$13,IF(AND(AND(CV54&lt;=0.5,CV54&gt;0.25),CW54&lt;=0.25),$DC$14,IF(AND(CV54&lt;=0.25,CW54&gt;0.5),$DC$15,IF(AND(CV54&lt;=0.25,AND(CW54&gt;0.25,CW54&lt;=0.5)),$DC$16,IF(AND(CV54&lt;=0.25,AND(CW54&gt;0.1,CW54&lt;=0.25)),$DC$17,IF(AND(CV54&lt;=0.25,CW54&lt;=0.1,OR(CV54&lt;&gt;0,CW54&lt;&gt;0)),$DC$18,IF(AND(CV54=0,CW54=0),$DC$19,"ATENÇÃO")))))))))))))))</f>
        <v>71.4285714285714</v>
      </c>
    </row>
    <row r="55" customFormat="false" ht="15" hidden="false" customHeight="false" outlineLevel="0" collapsed="false">
      <c r="A55" s="1" t="s">
        <v>206</v>
      </c>
      <c r="B55" s="2" t="n">
        <v>53</v>
      </c>
      <c r="C55" s="47" t="n">
        <v>0</v>
      </c>
      <c r="D55" s="47" t="n">
        <v>0</v>
      </c>
      <c r="E55" s="47" t="n">
        <v>1</v>
      </c>
      <c r="F55" s="47" t="n">
        <v>0</v>
      </c>
      <c r="G55" s="49" t="n">
        <v>0</v>
      </c>
      <c r="H55" s="47" t="n">
        <v>0</v>
      </c>
      <c r="I55" s="49" t="n">
        <v>0</v>
      </c>
      <c r="J55" s="47" t="n">
        <v>1</v>
      </c>
      <c r="K55" s="49" t="n">
        <v>1</v>
      </c>
      <c r="L55" s="47" t="n">
        <v>1</v>
      </c>
      <c r="M55" s="47" t="n">
        <v>0</v>
      </c>
      <c r="N55" s="49" t="n">
        <v>1</v>
      </c>
      <c r="O55" s="47" t="n">
        <v>0</v>
      </c>
      <c r="P55" s="47" t="n">
        <v>1</v>
      </c>
      <c r="Q55" s="47" t="n">
        <v>1</v>
      </c>
      <c r="R55" s="47" t="n">
        <v>1</v>
      </c>
      <c r="S55" s="47" t="n">
        <v>0</v>
      </c>
      <c r="T55" s="47" t="n">
        <v>0</v>
      </c>
      <c r="U55" s="50" t="n">
        <v>1</v>
      </c>
      <c r="V55" s="50" t="n">
        <v>0</v>
      </c>
      <c r="W55" s="50" t="n">
        <v>0</v>
      </c>
      <c r="X55" s="50" t="n">
        <v>0</v>
      </c>
      <c r="Y55" s="50" t="n">
        <v>0</v>
      </c>
      <c r="Z55" s="50" t="n">
        <v>0</v>
      </c>
      <c r="AA55" s="50" t="n">
        <v>0</v>
      </c>
      <c r="AB55" s="50" t="n">
        <v>0</v>
      </c>
      <c r="AC55" s="50" t="n">
        <v>0</v>
      </c>
      <c r="AD55" s="50" t="n">
        <v>0</v>
      </c>
      <c r="AE55" s="50" t="n">
        <v>1</v>
      </c>
      <c r="AF55" s="50" t="n">
        <v>0</v>
      </c>
      <c r="AG55" s="50" t="n">
        <v>0</v>
      </c>
      <c r="AH55" s="47" t="n">
        <v>1</v>
      </c>
      <c r="AI55" s="47" t="n">
        <v>1</v>
      </c>
      <c r="AJ55" s="47" t="n">
        <v>1</v>
      </c>
      <c r="AK55" s="47" t="n">
        <v>1</v>
      </c>
      <c r="AL55" s="47" t="n">
        <v>1</v>
      </c>
      <c r="AM55" s="50" t="n">
        <v>1</v>
      </c>
      <c r="AN55" s="50" t="n">
        <v>1</v>
      </c>
      <c r="AO55" s="50" t="n">
        <v>1</v>
      </c>
      <c r="AP55" s="50" t="n">
        <v>1</v>
      </c>
      <c r="AQ55" s="50" t="n">
        <v>0</v>
      </c>
      <c r="AR55" s="50" t="n">
        <v>1</v>
      </c>
      <c r="AS55" s="50" t="n">
        <v>0</v>
      </c>
      <c r="AT55" s="50" t="n">
        <v>1</v>
      </c>
      <c r="AU55" s="47" t="n">
        <v>0</v>
      </c>
      <c r="AV55" s="47" t="n">
        <v>0</v>
      </c>
      <c r="AW55" s="47" t="n">
        <v>0</v>
      </c>
      <c r="AX55" s="47" t="n">
        <v>0</v>
      </c>
      <c r="AY55" s="47" t="n">
        <v>0</v>
      </c>
      <c r="AZ55" s="47" t="n">
        <v>0</v>
      </c>
      <c r="BA55" s="47" t="n">
        <v>0</v>
      </c>
      <c r="BB55" s="47" t="n">
        <v>0</v>
      </c>
      <c r="BC55" s="47" t="n">
        <v>0</v>
      </c>
      <c r="BD55" s="47" t="n">
        <v>0</v>
      </c>
      <c r="BE55" s="52" t="n">
        <v>1</v>
      </c>
      <c r="BF55" s="50" t="n">
        <v>1</v>
      </c>
      <c r="BG55" s="50" t="n">
        <v>1</v>
      </c>
      <c r="BH55" s="50" t="n">
        <v>1</v>
      </c>
      <c r="BI55" s="50" t="n">
        <v>0</v>
      </c>
      <c r="BJ55" s="52" t="n">
        <v>1</v>
      </c>
      <c r="BK55" s="50" t="n">
        <v>1</v>
      </c>
      <c r="BL55" s="50" t="n">
        <v>1</v>
      </c>
      <c r="BM55" s="50" t="n">
        <v>1</v>
      </c>
      <c r="BN55" s="52" t="n">
        <v>1</v>
      </c>
      <c r="BO55" s="50" t="n">
        <v>1</v>
      </c>
      <c r="BP55" s="50" t="n">
        <v>0</v>
      </c>
      <c r="BQ55" s="47" t="n">
        <v>1</v>
      </c>
      <c r="BR55" s="49" t="n">
        <v>1</v>
      </c>
      <c r="BS55" s="47" t="n">
        <v>1</v>
      </c>
      <c r="BT55" s="47" t="n">
        <v>1</v>
      </c>
      <c r="BU55" s="47" t="n">
        <v>0</v>
      </c>
      <c r="BV55" s="47" t="n">
        <v>0</v>
      </c>
      <c r="BW55" s="49" t="n">
        <v>0</v>
      </c>
      <c r="BX55" s="49" t="n">
        <v>0</v>
      </c>
      <c r="BY55" s="47" t="n">
        <v>0</v>
      </c>
      <c r="BZ55" s="47" t="n">
        <v>0</v>
      </c>
      <c r="CB55" s="27" t="n">
        <f aca="false">CF55*$CZ$3+CI55*$DA$3+CL55*$DB$3+CO55*$DC$3+CR55*$DD$3+CU55*$DE$3+CX55*$DF$3</f>
        <v>50.1321428571429</v>
      </c>
      <c r="CD55" s="38" t="n">
        <f aca="false">(G55+I55+K55+N55+R55)/5</f>
        <v>0.6</v>
      </c>
      <c r="CE55" s="39" t="n">
        <f aca="false">(C55+D55+E55+F55+H55+J55+L55+M55+O55+P55+Q55+S55+T55)/13</f>
        <v>0.384615384615385</v>
      </c>
      <c r="CF55" s="30" t="n">
        <f aca="false">IF(AND(CD55=1,CE55=1),$DC$5,IF(AND(CD55=1,CE55&gt;0.5),$DC$6,IF(AND(CD55=1,AND(CE55&gt;0.25,CE55&lt;=0.5)),$DC$7,IF(AND(CD55=1,CE55&lt;=0.25),$DC$8,IF(AND(CD55&gt;0.5,CE55&gt;0.5),$DC$9,IF(AND(CD55&gt;0.5,AND(CE55&gt;0.25,CE55&lt;=0.5)),$DC$10,IF(AND(CD55&gt;0.5,CE55&lt;=0.25),$DC$11,IF(AND(AND(CD55&lt;=0.5,CD55&gt;0.25),CE55&gt;0.5),$DC$12,IF(AND(AND(CD55&lt;=0.5,CD55&gt;0.25),AND(CE55&gt;0.25,CE55&lt;=0.5)),$DC$13,IF(AND(AND(CD55&lt;=0.5,CD55&gt;0.25),CE55&lt;=0.25),$DC$14,IF(AND(CD55&lt;=0.25,CE55&gt;0.5),$DC$15,IF(AND(CD55&lt;=0.25,AND(CE55&gt;0.25,CE55&lt;=0.5)),$DC$16,IF(AND(CD55&lt;=0.25,AND(CE55&gt;0.1,CE55&lt;=0.25)),$DC$17,IF(AND(CD55&lt;=0.25,CE55&lt;=0.1,OR(CD55&lt;&gt;0,CE55&lt;&gt;0)),$DC$18,IF(AND(CD55=0,CE55=0),$DC$19,"ATENÇÃO")))))))))))))))</f>
        <v>64.2857142857143</v>
      </c>
      <c r="CG55" s="38" t="n">
        <f aca="false">(X55+AA55+AG55)/3</f>
        <v>0</v>
      </c>
      <c r="CH55" s="39" t="n">
        <f aca="false">(U55+V55+W55+Y55+Z55+AB55+AC55+AD55+AE55+AF55)/10</f>
        <v>0.2</v>
      </c>
      <c r="CI55" s="30" t="n">
        <f aca="false">IF(AND(CG55=1,CH55=1),$DC$5,IF(AND(CG55=1,CH55&gt;0.5),$DC$6,IF(AND(CG55=1,AND(CH55&gt;0.25,CH55&lt;=0.5)),$DC$7,IF(AND(CG55=1,CH55&lt;=0.25),$DC$8,IF(AND(CG55&gt;0.5,CH55&gt;0.5),$DC$9,IF(AND(CG55&gt;0.5,AND(CH55&gt;0.25,CH55&lt;=0.5)),$DC$10,IF(AND(CG55&gt;0.5,CH55&lt;=0.25),$DC$11,IF(AND(AND(CG55&lt;=0.5,CG55&gt;0.25),CH55&gt;0.5),$DC$12,IF(AND(AND(CG55&lt;=0.5,CG55&gt;0.25),AND(CH55&gt;0.25,CH55&lt;=0.5)),$DC$13,IF(AND(AND(CG55&lt;=0.5,CG55&gt;0.25),CH55&lt;=0.25),$DC$14,IF(AND(CG55&lt;=0.25,CH55&gt;0.5),$DC$15,IF(AND(CG55&lt;=0.25,AND(CH55&gt;0.25,CH55&lt;=0.5)),$DC$16,IF(AND(CG55&lt;=0.25,AND(CH55&gt;0.1,CH55&lt;=0.25)),$DC$17,IF(AND(CG55&lt;=0.25,CH55&lt;=0.1,OR(CG55&lt;&gt;0,CH55&lt;&gt;0)),$DC$18,IF(AND(CG55=0,CH55=0),$DC$19,"ATENÇÃO")))))))))))))))</f>
        <v>14.2857142857143</v>
      </c>
      <c r="CJ55" s="38" t="n">
        <f aca="false">(AJ55+AL55)/2</f>
        <v>1</v>
      </c>
      <c r="CK55" s="39" t="n">
        <f aca="false">(AH55+AI55+AK55)/3</f>
        <v>1</v>
      </c>
      <c r="CL55" s="30" t="n">
        <f aca="false">IF(AND(CJ55=1,CK55=1),$DC$5,IF(AND(CJ55=1,CK55&gt;0.5),$DC$6,IF(AND(CJ55=1,AND(CK55&gt;0.25,CK55&lt;=0.5)),$DC$7,IF(AND(CJ55=1,CK55&lt;=0.25),$DC$8,IF(AND(CJ55&gt;0.5,CK55&gt;0.5),$DC$9,IF(AND(CJ55&gt;0.5,AND(CK55&gt;0.25,CK55&lt;=0.5)),$DC$10,IF(AND(CJ55&gt;0.5,CK55&lt;=0.25),$DC$11,IF(AND(AND(CJ55&lt;=0.5,CJ55&gt;0.25),CK55&gt;0.5),$DC$12,IF(AND(AND(CJ55&lt;=0.5,CJ55&gt;0.25),AND(CK55&gt;0.25,CK55&lt;=0.5)),$DC$13,IF(AND(AND(CJ55&lt;=0.5,CJ55&gt;0.25),CK55&lt;=0.25),$DC$14,IF(AND(CJ55&lt;=0.25,CK55&gt;0.5),$DC$15,IF(AND(CJ55&lt;=0.25,AND(CK55&gt;0.25,CK55&lt;=0.5)),$DC$16,IF(AND(CJ55&lt;=0.25,AND(CK55&gt;0.1,CK55&lt;=0.25)),$DC$17,IF(AND(CJ55&lt;=0.25,CK55&lt;=0.1,OR(CJ55&lt;&gt;0,CK55&lt;&gt;0)),$DC$18,IF(AND(CJ55=0,CK55=0),$DC$19,"ATENÇÃO")))))))))))))))</f>
        <v>100</v>
      </c>
      <c r="CM55" s="38" t="n">
        <f aca="false">(AP55+AS55)/2</f>
        <v>0.5</v>
      </c>
      <c r="CN55" s="39" t="n">
        <f aca="false">(AM55+AN55+AO55+AQ55+AR55+AT55)/6</f>
        <v>0.833333333333333</v>
      </c>
      <c r="CO55" s="30" t="n">
        <f aca="false">IF(AND(CM55=1,CN55=1),$DC$5,IF(AND(CM55=1,CN55&gt;0.5),$DC$6,IF(AND(CM55=1,AND(CN55&gt;0.25,CN55&lt;=0.5)),$DC$7,IF(AND(CM55=1,CN55&lt;=0.25),$DC$8,IF(AND(CM55&gt;0.5,CN55&gt;0.5),$DC$9,IF(AND(CM55&gt;0.5,AND(CN55&gt;0.25,CN55&lt;=0.5)),$DC$10,IF(AND(CM55&gt;0.5,CN55&lt;=0.25),$DC$11,IF(AND(AND(CM55&lt;=0.5,CM55&gt;0.25),CN55&gt;0.5),$DC$12,IF(AND(AND(CM55&lt;=0.5,CM55&gt;0.25),AND(CN55&gt;0.25,CN55&lt;=0.5)),$DC$13,IF(AND(AND(CM55&lt;=0.5,CM55&gt;0.25),CN55&lt;=0.25),$DC$14,IF(AND(CM55&lt;=0.25,CN55&gt;0.5),$DC$15,IF(AND(CM55&lt;=0.25,AND(CN55&gt;0.25,CN55&lt;=0.5)),$DC$16,IF(AND(CM55&lt;=0.25,AND(CN55&gt;0.1,CN55&lt;=0.25)),$DC$17,IF(AND(CM55&lt;=0.25,CN55&lt;=0.1,OR(CM55&lt;&gt;0,CN55&lt;&gt;0)),$DC$18,IF(AND(CM55=0,CN55=0),$DC$19,"ATENÇÃO")))))))))))))))</f>
        <v>50</v>
      </c>
      <c r="CP55" s="38" t="n">
        <f aca="false">(AU55+AZ55+BD55)/3</f>
        <v>0</v>
      </c>
      <c r="CQ55" s="39" t="n">
        <f aca="false">(AV55+AW55+AX55+AY55+BA55+BB55+BC55)/7</f>
        <v>0</v>
      </c>
      <c r="CR55" s="30" t="n">
        <f aca="false">IF(AND(CP55=1,CQ55=1),$DC$5,IF(AND(CP55=1,CQ55&gt;0.5),$DC$6,IF(AND(CP55=1,AND(CQ55&gt;0.25,CQ55&lt;=0.5)),$DC$7,IF(AND(CP55=1,CQ55&lt;=0.25),$DC$8,IF(AND(CP55&gt;0.5,CQ55&gt;0.5),$DC$9,IF(AND(CP55&gt;0.5,AND(CQ55&gt;0.25,CQ55&lt;=0.5)),$DC$10,IF(AND(CP55&gt;0.5,CQ55&lt;=0.25),$DC$11,IF(AND(AND(CP55&lt;=0.5,CP55&gt;0.25),CQ55&gt;0.5),$DC$12,IF(AND(AND(CP55&lt;=0.5,CP55&gt;0.25),AND(CQ55&gt;0.25,CQ55&lt;=0.5)),$DC$13,IF(AND(AND(CP55&lt;=0.5,CP55&gt;0.25),CQ55&lt;=0.25),$DC$14,IF(AND(CP55&lt;=0.25,CQ55&gt;0.5),$DC$15,IF(AND(CP55&lt;=0.25,AND(CQ55&gt;0.25,CQ55&lt;=0.5)),$DC$16,IF(AND(CP55&lt;=0.25,AND(CQ55&gt;0.1,CQ55&lt;=0.25)),$DC$17,IF(AND(CP55&lt;=0.25,CQ55&lt;=0.1,OR(CP55&lt;&gt;0,CQ55&lt;&gt;0)),$DC$18,IF(AND(CP55=0,CQ55=0),$DC$19,"ATENÇÃO")))))))))))))))</f>
        <v>0</v>
      </c>
      <c r="CS55" s="38" t="n">
        <f aca="false">(BE55+BJ55+BN55)/3</f>
        <v>1</v>
      </c>
      <c r="CT55" s="39" t="n">
        <f aca="false">(BF55+BG55+BH55+BI55+BK55+BL55+BM55+BO55+BP55)/9</f>
        <v>0.777777777777778</v>
      </c>
      <c r="CU55" s="30" t="n">
        <f aca="false">IF(AND(CS55=1,CT55=1),$DC$5,IF(AND(CS55=1,CT55&gt;0.5),$DC$6,IF(AND(CS55=1,AND(CT55&gt;0.25,CT55&lt;=0.5)),$DC$7,IF(AND(CS55=1,CT55&lt;=0.25),$DC$8,IF(AND(CS55&gt;0.5,CT55&gt;0.5),$DC$9,IF(AND(CS55&gt;0.5,AND(CT55&gt;0.25,CT55&lt;=0.5)),$DC$10,IF(AND(CS55&gt;0.5,CT55&lt;=0.25),$DC$11,IF(AND(AND(CS55&lt;=0.5,CS55&gt;0.25),CT55&gt;0.5),$DC$12,IF(AND(AND(CS55&lt;=0.5,CS55&gt;0.25),AND(CT55&gt;0.25,CT55&lt;=0.5)),$DC$13,IF(AND(AND(CS55&lt;=0.5,CS55&gt;0.25),CT55&lt;=0.25),$DC$14,IF(AND(CS55&lt;=0.25,CT55&gt;0.5),$DC$15,IF(AND(CS55&lt;=0.25,AND(CT55&gt;0.25,CT55&lt;=0.5)),$DC$16,IF(AND(CS55&lt;=0.25,AND(CT55&gt;0.1,CT55&lt;=0.25)),$DC$17,IF(AND(CS55&lt;=0.25,CT55&lt;=0.1,OR(CS55&lt;&gt;0,CT55&lt;&gt;0)),$DC$18,IF(AND(CS55=0,CT55=0),$DC$19,"ATENÇÃO")))))))))))))))</f>
        <v>92.8571428571429</v>
      </c>
      <c r="CV55" s="31" t="n">
        <f aca="false">(BR55+BW55+BX55)/3</f>
        <v>0.333333333333333</v>
      </c>
      <c r="CW55" s="32" t="n">
        <f aca="false">(BQ55+BS55+BT55+BU55+BV55+BY55+BZ55)/7</f>
        <v>0.428571428571429</v>
      </c>
      <c r="CX55" s="30" t="n">
        <f aca="false">IF(AND(CV55=1,CW55=1),$DC$5,IF(AND(CV55=1,CW55&gt;0.5),$DC$6,IF(AND(CV55=1,AND(CW55&gt;0.25,CW55&lt;=0.5)),$DC$7,IF(AND(CV55=1,CW55&lt;=0.25),$DC$8,IF(AND(CV55&gt;0.5,CW55&gt;0.5),$DC$9,IF(AND(CV55&gt;0.5,AND(CW55&gt;0.25,CW55&lt;=0.5)),$DC$10,IF(AND(CV55&gt;0.5,CW55&lt;=0.25),$DC$11,IF(AND(AND(CV55&lt;=0.5,CV55&gt;0.25),CW55&gt;0.5),$DC$12,IF(AND(AND(CV55&lt;=0.5,CV55&gt;0.25),AND(CW55&gt;0.25,CW55&lt;=0.5)),$DC$13,IF(AND(AND(CV55&lt;=0.5,CV55&gt;0.25),CW55&lt;=0.25),$DC$14,IF(AND(CV55&lt;=0.25,CW55&gt;0.5),$DC$15,IF(AND(CV55&lt;=0.25,AND(CW55&gt;0.25,CW55&lt;=0.5)),$DC$16,IF(AND(CV55&lt;=0.25,AND(CW55&gt;0.1,CW55&lt;=0.25)),$DC$17,IF(AND(CV55&lt;=0.25,CW55&lt;=0.1,OR(CV55&lt;&gt;0,CW55&lt;&gt;0)),$DC$18,IF(AND(CV55=0,CW55=0),$DC$19,"ATENÇÃO")))))))))))))))</f>
        <v>42.8571428571429</v>
      </c>
    </row>
    <row r="56" customFormat="false" ht="15" hidden="false" customHeight="false" outlineLevel="0" collapsed="false">
      <c r="A56" s="1" t="s">
        <v>207</v>
      </c>
      <c r="B56" s="2" t="n">
        <v>54</v>
      </c>
      <c r="C56" s="47" t="n">
        <v>0</v>
      </c>
      <c r="D56" s="47" t="n">
        <v>0</v>
      </c>
      <c r="E56" s="47" t="n">
        <v>0</v>
      </c>
      <c r="F56" s="47" t="n">
        <v>0</v>
      </c>
      <c r="G56" s="49" t="n">
        <v>0</v>
      </c>
      <c r="H56" s="47" t="n">
        <v>0</v>
      </c>
      <c r="I56" s="49" t="n">
        <v>0</v>
      </c>
      <c r="J56" s="47" t="n">
        <v>0</v>
      </c>
      <c r="K56" s="49" t="n">
        <v>1</v>
      </c>
      <c r="L56" s="48" t="n">
        <v>1</v>
      </c>
      <c r="M56" s="47" t="n">
        <v>1</v>
      </c>
      <c r="N56" s="49" t="n">
        <v>0</v>
      </c>
      <c r="O56" s="47" t="n">
        <v>0</v>
      </c>
      <c r="P56" s="47" t="n">
        <v>1</v>
      </c>
      <c r="Q56" s="47" t="n">
        <v>0</v>
      </c>
      <c r="R56" s="47" t="n">
        <v>0</v>
      </c>
      <c r="S56" s="47" t="n">
        <v>0</v>
      </c>
      <c r="T56" s="47" t="n">
        <v>0</v>
      </c>
      <c r="U56" s="50" t="n">
        <v>1</v>
      </c>
      <c r="V56" s="50" t="n">
        <v>0</v>
      </c>
      <c r="W56" s="50" t="n">
        <v>0</v>
      </c>
      <c r="X56" s="50" t="n">
        <v>0</v>
      </c>
      <c r="Y56" s="50" t="n">
        <v>0</v>
      </c>
      <c r="Z56" s="50" t="n">
        <v>0</v>
      </c>
      <c r="AA56" s="50" t="n">
        <v>0</v>
      </c>
      <c r="AB56" s="50" t="n">
        <v>0</v>
      </c>
      <c r="AC56" s="50" t="n">
        <v>0</v>
      </c>
      <c r="AD56" s="50" t="n">
        <v>1</v>
      </c>
      <c r="AE56" s="50" t="n">
        <v>1</v>
      </c>
      <c r="AF56" s="50" t="n">
        <v>0</v>
      </c>
      <c r="AG56" s="50" t="n">
        <v>1</v>
      </c>
      <c r="AH56" s="47" t="n">
        <v>1</v>
      </c>
      <c r="AI56" s="47" t="n">
        <v>0</v>
      </c>
      <c r="AJ56" s="47" t="n">
        <v>1</v>
      </c>
      <c r="AK56" s="47" t="n">
        <v>0</v>
      </c>
      <c r="AL56" s="47" t="n">
        <v>1</v>
      </c>
      <c r="AM56" s="50" t="n">
        <v>1</v>
      </c>
      <c r="AN56" s="50" t="n">
        <v>1</v>
      </c>
      <c r="AO56" s="51" t="n">
        <v>1</v>
      </c>
      <c r="AP56" s="50" t="n">
        <v>1</v>
      </c>
      <c r="AQ56" s="50" t="n">
        <v>0</v>
      </c>
      <c r="AR56" s="50" t="n">
        <v>1</v>
      </c>
      <c r="AS56" s="50" t="n">
        <v>0</v>
      </c>
      <c r="AT56" s="50" t="n">
        <v>1</v>
      </c>
      <c r="AU56" s="47" t="n">
        <v>1</v>
      </c>
      <c r="AV56" s="47" t="n">
        <v>0</v>
      </c>
      <c r="AW56" s="47" t="n">
        <v>0</v>
      </c>
      <c r="AX56" s="47" t="n">
        <v>0</v>
      </c>
      <c r="AY56" s="47" t="n">
        <v>0</v>
      </c>
      <c r="AZ56" s="47" t="n">
        <v>1</v>
      </c>
      <c r="BA56" s="47" t="n">
        <v>0</v>
      </c>
      <c r="BB56" s="47" t="n">
        <v>1</v>
      </c>
      <c r="BC56" s="47" t="n">
        <v>0</v>
      </c>
      <c r="BD56" s="47" t="n">
        <v>0</v>
      </c>
      <c r="BE56" s="52" t="n">
        <v>1</v>
      </c>
      <c r="BF56" s="50" t="n">
        <v>1</v>
      </c>
      <c r="BG56" s="50" t="n">
        <v>1</v>
      </c>
      <c r="BH56" s="50" t="n">
        <v>1</v>
      </c>
      <c r="BI56" s="50" t="n">
        <v>1</v>
      </c>
      <c r="BJ56" s="52" t="n">
        <v>1</v>
      </c>
      <c r="BK56" s="50" t="n">
        <v>1</v>
      </c>
      <c r="BL56" s="50" t="n">
        <v>1</v>
      </c>
      <c r="BM56" s="50" t="n">
        <v>1</v>
      </c>
      <c r="BN56" s="52" t="n">
        <v>1</v>
      </c>
      <c r="BO56" s="50" t="n">
        <v>1</v>
      </c>
      <c r="BP56" s="50" t="n">
        <v>1</v>
      </c>
      <c r="BQ56" s="47" t="n">
        <v>1</v>
      </c>
      <c r="BR56" s="49" t="n">
        <v>1</v>
      </c>
      <c r="BS56" s="47" t="n">
        <v>1</v>
      </c>
      <c r="BT56" s="47" t="n">
        <v>1</v>
      </c>
      <c r="BU56" s="47" t="n">
        <v>0</v>
      </c>
      <c r="BV56" s="47" t="n">
        <v>0</v>
      </c>
      <c r="BW56" s="49" t="n">
        <v>0</v>
      </c>
      <c r="BX56" s="49" t="n">
        <v>0</v>
      </c>
      <c r="BY56" s="47" t="n">
        <v>0</v>
      </c>
      <c r="BZ56" s="47" t="n">
        <v>0</v>
      </c>
      <c r="CB56" s="27" t="n">
        <f aca="false">CF56*$CZ$3+CI56*$DA$3+CL56*$DB$3+CO56*$DC$3+CR56*$DD$3+CU56*$DE$3+CX56*$DF$3</f>
        <v>55.6321428571429</v>
      </c>
      <c r="CD56" s="38" t="n">
        <f aca="false">(G56+I56+K56+N56+R56)/5</f>
        <v>0.2</v>
      </c>
      <c r="CE56" s="39" t="n">
        <f aca="false">(C56+D56+E56+F56+H56+J56+L56+M56+O56+P56+Q56+S56+T56)/13</f>
        <v>0.230769230769231</v>
      </c>
      <c r="CF56" s="30" t="n">
        <f aca="false">IF(AND(CD56=1,CE56=1),$DC$5,IF(AND(CD56=1,CE56&gt;0.5),$DC$6,IF(AND(CD56=1,AND(CE56&gt;0.25,CE56&lt;=0.5)),$DC$7,IF(AND(CD56=1,CE56&lt;=0.25),$DC$8,IF(AND(CD56&gt;0.5,CE56&gt;0.5),$DC$9,IF(AND(CD56&gt;0.5,AND(CE56&gt;0.25,CE56&lt;=0.5)),$DC$10,IF(AND(CD56&gt;0.5,CE56&lt;=0.25),$DC$11,IF(AND(AND(CD56&lt;=0.5,CD56&gt;0.25),CE56&gt;0.5),$DC$12,IF(AND(AND(CD56&lt;=0.5,CD56&gt;0.25),AND(CE56&gt;0.25,CE56&lt;=0.5)),$DC$13,IF(AND(AND(CD56&lt;=0.5,CD56&gt;0.25),CE56&lt;=0.25),$DC$14,IF(AND(CD56&lt;=0.25,CE56&gt;0.5),$DC$15,IF(AND(CD56&lt;=0.25,AND(CE56&gt;0.25,CE56&lt;=0.5)),$DC$16,IF(AND(CD56&lt;=0.25,AND(CE56&gt;0.1,CE56&lt;=0.25)),$DC$17,IF(AND(CD56&lt;=0.25,CE56&lt;=0.1,OR(CD56&lt;&gt;0,CE56&lt;&gt;0)),$DC$18,IF(AND(CD56=0,CE56=0),$DC$19,"ATENÇÃO")))))))))))))))</f>
        <v>14.2857142857143</v>
      </c>
      <c r="CG56" s="38" t="n">
        <f aca="false">(X56+AA56+AG56)/3</f>
        <v>0.333333333333333</v>
      </c>
      <c r="CH56" s="39" t="n">
        <f aca="false">(U56+V56+W56+Y56+Z56+AB56+AC56+AD56+AE56+AF56)/10</f>
        <v>0.3</v>
      </c>
      <c r="CI56" s="30" t="n">
        <f aca="false">IF(AND(CG56=1,CH56=1),$DC$5,IF(AND(CG56=1,CH56&gt;0.5),$DC$6,IF(AND(CG56=1,AND(CH56&gt;0.25,CH56&lt;=0.5)),$DC$7,IF(AND(CG56=1,CH56&lt;=0.25),$DC$8,IF(AND(CG56&gt;0.5,CH56&gt;0.5),$DC$9,IF(AND(CG56&gt;0.5,AND(CH56&gt;0.25,CH56&lt;=0.5)),$DC$10,IF(AND(CG56&gt;0.5,CH56&lt;=0.25),$DC$11,IF(AND(AND(CG56&lt;=0.5,CG56&gt;0.25),CH56&gt;0.5),$DC$12,IF(AND(AND(CG56&lt;=0.5,CG56&gt;0.25),AND(CH56&gt;0.25,CH56&lt;=0.5)),$DC$13,IF(AND(AND(CG56&lt;=0.5,CG56&gt;0.25),CH56&lt;=0.25),$DC$14,IF(AND(CG56&lt;=0.25,CH56&gt;0.5),$DC$15,IF(AND(CG56&lt;=0.25,AND(CH56&gt;0.25,CH56&lt;=0.5)),$DC$16,IF(AND(CG56&lt;=0.25,AND(CH56&gt;0.1,CH56&lt;=0.25)),$DC$17,IF(AND(CG56&lt;=0.25,CH56&lt;=0.1,OR(CG56&lt;&gt;0,CH56&lt;&gt;0)),$DC$18,IF(AND(CG56=0,CH56=0),$DC$19,"ATENÇÃO")))))))))))))))</f>
        <v>42.8571428571429</v>
      </c>
      <c r="CJ56" s="38" t="n">
        <f aca="false">(AJ56+AL56)/2</f>
        <v>1</v>
      </c>
      <c r="CK56" s="39" t="n">
        <f aca="false">(AH56+AI56+AK56)/3</f>
        <v>0.333333333333333</v>
      </c>
      <c r="CL56" s="30" t="n">
        <f aca="false">IF(AND(CJ56=1,CK56=1),$DC$5,IF(AND(CJ56=1,CK56&gt;0.5),$DC$6,IF(AND(CJ56=1,AND(CK56&gt;0.25,CK56&lt;=0.5)),$DC$7,IF(AND(CJ56=1,CK56&lt;=0.25),$DC$8,IF(AND(CJ56&gt;0.5,CK56&gt;0.5),$DC$9,IF(AND(CJ56&gt;0.5,AND(CK56&gt;0.25,CK56&lt;=0.5)),$DC$10,IF(AND(CJ56&gt;0.5,CK56&lt;=0.25),$DC$11,IF(AND(AND(CJ56&lt;=0.5,CJ56&gt;0.25),CK56&gt;0.5),$DC$12,IF(AND(AND(CJ56&lt;=0.5,CJ56&gt;0.25),AND(CK56&gt;0.25,CK56&lt;=0.5)),$DC$13,IF(AND(AND(CJ56&lt;=0.5,CJ56&gt;0.25),CK56&lt;=0.25),$DC$14,IF(AND(CJ56&lt;=0.25,CK56&gt;0.5),$DC$15,IF(AND(CJ56&lt;=0.25,AND(CK56&gt;0.25,CK56&lt;=0.5)),$DC$16,IF(AND(CJ56&lt;=0.25,AND(CK56&gt;0.1,CK56&lt;=0.25)),$DC$17,IF(AND(CJ56&lt;=0.25,CK56&lt;=0.1,OR(CJ56&lt;&gt;0,CK56&lt;&gt;0)),$DC$18,IF(AND(CJ56=0,CK56=0),$DC$19,"ATENÇÃO")))))))))))))))</f>
        <v>85.7142857142857</v>
      </c>
      <c r="CM56" s="38" t="n">
        <f aca="false">(AP56+AS56)/2</f>
        <v>0.5</v>
      </c>
      <c r="CN56" s="39" t="n">
        <f aca="false">(AM56+AN56+AO56+AQ56+AR56+AT56)/6</f>
        <v>0.833333333333333</v>
      </c>
      <c r="CO56" s="30" t="n">
        <f aca="false">IF(AND(CM56=1,CN56=1),$DC$5,IF(AND(CM56=1,CN56&gt;0.5),$DC$6,IF(AND(CM56=1,AND(CN56&gt;0.25,CN56&lt;=0.5)),$DC$7,IF(AND(CM56=1,CN56&lt;=0.25),$DC$8,IF(AND(CM56&gt;0.5,CN56&gt;0.5),$DC$9,IF(AND(CM56&gt;0.5,AND(CN56&gt;0.25,CN56&lt;=0.5)),$DC$10,IF(AND(CM56&gt;0.5,CN56&lt;=0.25),$DC$11,IF(AND(AND(CM56&lt;=0.5,CM56&gt;0.25),CN56&gt;0.5),$DC$12,IF(AND(AND(CM56&lt;=0.5,CM56&gt;0.25),AND(CN56&gt;0.25,CN56&lt;=0.5)),$DC$13,IF(AND(AND(CM56&lt;=0.5,CM56&gt;0.25),CN56&lt;=0.25),$DC$14,IF(AND(CM56&lt;=0.25,CN56&gt;0.5),$DC$15,IF(AND(CM56&lt;=0.25,AND(CN56&gt;0.25,CN56&lt;=0.5)),$DC$16,IF(AND(CM56&lt;=0.25,AND(CN56&gt;0.1,CN56&lt;=0.25)),$DC$17,IF(AND(CM56&lt;=0.25,CN56&lt;=0.1,OR(CM56&lt;&gt;0,CN56&lt;&gt;0)),$DC$18,IF(AND(CM56=0,CN56=0),$DC$19,"ATENÇÃO")))))))))))))))</f>
        <v>50</v>
      </c>
      <c r="CP56" s="38" t="n">
        <f aca="false">(AU56+AZ56+BD56)/3</f>
        <v>0.666666666666667</v>
      </c>
      <c r="CQ56" s="39" t="n">
        <f aca="false">(AV56+AW56+AX56+AY56+BA56+BB56+BC56)/7</f>
        <v>0.142857142857143</v>
      </c>
      <c r="CR56" s="30" t="n">
        <f aca="false">IF(AND(CP56=1,CQ56=1),$DC$5,IF(AND(CP56=1,CQ56&gt;0.5),$DC$6,IF(AND(CP56=1,AND(CQ56&gt;0.25,CQ56&lt;=0.5)),$DC$7,IF(AND(CP56=1,CQ56&lt;=0.25),$DC$8,IF(AND(CP56&gt;0.5,CQ56&gt;0.5),$DC$9,IF(AND(CP56&gt;0.5,AND(CQ56&gt;0.25,CQ56&lt;=0.5)),$DC$10,IF(AND(CP56&gt;0.5,CQ56&lt;=0.25),$DC$11,IF(AND(AND(CP56&lt;=0.5,CP56&gt;0.25),CQ56&gt;0.5),$DC$12,IF(AND(AND(CP56&lt;=0.5,CP56&gt;0.25),AND(CQ56&gt;0.25,CQ56&lt;=0.5)),$DC$13,IF(AND(AND(CP56&lt;=0.5,CP56&gt;0.25),CQ56&lt;=0.25),$DC$14,IF(AND(CP56&lt;=0.25,CQ56&gt;0.5),$DC$15,IF(AND(CP56&lt;=0.25,AND(CQ56&gt;0.25,CQ56&lt;=0.5)),$DC$16,IF(AND(CP56&lt;=0.25,AND(CQ56&gt;0.1,CQ56&lt;=0.25)),$DC$17,IF(AND(CP56&lt;=0.25,CQ56&lt;=0.1,OR(CP56&lt;&gt;0,CQ56&lt;&gt;0)),$DC$18,IF(AND(CP56=0,CQ56=0),$DC$19,"ATENÇÃO")))))))))))))))</f>
        <v>57.1428571428572</v>
      </c>
      <c r="CS56" s="38" t="n">
        <f aca="false">(BE56+BJ56+BN56)/3</f>
        <v>1</v>
      </c>
      <c r="CT56" s="39" t="n">
        <f aca="false">(BF56+BG56+BH56+BI56+BK56+BL56+BM56+BO56+BP56)/9</f>
        <v>1</v>
      </c>
      <c r="CU56" s="30" t="n">
        <f aca="false">IF(AND(CS56=1,CT56=1),$DC$5,IF(AND(CS56=1,CT56&gt;0.5),$DC$6,IF(AND(CS56=1,AND(CT56&gt;0.25,CT56&lt;=0.5)),$DC$7,IF(AND(CS56=1,CT56&lt;=0.25),$DC$8,IF(AND(CS56&gt;0.5,CT56&gt;0.5),$DC$9,IF(AND(CS56&gt;0.5,AND(CT56&gt;0.25,CT56&lt;=0.5)),$DC$10,IF(AND(CS56&gt;0.5,CT56&lt;=0.25),$DC$11,IF(AND(AND(CS56&lt;=0.5,CS56&gt;0.25),CT56&gt;0.5),$DC$12,IF(AND(AND(CS56&lt;=0.5,CS56&gt;0.25),AND(CT56&gt;0.25,CT56&lt;=0.5)),$DC$13,IF(AND(AND(CS56&lt;=0.5,CS56&gt;0.25),CT56&lt;=0.25),$DC$14,IF(AND(CS56&lt;=0.25,CT56&gt;0.5),$DC$15,IF(AND(CS56&lt;=0.25,AND(CT56&gt;0.25,CT56&lt;=0.5)),$DC$16,IF(AND(CS56&lt;=0.25,AND(CT56&gt;0.1,CT56&lt;=0.25)),$DC$17,IF(AND(CS56&lt;=0.25,CT56&lt;=0.1,OR(CS56&lt;&gt;0,CT56&lt;&gt;0)),$DC$18,IF(AND(CS56=0,CT56=0),$DC$19,"ATENÇÃO")))))))))))))))</f>
        <v>100</v>
      </c>
      <c r="CV56" s="31" t="n">
        <f aca="false">(BR56+BW56+BX56)/3</f>
        <v>0.333333333333333</v>
      </c>
      <c r="CW56" s="32" t="n">
        <f aca="false">(BQ56+BS56+BT56+BU56+BV56+BY56+BZ56)/7</f>
        <v>0.428571428571429</v>
      </c>
      <c r="CX56" s="30" t="n">
        <f aca="false">IF(AND(CV56=1,CW56=1),$DC$5,IF(AND(CV56=1,CW56&gt;0.5),$DC$6,IF(AND(CV56=1,AND(CW56&gt;0.25,CW56&lt;=0.5)),$DC$7,IF(AND(CV56=1,CW56&lt;=0.25),$DC$8,IF(AND(CV56&gt;0.5,CW56&gt;0.5),$DC$9,IF(AND(CV56&gt;0.5,AND(CW56&gt;0.25,CW56&lt;=0.5)),$DC$10,IF(AND(CV56&gt;0.5,CW56&lt;=0.25),$DC$11,IF(AND(AND(CV56&lt;=0.5,CV56&gt;0.25),CW56&gt;0.5),$DC$12,IF(AND(AND(CV56&lt;=0.5,CV56&gt;0.25),AND(CW56&gt;0.25,CW56&lt;=0.5)),$DC$13,IF(AND(AND(CV56&lt;=0.5,CV56&gt;0.25),CW56&lt;=0.25),$DC$14,IF(AND(CV56&lt;=0.25,CW56&gt;0.5),$DC$15,IF(AND(CV56&lt;=0.25,AND(CW56&gt;0.25,CW56&lt;=0.5)),$DC$16,IF(AND(CV56&lt;=0.25,AND(CW56&gt;0.1,CW56&lt;=0.25)),$DC$17,IF(AND(CV56&lt;=0.25,CW56&lt;=0.1,OR(CV56&lt;&gt;0,CW56&lt;&gt;0)),$DC$18,IF(AND(CV56=0,CW56=0),$DC$19,"ATENÇÃO")))))))))))))))</f>
        <v>42.8571428571429</v>
      </c>
    </row>
    <row r="57" customFormat="false" ht="15" hidden="false" customHeight="false" outlineLevel="0" collapsed="false">
      <c r="A57" s="1" t="s">
        <v>208</v>
      </c>
      <c r="B57" s="2" t="n">
        <v>55</v>
      </c>
      <c r="C57" s="47" t="n">
        <v>0</v>
      </c>
      <c r="D57" s="47" t="n">
        <v>0</v>
      </c>
      <c r="E57" s="47" t="n">
        <v>0</v>
      </c>
      <c r="F57" s="47" t="n">
        <v>0</v>
      </c>
      <c r="G57" s="49" t="n">
        <v>0</v>
      </c>
      <c r="H57" s="47" t="n">
        <v>0</v>
      </c>
      <c r="I57" s="49" t="n">
        <v>0</v>
      </c>
      <c r="J57" s="47" t="n">
        <v>0</v>
      </c>
      <c r="K57" s="49" t="n">
        <v>0</v>
      </c>
      <c r="L57" s="47" t="n">
        <v>1</v>
      </c>
      <c r="M57" s="47" t="n">
        <v>0</v>
      </c>
      <c r="N57" s="49" t="n">
        <v>1</v>
      </c>
      <c r="O57" s="47" t="n">
        <v>0</v>
      </c>
      <c r="P57" s="47" t="n">
        <v>0</v>
      </c>
      <c r="Q57" s="47" t="n">
        <v>1</v>
      </c>
      <c r="R57" s="47" t="n">
        <v>1</v>
      </c>
      <c r="S57" s="47" t="n">
        <v>0</v>
      </c>
      <c r="T57" s="47" t="n">
        <v>1</v>
      </c>
      <c r="U57" s="50" t="n">
        <v>0</v>
      </c>
      <c r="V57" s="50" t="n">
        <v>0</v>
      </c>
      <c r="W57" s="50" t="n">
        <v>0</v>
      </c>
      <c r="X57" s="50" t="n">
        <v>0</v>
      </c>
      <c r="Y57" s="50" t="n">
        <v>0</v>
      </c>
      <c r="Z57" s="50" t="n">
        <v>0</v>
      </c>
      <c r="AA57" s="50" t="n">
        <v>0</v>
      </c>
      <c r="AB57" s="50" t="n">
        <v>0</v>
      </c>
      <c r="AC57" s="50" t="n">
        <v>0</v>
      </c>
      <c r="AD57" s="50" t="n">
        <v>0</v>
      </c>
      <c r="AE57" s="50" t="n">
        <v>0</v>
      </c>
      <c r="AF57" s="50" t="n">
        <v>0</v>
      </c>
      <c r="AG57" s="50" t="n">
        <v>0</v>
      </c>
      <c r="AH57" s="47" t="n">
        <v>1</v>
      </c>
      <c r="AI57" s="47" t="n">
        <v>0</v>
      </c>
      <c r="AJ57" s="47" t="n">
        <v>0</v>
      </c>
      <c r="AK57" s="47" t="n">
        <v>1</v>
      </c>
      <c r="AL57" s="47" t="n">
        <v>0</v>
      </c>
      <c r="AM57" s="50" t="n">
        <v>1</v>
      </c>
      <c r="AN57" s="50" t="n">
        <v>1</v>
      </c>
      <c r="AO57" s="50" t="n">
        <v>0</v>
      </c>
      <c r="AP57" s="50" t="n">
        <v>0</v>
      </c>
      <c r="AQ57" s="50" t="n">
        <v>0</v>
      </c>
      <c r="AR57" s="50" t="n">
        <v>1</v>
      </c>
      <c r="AS57" s="50" t="n">
        <v>0</v>
      </c>
      <c r="AT57" s="50" t="n">
        <v>1</v>
      </c>
      <c r="AU57" s="47" t="n">
        <v>1</v>
      </c>
      <c r="AV57" s="47" t="n">
        <v>0</v>
      </c>
      <c r="AW57" s="47" t="n">
        <v>0</v>
      </c>
      <c r="AX57" s="47" t="n">
        <v>1</v>
      </c>
      <c r="AY57" s="47" t="n">
        <v>0</v>
      </c>
      <c r="AZ57" s="47" t="n">
        <v>1</v>
      </c>
      <c r="BA57" s="47" t="n">
        <v>0</v>
      </c>
      <c r="BB57" s="47" t="n">
        <v>1</v>
      </c>
      <c r="BC57" s="47" t="n">
        <v>0</v>
      </c>
      <c r="BD57" s="47" t="n">
        <v>0</v>
      </c>
      <c r="BE57" s="52" t="n">
        <v>1</v>
      </c>
      <c r="BF57" s="50" t="n">
        <v>1</v>
      </c>
      <c r="BG57" s="50" t="n">
        <v>1</v>
      </c>
      <c r="BH57" s="50" t="n">
        <v>1</v>
      </c>
      <c r="BI57" s="50" t="n">
        <v>1</v>
      </c>
      <c r="BJ57" s="52" t="n">
        <v>1</v>
      </c>
      <c r="BK57" s="50" t="n">
        <v>1</v>
      </c>
      <c r="BL57" s="50" t="n">
        <v>1</v>
      </c>
      <c r="BM57" s="50" t="n">
        <v>1</v>
      </c>
      <c r="BN57" s="52" t="n">
        <v>0</v>
      </c>
      <c r="BO57" s="50" t="n">
        <v>1</v>
      </c>
      <c r="BP57" s="50" t="n">
        <v>1</v>
      </c>
      <c r="BQ57" s="47" t="n">
        <v>1</v>
      </c>
      <c r="BR57" s="49" t="n">
        <v>1</v>
      </c>
      <c r="BS57" s="47" t="n">
        <v>1</v>
      </c>
      <c r="BT57" s="48" t="n">
        <v>1</v>
      </c>
      <c r="BU57" s="47" t="n">
        <v>0</v>
      </c>
      <c r="BV57" s="47" t="n">
        <v>0</v>
      </c>
      <c r="BW57" s="49" t="n">
        <v>0</v>
      </c>
      <c r="BX57" s="49" t="n">
        <v>0</v>
      </c>
      <c r="BY57" s="47" t="n">
        <v>0</v>
      </c>
      <c r="BZ57" s="47" t="n">
        <v>0</v>
      </c>
      <c r="CB57" s="27" t="n">
        <f aca="false">CF57*$CZ$3+CI57*$DA$3+CL57*$DB$3+CO57*$DC$3+CR57*$DD$3+CU57*$DE$3+CX57*$DF$3</f>
        <v>45.7414285714286</v>
      </c>
      <c r="CD57" s="38" t="n">
        <f aca="false">(G57+I57+K57+N57+R57)/5</f>
        <v>0.4</v>
      </c>
      <c r="CE57" s="39" t="n">
        <f aca="false">(C57+D57+E57+F57+H57+J57+L57+M57+O57+P57+Q57+S57+T57)/13</f>
        <v>0.230769230769231</v>
      </c>
      <c r="CF57" s="30" t="n">
        <f aca="false">IF(AND(CD57=1,CE57=1),$DC$5,IF(AND(CD57=1,CE57&gt;0.5),$DC$6,IF(AND(CD57=1,AND(CE57&gt;0.25,CE57&lt;=0.5)),$DC$7,IF(AND(CD57=1,CE57&lt;=0.25),$DC$8,IF(AND(CD57&gt;0.5,CE57&gt;0.5),$DC$9,IF(AND(CD57&gt;0.5,AND(CE57&gt;0.25,CE57&lt;=0.5)),$DC$10,IF(AND(CD57&gt;0.5,CE57&lt;=0.25),$DC$11,IF(AND(AND(CD57&lt;=0.5,CD57&gt;0.25),CE57&gt;0.5),$DC$12,IF(AND(AND(CD57&lt;=0.5,CD57&gt;0.25),AND(CE57&gt;0.25,CE57&lt;=0.5)),$DC$13,IF(AND(AND(CD57&lt;=0.5,CD57&gt;0.25),CE57&lt;=0.25),$DC$14,IF(AND(CD57&lt;=0.25,CE57&gt;0.5),$DC$15,IF(AND(CD57&lt;=0.25,AND(CE57&gt;0.25,CE57&lt;=0.5)),$DC$16,IF(AND(CD57&lt;=0.25,AND(CE57&gt;0.1,CE57&lt;=0.25)),$DC$17,IF(AND(CD57&lt;=0.25,CE57&lt;=0.1,OR(CD57&lt;&gt;0,CE57&lt;&gt;0)),$DC$18,IF(AND(CD57=0,CE57=0),$DC$19,"ATENÇÃO")))))))))))))))</f>
        <v>35.7142857142857</v>
      </c>
      <c r="CG57" s="38" t="n">
        <f aca="false">(X57+AA57+AG57)/3</f>
        <v>0</v>
      </c>
      <c r="CH57" s="39" t="n">
        <f aca="false">(U57+V57+W57+Y57+Z57+AB57+AC57+AD57+AE57+AF57)/10</f>
        <v>0</v>
      </c>
      <c r="CI57" s="30" t="n">
        <f aca="false">IF(AND(CG57=1,CH57=1),$DC$5,IF(AND(CG57=1,CH57&gt;0.5),$DC$6,IF(AND(CG57=1,AND(CH57&gt;0.25,CH57&lt;=0.5)),$DC$7,IF(AND(CG57=1,CH57&lt;=0.25),$DC$8,IF(AND(CG57&gt;0.5,CH57&gt;0.5),$DC$9,IF(AND(CG57&gt;0.5,AND(CH57&gt;0.25,CH57&lt;=0.5)),$DC$10,IF(AND(CG57&gt;0.5,CH57&lt;=0.25),$DC$11,IF(AND(AND(CG57&lt;=0.5,CG57&gt;0.25),CH57&gt;0.5),$DC$12,IF(AND(AND(CG57&lt;=0.5,CG57&gt;0.25),AND(CH57&gt;0.25,CH57&lt;=0.5)),$DC$13,IF(AND(AND(CG57&lt;=0.5,CG57&gt;0.25),CH57&lt;=0.25),$DC$14,IF(AND(CG57&lt;=0.25,CH57&gt;0.5),$DC$15,IF(AND(CG57&lt;=0.25,AND(CH57&gt;0.25,CH57&lt;=0.5)),$DC$16,IF(AND(CG57&lt;=0.25,AND(CH57&gt;0.1,CH57&lt;=0.25)),$DC$17,IF(AND(CG57&lt;=0.25,CH57&lt;=0.1,OR(CG57&lt;&gt;0,CH57&lt;&gt;0)),$DC$18,IF(AND(CG57=0,CH57=0),$DC$19,"ATENÇÃO")))))))))))))))</f>
        <v>0</v>
      </c>
      <c r="CJ57" s="38" t="n">
        <f aca="false">(AJ57+AL57)/2</f>
        <v>0</v>
      </c>
      <c r="CK57" s="39" t="n">
        <f aca="false">(AH57+AI57+AK57)/3</f>
        <v>0.666666666666667</v>
      </c>
      <c r="CL57" s="30" t="n">
        <f aca="false">IF(AND(CJ57=1,CK57=1),$DC$5,IF(AND(CJ57=1,CK57&gt;0.5),$DC$6,IF(AND(CJ57=1,AND(CK57&gt;0.25,CK57&lt;=0.5)),$DC$7,IF(AND(CJ57=1,CK57&lt;=0.25),$DC$8,IF(AND(CJ57&gt;0.5,CK57&gt;0.5),$DC$9,IF(AND(CJ57&gt;0.5,AND(CK57&gt;0.25,CK57&lt;=0.5)),$DC$10,IF(AND(CJ57&gt;0.5,CK57&lt;=0.25),$DC$11,IF(AND(AND(CJ57&lt;=0.5,CJ57&gt;0.25),CK57&gt;0.5),$DC$12,IF(AND(AND(CJ57&lt;=0.5,CJ57&gt;0.25),AND(CK57&gt;0.25,CK57&lt;=0.5)),$DC$13,IF(AND(AND(CJ57&lt;=0.5,CJ57&gt;0.25),CK57&lt;=0.25),$DC$14,IF(AND(CJ57&lt;=0.25,CK57&gt;0.5),$DC$15,IF(AND(CJ57&lt;=0.25,AND(CK57&gt;0.25,CK57&lt;=0.5)),$DC$16,IF(AND(CJ57&lt;=0.25,AND(CK57&gt;0.1,CK57&lt;=0.25)),$DC$17,IF(AND(CJ57&lt;=0.25,CK57&lt;=0.1,OR(CJ57&lt;&gt;0,CK57&lt;&gt;0)),$DC$18,IF(AND(CJ57=0,CK57=0),$DC$19,"ATENÇÃO")))))))))))))))</f>
        <v>28.5714285714286</v>
      </c>
      <c r="CM57" s="38" t="n">
        <f aca="false">(AP57+AS57)/2</f>
        <v>0</v>
      </c>
      <c r="CN57" s="39" t="n">
        <f aca="false">(AM57+AN57+AO57+AQ57+AR57+AT57)/6</f>
        <v>0.666666666666667</v>
      </c>
      <c r="CO57" s="30" t="n">
        <f aca="false">IF(AND(CM57=1,CN57=1),$DC$5,IF(AND(CM57=1,CN57&gt;0.5),$DC$6,IF(AND(CM57=1,AND(CN57&gt;0.25,CN57&lt;=0.5)),$DC$7,IF(AND(CM57=1,CN57&lt;=0.25),$DC$8,IF(AND(CM57&gt;0.5,CN57&gt;0.5),$DC$9,IF(AND(CM57&gt;0.5,AND(CN57&gt;0.25,CN57&lt;=0.5)),$DC$10,IF(AND(CM57&gt;0.5,CN57&lt;=0.25),$DC$11,IF(AND(AND(CM57&lt;=0.5,CM57&gt;0.25),CN57&gt;0.5),$DC$12,IF(AND(AND(CM57&lt;=0.5,CM57&gt;0.25),AND(CN57&gt;0.25,CN57&lt;=0.5)),$DC$13,IF(AND(AND(CM57&lt;=0.5,CM57&gt;0.25),CN57&lt;=0.25),$DC$14,IF(AND(CM57&lt;=0.25,CN57&gt;0.5),$DC$15,IF(AND(CM57&lt;=0.25,AND(CN57&gt;0.25,CN57&lt;=0.5)),$DC$16,IF(AND(CM57&lt;=0.25,AND(CN57&gt;0.1,CN57&lt;=0.25)),$DC$17,IF(AND(CM57&lt;=0.25,CN57&lt;=0.1,OR(CM57&lt;&gt;0,CN57&lt;&gt;0)),$DC$18,IF(AND(CM57=0,CN57=0),$DC$19,"ATENÇÃO")))))))))))))))</f>
        <v>28.5714285714286</v>
      </c>
      <c r="CP57" s="38" t="n">
        <f aca="false">(AU57+AZ57+BD57)/3</f>
        <v>0.666666666666667</v>
      </c>
      <c r="CQ57" s="39" t="n">
        <f aca="false">(AV57+AW57+AX57+AY57+BA57+BB57+BC57)/7</f>
        <v>0.285714285714286</v>
      </c>
      <c r="CR57" s="30" t="n">
        <f aca="false">IF(AND(CP57=1,CQ57=1),$DC$5,IF(AND(CP57=1,CQ57&gt;0.5),$DC$6,IF(AND(CP57=1,AND(CQ57&gt;0.25,CQ57&lt;=0.5)),$DC$7,IF(AND(CP57=1,CQ57&lt;=0.25),$DC$8,IF(AND(CP57&gt;0.5,CQ57&gt;0.5),$DC$9,IF(AND(CP57&gt;0.5,AND(CQ57&gt;0.25,CQ57&lt;=0.5)),$DC$10,IF(AND(CP57&gt;0.5,CQ57&lt;=0.25),$DC$11,IF(AND(AND(CP57&lt;=0.5,CP57&gt;0.25),CQ57&gt;0.5),$DC$12,IF(AND(AND(CP57&lt;=0.5,CP57&gt;0.25),AND(CQ57&gt;0.25,CQ57&lt;=0.5)),$DC$13,IF(AND(AND(CP57&lt;=0.5,CP57&gt;0.25),CQ57&lt;=0.25),$DC$14,IF(AND(CP57&lt;=0.25,CQ57&gt;0.5),$DC$15,IF(AND(CP57&lt;=0.25,AND(CQ57&gt;0.25,CQ57&lt;=0.5)),$DC$16,IF(AND(CP57&lt;=0.25,AND(CQ57&gt;0.1,CQ57&lt;=0.25)),$DC$17,IF(AND(CP57&lt;=0.25,CQ57&lt;=0.1,OR(CP57&lt;&gt;0,CQ57&lt;&gt;0)),$DC$18,IF(AND(CP57=0,CQ57=0),$DC$19,"ATENÇÃO")))))))))))))))</f>
        <v>64.2857142857143</v>
      </c>
      <c r="CS57" s="38" t="n">
        <f aca="false">(BE57+BJ57+BN57)/3</f>
        <v>0.666666666666667</v>
      </c>
      <c r="CT57" s="39" t="n">
        <f aca="false">(BF57+BG57+BH57+BI57+BK57+BL57+BM57+BO57+BP57)/9</f>
        <v>1</v>
      </c>
      <c r="CU57" s="30" t="n">
        <f aca="false">IF(AND(CS57=1,CT57=1),$DC$5,IF(AND(CS57=1,CT57&gt;0.5),$DC$6,IF(AND(CS57=1,AND(CT57&gt;0.25,CT57&lt;=0.5)),$DC$7,IF(AND(CS57=1,CT57&lt;=0.25),$DC$8,IF(AND(CS57&gt;0.5,CT57&gt;0.5),$DC$9,IF(AND(CS57&gt;0.5,AND(CT57&gt;0.25,CT57&lt;=0.5)),$DC$10,IF(AND(CS57&gt;0.5,CT57&lt;=0.25),$DC$11,IF(AND(AND(CS57&lt;=0.5,CS57&gt;0.25),CT57&gt;0.5),$DC$12,IF(AND(AND(CS57&lt;=0.5,CS57&gt;0.25),AND(CT57&gt;0.25,CT57&lt;=0.5)),$DC$13,IF(AND(AND(CS57&lt;=0.5,CS57&gt;0.25),CT57&lt;=0.25),$DC$14,IF(AND(CS57&lt;=0.25,CT57&gt;0.5),$DC$15,IF(AND(CS57&lt;=0.25,AND(CT57&gt;0.25,CT57&lt;=0.5)),$DC$16,IF(AND(CS57&lt;=0.25,AND(CT57&gt;0.1,CT57&lt;=0.25)),$DC$17,IF(AND(CS57&lt;=0.25,CT57&lt;=0.1,OR(CS57&lt;&gt;0,CT57&lt;&gt;0)),$DC$18,IF(AND(CS57=0,CT57=0),$DC$19,"ATENÇÃO")))))))))))))))</f>
        <v>71.4285714285714</v>
      </c>
      <c r="CV57" s="31" t="n">
        <f aca="false">(BR57+BW57+BX57)/3</f>
        <v>0.333333333333333</v>
      </c>
      <c r="CW57" s="32" t="n">
        <f aca="false">(BQ57+BS57+BT57+BU57+BV57+BY57+BZ57)/7</f>
        <v>0.428571428571429</v>
      </c>
      <c r="CX57" s="30" t="n">
        <f aca="false">IF(AND(CV57=1,CW57=1),$DC$5,IF(AND(CV57=1,CW57&gt;0.5),$DC$6,IF(AND(CV57=1,AND(CW57&gt;0.25,CW57&lt;=0.5)),$DC$7,IF(AND(CV57=1,CW57&lt;=0.25),$DC$8,IF(AND(CV57&gt;0.5,CW57&gt;0.5),$DC$9,IF(AND(CV57&gt;0.5,AND(CW57&gt;0.25,CW57&lt;=0.5)),$DC$10,IF(AND(CV57&gt;0.5,CW57&lt;=0.25),$DC$11,IF(AND(AND(CV57&lt;=0.5,CV57&gt;0.25),CW57&gt;0.5),$DC$12,IF(AND(AND(CV57&lt;=0.5,CV57&gt;0.25),AND(CW57&gt;0.25,CW57&lt;=0.5)),$DC$13,IF(AND(AND(CV57&lt;=0.5,CV57&gt;0.25),CW57&lt;=0.25),$DC$14,IF(AND(CV57&lt;=0.25,CW57&gt;0.5),$DC$15,IF(AND(CV57&lt;=0.25,AND(CW57&gt;0.25,CW57&lt;=0.5)),$DC$16,IF(AND(CV57&lt;=0.25,AND(CW57&gt;0.1,CW57&lt;=0.25)),$DC$17,IF(AND(CV57&lt;=0.25,CW57&lt;=0.1,OR(CV57&lt;&gt;0,CW57&lt;&gt;0)),$DC$18,IF(AND(CV57=0,CW57=0),$DC$19,"ATENÇÃO")))))))))))))))</f>
        <v>42.8571428571429</v>
      </c>
    </row>
    <row r="58" customFormat="false" ht="15" hidden="false" customHeight="false" outlineLevel="0" collapsed="false">
      <c r="A58" s="1" t="s">
        <v>209</v>
      </c>
      <c r="B58" s="2" t="n">
        <v>56</v>
      </c>
      <c r="C58" s="48" t="n">
        <v>1</v>
      </c>
      <c r="D58" s="47" t="n">
        <v>0</v>
      </c>
      <c r="E58" s="47" t="n">
        <v>0</v>
      </c>
      <c r="F58" s="47" t="n">
        <v>0</v>
      </c>
      <c r="G58" s="49" t="n">
        <v>0</v>
      </c>
      <c r="H58" s="47" t="n">
        <v>0</v>
      </c>
      <c r="I58" s="49" t="n">
        <v>0</v>
      </c>
      <c r="J58" s="47" t="n">
        <v>0</v>
      </c>
      <c r="K58" s="49" t="n">
        <v>0</v>
      </c>
      <c r="L58" s="47" t="n">
        <v>1</v>
      </c>
      <c r="M58" s="47" t="n">
        <v>0</v>
      </c>
      <c r="N58" s="49" t="n">
        <v>1</v>
      </c>
      <c r="O58" s="47" t="n">
        <v>0</v>
      </c>
      <c r="P58" s="48" t="n">
        <v>0</v>
      </c>
      <c r="Q58" s="47" t="n">
        <v>0</v>
      </c>
      <c r="R58" s="47" t="n">
        <v>1</v>
      </c>
      <c r="S58" s="47" t="n">
        <v>0</v>
      </c>
      <c r="T58" s="47" t="n">
        <v>1</v>
      </c>
      <c r="U58" s="50" t="n">
        <v>1</v>
      </c>
      <c r="V58" s="50" t="n">
        <v>0</v>
      </c>
      <c r="W58" s="50" t="n">
        <v>0</v>
      </c>
      <c r="X58" s="50" t="n">
        <v>0</v>
      </c>
      <c r="Y58" s="50" t="n">
        <v>1</v>
      </c>
      <c r="Z58" s="51" t="n">
        <v>0</v>
      </c>
      <c r="AA58" s="50" t="n">
        <v>0</v>
      </c>
      <c r="AB58" s="50" t="n">
        <v>0</v>
      </c>
      <c r="AC58" s="50" t="n">
        <v>0</v>
      </c>
      <c r="AD58" s="51" t="n">
        <v>0</v>
      </c>
      <c r="AE58" s="50" t="n">
        <v>0</v>
      </c>
      <c r="AF58" s="50" t="n">
        <v>0</v>
      </c>
      <c r="AG58" s="50" t="n">
        <v>1</v>
      </c>
      <c r="AH58" s="47" t="n">
        <v>1</v>
      </c>
      <c r="AI58" s="47" t="n">
        <v>0</v>
      </c>
      <c r="AJ58" s="47" t="n">
        <v>0</v>
      </c>
      <c r="AK58" s="47" t="n">
        <v>0</v>
      </c>
      <c r="AL58" s="47" t="n">
        <v>1</v>
      </c>
      <c r="AM58" s="50" t="n">
        <v>0</v>
      </c>
      <c r="AN58" s="50" t="n">
        <v>0</v>
      </c>
      <c r="AO58" s="51" t="n">
        <v>1</v>
      </c>
      <c r="AP58" s="50" t="n">
        <v>0</v>
      </c>
      <c r="AQ58" s="50" t="n">
        <v>0</v>
      </c>
      <c r="AR58" s="50" t="n">
        <v>1</v>
      </c>
      <c r="AS58" s="50" t="n">
        <v>0</v>
      </c>
      <c r="AT58" s="50" t="n">
        <v>0</v>
      </c>
      <c r="AU58" s="47" t="n">
        <v>1</v>
      </c>
      <c r="AV58" s="47" t="n">
        <v>0</v>
      </c>
      <c r="AW58" s="47" t="n">
        <v>0</v>
      </c>
      <c r="AX58" s="47" t="n">
        <v>1</v>
      </c>
      <c r="AY58" s="47" t="n">
        <v>0</v>
      </c>
      <c r="AZ58" s="47" t="n">
        <v>1</v>
      </c>
      <c r="BA58" s="47" t="n">
        <v>0</v>
      </c>
      <c r="BB58" s="47" t="n">
        <v>1</v>
      </c>
      <c r="BC58" s="47" t="n">
        <v>0</v>
      </c>
      <c r="BD58" s="47" t="n">
        <v>0</v>
      </c>
      <c r="BE58" s="52" t="n">
        <v>1</v>
      </c>
      <c r="BF58" s="50" t="n">
        <v>1</v>
      </c>
      <c r="BG58" s="50" t="n">
        <v>1</v>
      </c>
      <c r="BH58" s="50" t="n">
        <v>1</v>
      </c>
      <c r="BI58" s="50" t="n">
        <v>1</v>
      </c>
      <c r="BJ58" s="52" t="n">
        <v>1</v>
      </c>
      <c r="BK58" s="50" t="n">
        <v>1</v>
      </c>
      <c r="BL58" s="50" t="n">
        <v>1</v>
      </c>
      <c r="BM58" s="50" t="n">
        <v>0</v>
      </c>
      <c r="BN58" s="52" t="n">
        <v>1</v>
      </c>
      <c r="BO58" s="50" t="n">
        <v>1</v>
      </c>
      <c r="BP58" s="50" t="n">
        <v>1</v>
      </c>
      <c r="BQ58" s="47" t="n">
        <v>1</v>
      </c>
      <c r="BR58" s="49" t="n">
        <v>1</v>
      </c>
      <c r="BS58" s="47" t="n">
        <v>0</v>
      </c>
      <c r="BT58" s="47" t="n">
        <v>1</v>
      </c>
      <c r="BU58" s="47" t="n">
        <v>0</v>
      </c>
      <c r="BV58" s="47" t="n">
        <v>0</v>
      </c>
      <c r="BW58" s="49" t="n">
        <v>0</v>
      </c>
      <c r="BX58" s="49" t="n">
        <v>0</v>
      </c>
      <c r="BY58" s="47" t="n">
        <v>0</v>
      </c>
      <c r="BZ58" s="47" t="n">
        <v>0</v>
      </c>
      <c r="CB58" s="27" t="n">
        <f aca="false">CF58*$CZ$3+CI58*$DA$3+CL58*$DB$3+CO58*$DC$3+CR58*$DD$3+CU58*$DE$3+CX58*$DF$3</f>
        <v>52.3342857142857</v>
      </c>
      <c r="CD58" s="38" t="n">
        <f aca="false">(G58+I58+K58+N58+R58)/5</f>
        <v>0.4</v>
      </c>
      <c r="CE58" s="39" t="n">
        <f aca="false">(C58+D58+E58+F58+H58+J58+L58+M58+O58+P58+Q58+S58+T58)/13</f>
        <v>0.230769230769231</v>
      </c>
      <c r="CF58" s="30" t="n">
        <f aca="false">IF(AND(CD58=1,CE58=1),$DC$5,IF(AND(CD58=1,CE58&gt;0.5),$DC$6,IF(AND(CD58=1,AND(CE58&gt;0.25,CE58&lt;=0.5)),$DC$7,IF(AND(CD58=1,CE58&lt;=0.25),$DC$8,IF(AND(CD58&gt;0.5,CE58&gt;0.5),$DC$9,IF(AND(CD58&gt;0.5,AND(CE58&gt;0.25,CE58&lt;=0.5)),$DC$10,IF(AND(CD58&gt;0.5,CE58&lt;=0.25),$DC$11,IF(AND(AND(CD58&lt;=0.5,CD58&gt;0.25),CE58&gt;0.5),$DC$12,IF(AND(AND(CD58&lt;=0.5,CD58&gt;0.25),AND(CE58&gt;0.25,CE58&lt;=0.5)),$DC$13,IF(AND(AND(CD58&lt;=0.5,CD58&gt;0.25),CE58&lt;=0.25),$DC$14,IF(AND(CD58&lt;=0.25,CE58&gt;0.5),$DC$15,IF(AND(CD58&lt;=0.25,AND(CE58&gt;0.25,CE58&lt;=0.5)),$DC$16,IF(AND(CD58&lt;=0.25,AND(CE58&gt;0.1,CE58&lt;=0.25)),$DC$17,IF(AND(CD58&lt;=0.25,CE58&lt;=0.1,OR(CD58&lt;&gt;0,CE58&lt;&gt;0)),$DC$18,IF(AND(CD58=0,CE58=0),$DC$19,"ATENÇÃO")))))))))))))))</f>
        <v>35.7142857142857</v>
      </c>
      <c r="CG58" s="38" t="n">
        <f aca="false">(X58+AA58+AG58)/3</f>
        <v>0.333333333333333</v>
      </c>
      <c r="CH58" s="39" t="n">
        <f aca="false">(U58+V58+W58+Y58+Z58+AB58+AC58+AD58+AE58+AF58)/10</f>
        <v>0.2</v>
      </c>
      <c r="CI58" s="30" t="n">
        <f aca="false">IF(AND(CG58=1,CH58=1),$DC$5,IF(AND(CG58=1,CH58&gt;0.5),$DC$6,IF(AND(CG58=1,AND(CH58&gt;0.25,CH58&lt;=0.5)),$DC$7,IF(AND(CG58=1,CH58&lt;=0.25),$DC$8,IF(AND(CG58&gt;0.5,CH58&gt;0.5),$DC$9,IF(AND(CG58&gt;0.5,AND(CH58&gt;0.25,CH58&lt;=0.5)),$DC$10,IF(AND(CG58&gt;0.5,CH58&lt;=0.25),$DC$11,IF(AND(AND(CG58&lt;=0.5,CG58&gt;0.25),CH58&gt;0.5),$DC$12,IF(AND(AND(CG58&lt;=0.5,CG58&gt;0.25),AND(CH58&gt;0.25,CH58&lt;=0.5)),$DC$13,IF(AND(AND(CG58&lt;=0.5,CG58&gt;0.25),CH58&lt;=0.25),$DC$14,IF(AND(CG58&lt;=0.25,CH58&gt;0.5),$DC$15,IF(AND(CG58&lt;=0.25,AND(CH58&gt;0.25,CH58&lt;=0.5)),$DC$16,IF(AND(CG58&lt;=0.25,AND(CH58&gt;0.1,CH58&lt;=0.25)),$DC$17,IF(AND(CG58&lt;=0.25,CH58&lt;=0.1,OR(CG58&lt;&gt;0,CH58&lt;&gt;0)),$DC$18,IF(AND(CG58=0,CH58=0),$DC$19,"ATENÇÃO")))))))))))))))</f>
        <v>35.7142857142857</v>
      </c>
      <c r="CJ58" s="38" t="n">
        <f aca="false">(AJ58+AL58)/2</f>
        <v>0.5</v>
      </c>
      <c r="CK58" s="39" t="n">
        <f aca="false">(AH58+AI58+AK58)/3</f>
        <v>0.333333333333333</v>
      </c>
      <c r="CL58" s="30" t="n">
        <f aca="false">IF(AND(CJ58=1,CK58=1),$DC$5,IF(AND(CJ58=1,CK58&gt;0.5),$DC$6,IF(AND(CJ58=1,AND(CK58&gt;0.25,CK58&lt;=0.5)),$DC$7,IF(AND(CJ58=1,CK58&lt;=0.25),$DC$8,IF(AND(CJ58&gt;0.5,CK58&gt;0.5),$DC$9,IF(AND(CJ58&gt;0.5,AND(CK58&gt;0.25,CK58&lt;=0.5)),$DC$10,IF(AND(CJ58&gt;0.5,CK58&lt;=0.25),$DC$11,IF(AND(AND(CJ58&lt;=0.5,CJ58&gt;0.25),CK58&gt;0.5),$DC$12,IF(AND(AND(CJ58&lt;=0.5,CJ58&gt;0.25),AND(CK58&gt;0.25,CK58&lt;=0.5)),$DC$13,IF(AND(AND(CJ58&lt;=0.5,CJ58&gt;0.25),CK58&lt;=0.25),$DC$14,IF(AND(CJ58&lt;=0.25,CK58&gt;0.5),$DC$15,IF(AND(CJ58&lt;=0.25,AND(CK58&gt;0.25,CK58&lt;=0.5)),$DC$16,IF(AND(CJ58&lt;=0.25,AND(CK58&gt;0.1,CK58&lt;=0.25)),$DC$17,IF(AND(CJ58&lt;=0.25,CK58&lt;=0.1,OR(CJ58&lt;&gt;0,CK58&lt;&gt;0)),$DC$18,IF(AND(CJ58=0,CK58=0),$DC$19,"ATENÇÃO")))))))))))))))</f>
        <v>42.8571428571429</v>
      </c>
      <c r="CM58" s="38" t="n">
        <f aca="false">(AP58+AS58)/2</f>
        <v>0</v>
      </c>
      <c r="CN58" s="39" t="n">
        <f aca="false">(AM58+AN58+AO58+AQ58+AR58+AT58)/6</f>
        <v>0.333333333333333</v>
      </c>
      <c r="CO58" s="30" t="n">
        <f aca="false">IF(AND(CM58=1,CN58=1),$DC$5,IF(AND(CM58=1,CN58&gt;0.5),$DC$6,IF(AND(CM58=1,AND(CN58&gt;0.25,CN58&lt;=0.5)),$DC$7,IF(AND(CM58=1,CN58&lt;=0.25),$DC$8,IF(AND(CM58&gt;0.5,CN58&gt;0.5),$DC$9,IF(AND(CM58&gt;0.5,AND(CN58&gt;0.25,CN58&lt;=0.5)),$DC$10,IF(AND(CM58&gt;0.5,CN58&lt;=0.25),$DC$11,IF(AND(AND(CM58&lt;=0.5,CM58&gt;0.25),CN58&gt;0.5),$DC$12,IF(AND(AND(CM58&lt;=0.5,CM58&gt;0.25),AND(CN58&gt;0.25,CN58&lt;=0.5)),$DC$13,IF(AND(AND(CM58&lt;=0.5,CM58&gt;0.25),CN58&lt;=0.25),$DC$14,IF(AND(CM58&lt;=0.25,CN58&gt;0.5),$DC$15,IF(AND(CM58&lt;=0.25,AND(CN58&gt;0.25,CN58&lt;=0.5)),$DC$16,IF(AND(CM58&lt;=0.25,AND(CN58&gt;0.1,CN58&lt;=0.25)),$DC$17,IF(AND(CM58&lt;=0.25,CN58&lt;=0.1,OR(CM58&lt;&gt;0,CN58&lt;&gt;0)),$DC$18,IF(AND(CM58=0,CN58=0),$DC$19,"ATENÇÃO")))))))))))))))</f>
        <v>21.4285714285714</v>
      </c>
      <c r="CP58" s="38" t="n">
        <f aca="false">(AU58+AZ58+BD58)/3</f>
        <v>0.666666666666667</v>
      </c>
      <c r="CQ58" s="39" t="n">
        <f aca="false">(AV58+AW58+AX58+AY58+BA58+BB58+BC58)/7</f>
        <v>0.285714285714286</v>
      </c>
      <c r="CR58" s="30" t="n">
        <f aca="false">IF(AND(CP58=1,CQ58=1),$DC$5,IF(AND(CP58=1,CQ58&gt;0.5),$DC$6,IF(AND(CP58=1,AND(CQ58&gt;0.25,CQ58&lt;=0.5)),$DC$7,IF(AND(CP58=1,CQ58&lt;=0.25),$DC$8,IF(AND(CP58&gt;0.5,CQ58&gt;0.5),$DC$9,IF(AND(CP58&gt;0.5,AND(CQ58&gt;0.25,CQ58&lt;=0.5)),$DC$10,IF(AND(CP58&gt;0.5,CQ58&lt;=0.25),$DC$11,IF(AND(AND(CP58&lt;=0.5,CP58&gt;0.25),CQ58&gt;0.5),$DC$12,IF(AND(AND(CP58&lt;=0.5,CP58&gt;0.25),AND(CQ58&gt;0.25,CQ58&lt;=0.5)),$DC$13,IF(AND(AND(CP58&lt;=0.5,CP58&gt;0.25),CQ58&lt;=0.25),$DC$14,IF(AND(CP58&lt;=0.25,CQ58&gt;0.5),$DC$15,IF(AND(CP58&lt;=0.25,AND(CQ58&gt;0.25,CQ58&lt;=0.5)),$DC$16,IF(AND(CP58&lt;=0.25,AND(CQ58&gt;0.1,CQ58&lt;=0.25)),$DC$17,IF(AND(CP58&lt;=0.25,CQ58&lt;=0.1,OR(CP58&lt;&gt;0,CQ58&lt;&gt;0)),$DC$18,IF(AND(CP58=0,CQ58=0),$DC$19,"ATENÇÃO")))))))))))))))</f>
        <v>64.2857142857143</v>
      </c>
      <c r="CS58" s="38" t="n">
        <f aca="false">(BE58+BJ58+BN58)/3</f>
        <v>1</v>
      </c>
      <c r="CT58" s="39" t="n">
        <f aca="false">(BF58+BG58+BH58+BI58+BK58+BL58+BM58+BO58+BP58)/9</f>
        <v>0.888888888888889</v>
      </c>
      <c r="CU58" s="30" t="n">
        <f aca="false">IF(AND(CS58=1,CT58=1),$DC$5,IF(AND(CS58=1,CT58&gt;0.5),$DC$6,IF(AND(CS58=1,AND(CT58&gt;0.25,CT58&lt;=0.5)),$DC$7,IF(AND(CS58=1,CT58&lt;=0.25),$DC$8,IF(AND(CS58&gt;0.5,CT58&gt;0.5),$DC$9,IF(AND(CS58&gt;0.5,AND(CT58&gt;0.25,CT58&lt;=0.5)),$DC$10,IF(AND(CS58&gt;0.5,CT58&lt;=0.25),$DC$11,IF(AND(AND(CS58&lt;=0.5,CS58&gt;0.25),CT58&gt;0.5),$DC$12,IF(AND(AND(CS58&lt;=0.5,CS58&gt;0.25),AND(CT58&gt;0.25,CT58&lt;=0.5)),$DC$13,IF(AND(AND(CS58&lt;=0.5,CS58&gt;0.25),CT58&lt;=0.25),$DC$14,IF(AND(CS58&lt;=0.25,CT58&gt;0.5),$DC$15,IF(AND(CS58&lt;=0.25,AND(CT58&gt;0.25,CT58&lt;=0.5)),$DC$16,IF(AND(CS58&lt;=0.25,AND(CT58&gt;0.1,CT58&lt;=0.25)),$DC$17,IF(AND(CS58&lt;=0.25,CT58&lt;=0.1,OR(CS58&lt;&gt;0,CT58&lt;&gt;0)),$DC$18,IF(AND(CS58=0,CT58=0),$DC$19,"ATENÇÃO")))))))))))))))</f>
        <v>92.8571428571429</v>
      </c>
      <c r="CV58" s="31" t="n">
        <f aca="false">(BR58+BW58+BX58)/3</f>
        <v>0.333333333333333</v>
      </c>
      <c r="CW58" s="32" t="n">
        <f aca="false">(BQ58+BS58+BT58+BU58+BV58+BY58+BZ58)/7</f>
        <v>0.285714285714286</v>
      </c>
      <c r="CX58" s="30" t="n">
        <f aca="false">IF(AND(CV58=1,CW58=1),$DC$5,IF(AND(CV58=1,CW58&gt;0.5),$DC$6,IF(AND(CV58=1,AND(CW58&gt;0.25,CW58&lt;=0.5)),$DC$7,IF(AND(CV58=1,CW58&lt;=0.25),$DC$8,IF(AND(CV58&gt;0.5,CW58&gt;0.5),$DC$9,IF(AND(CV58&gt;0.5,AND(CW58&gt;0.25,CW58&lt;=0.5)),$DC$10,IF(AND(CV58&gt;0.5,CW58&lt;=0.25),$DC$11,IF(AND(AND(CV58&lt;=0.5,CV58&gt;0.25),CW58&gt;0.5),$DC$12,IF(AND(AND(CV58&lt;=0.5,CV58&gt;0.25),AND(CW58&gt;0.25,CW58&lt;=0.5)),$DC$13,IF(AND(AND(CV58&lt;=0.5,CV58&gt;0.25),CW58&lt;=0.25),$DC$14,IF(AND(CV58&lt;=0.25,CW58&gt;0.5),$DC$15,IF(AND(CV58&lt;=0.25,AND(CW58&gt;0.25,CW58&lt;=0.5)),$DC$16,IF(AND(CV58&lt;=0.25,AND(CW58&gt;0.1,CW58&lt;=0.25)),$DC$17,IF(AND(CV58&lt;=0.25,CW58&lt;=0.1,OR(CV58&lt;&gt;0,CW58&lt;&gt;0)),$DC$18,IF(AND(CV58=0,CW58=0),$DC$19,"ATENÇÃO")))))))))))))))</f>
        <v>42.8571428571429</v>
      </c>
    </row>
    <row r="59" customFormat="false" ht="15" hidden="false" customHeight="false" outlineLevel="0" collapsed="false">
      <c r="A59" s="1" t="s">
        <v>210</v>
      </c>
      <c r="B59" s="2" t="n">
        <v>57</v>
      </c>
      <c r="C59" s="47" t="n">
        <v>1</v>
      </c>
      <c r="D59" s="47" t="n">
        <v>1</v>
      </c>
      <c r="E59" s="47" t="n">
        <v>1</v>
      </c>
      <c r="F59" s="47" t="n">
        <v>0</v>
      </c>
      <c r="G59" s="49" t="n">
        <v>0</v>
      </c>
      <c r="H59" s="47" t="n">
        <v>0</v>
      </c>
      <c r="I59" s="49" t="n">
        <v>0</v>
      </c>
      <c r="J59" s="47" t="n">
        <v>1</v>
      </c>
      <c r="K59" s="49" t="n">
        <v>1</v>
      </c>
      <c r="L59" s="47" t="n">
        <v>0</v>
      </c>
      <c r="M59" s="47" t="n">
        <v>0</v>
      </c>
      <c r="N59" s="49" t="n">
        <v>0</v>
      </c>
      <c r="O59" s="47" t="n">
        <v>1</v>
      </c>
      <c r="P59" s="47" t="n">
        <v>1</v>
      </c>
      <c r="Q59" s="47" t="n">
        <v>0</v>
      </c>
      <c r="R59" s="47" t="n">
        <v>1</v>
      </c>
      <c r="S59" s="47" t="n">
        <v>0</v>
      </c>
      <c r="T59" s="47" t="n">
        <v>1</v>
      </c>
      <c r="U59" s="50" t="n">
        <v>0</v>
      </c>
      <c r="V59" s="50" t="n">
        <v>0</v>
      </c>
      <c r="W59" s="50" t="n">
        <v>0</v>
      </c>
      <c r="X59" s="50" t="n">
        <v>0</v>
      </c>
      <c r="Y59" s="50" t="n">
        <v>0</v>
      </c>
      <c r="Z59" s="50" t="n">
        <v>0</v>
      </c>
      <c r="AA59" s="50" t="n">
        <v>0</v>
      </c>
      <c r="AB59" s="50" t="n">
        <v>0</v>
      </c>
      <c r="AC59" s="50" t="n">
        <v>0</v>
      </c>
      <c r="AD59" s="50" t="n">
        <v>0</v>
      </c>
      <c r="AE59" s="50" t="n">
        <v>1</v>
      </c>
      <c r="AF59" s="50" t="n">
        <v>0</v>
      </c>
      <c r="AG59" s="50" t="n">
        <v>1</v>
      </c>
      <c r="AH59" s="48" t="n">
        <v>1</v>
      </c>
      <c r="AI59" s="47" t="n">
        <v>0</v>
      </c>
      <c r="AJ59" s="47" t="n">
        <v>0</v>
      </c>
      <c r="AK59" s="47" t="n">
        <v>0</v>
      </c>
      <c r="AL59" s="47" t="n">
        <v>0</v>
      </c>
      <c r="AM59" s="50" t="n">
        <v>1</v>
      </c>
      <c r="AN59" s="50" t="n">
        <v>1</v>
      </c>
      <c r="AO59" s="50" t="n">
        <v>1</v>
      </c>
      <c r="AP59" s="50" t="n">
        <v>0</v>
      </c>
      <c r="AQ59" s="50" t="n">
        <v>0</v>
      </c>
      <c r="AR59" s="50" t="n">
        <v>1</v>
      </c>
      <c r="AS59" s="50" t="n">
        <v>1</v>
      </c>
      <c r="AT59" s="50" t="n">
        <v>0</v>
      </c>
      <c r="AU59" s="47" t="n">
        <v>1</v>
      </c>
      <c r="AV59" s="47" t="n">
        <v>0</v>
      </c>
      <c r="AW59" s="47" t="n">
        <v>0</v>
      </c>
      <c r="AX59" s="47" t="n">
        <v>1</v>
      </c>
      <c r="AY59" s="47" t="n">
        <v>0</v>
      </c>
      <c r="AZ59" s="47" t="n">
        <v>1</v>
      </c>
      <c r="BA59" s="47" t="n">
        <v>0</v>
      </c>
      <c r="BB59" s="47" t="n">
        <v>1</v>
      </c>
      <c r="BC59" s="47" t="n">
        <v>1</v>
      </c>
      <c r="BD59" s="47" t="n">
        <v>0</v>
      </c>
      <c r="BE59" s="52" t="n">
        <v>0</v>
      </c>
      <c r="BF59" s="50" t="n">
        <v>0</v>
      </c>
      <c r="BG59" s="50" t="n">
        <v>0</v>
      </c>
      <c r="BH59" s="50" t="n">
        <v>0</v>
      </c>
      <c r="BI59" s="50" t="n">
        <v>0</v>
      </c>
      <c r="BJ59" s="52" t="n">
        <v>0</v>
      </c>
      <c r="BK59" s="50" t="n">
        <v>0</v>
      </c>
      <c r="BL59" s="50" t="n">
        <v>0</v>
      </c>
      <c r="BM59" s="50" t="n">
        <v>0</v>
      </c>
      <c r="BN59" s="52" t="n">
        <v>0</v>
      </c>
      <c r="BO59" s="50" t="n">
        <v>0</v>
      </c>
      <c r="BP59" s="50" t="n">
        <v>0</v>
      </c>
      <c r="BQ59" s="47" t="n">
        <v>0</v>
      </c>
      <c r="BR59" s="49" t="n">
        <v>1</v>
      </c>
      <c r="BS59" s="47" t="n">
        <v>1</v>
      </c>
      <c r="BT59" s="47" t="n">
        <v>0</v>
      </c>
      <c r="BU59" s="47" t="n">
        <v>0</v>
      </c>
      <c r="BV59" s="47" t="n">
        <v>0</v>
      </c>
      <c r="BW59" s="49" t="n">
        <v>0</v>
      </c>
      <c r="BX59" s="49" t="n">
        <v>0</v>
      </c>
      <c r="BY59" s="47" t="n">
        <v>0</v>
      </c>
      <c r="BZ59" s="47" t="n">
        <v>0</v>
      </c>
      <c r="CB59" s="27" t="n">
        <f aca="false">CF59*$CZ$3+CI59*$DA$3+CL59*$DB$3+CO59*$DC$3+CR59*$DD$3+CU59*$DE$3+CX59*$DF$3</f>
        <v>37.64</v>
      </c>
      <c r="CD59" s="38" t="n">
        <f aca="false">(G59+I59+K59+N59+R59)/5</f>
        <v>0.4</v>
      </c>
      <c r="CE59" s="39" t="n">
        <f aca="false">(C59+D59+E59+F59+H59+J59+L59+M59+O59+P59+Q59+S59+T59)/13</f>
        <v>0.538461538461538</v>
      </c>
      <c r="CF59" s="30" t="n">
        <f aca="false">IF(AND(CD59=1,CE59=1),$DC$5,IF(AND(CD59=1,CE59&gt;0.5),$DC$6,IF(AND(CD59=1,AND(CE59&gt;0.25,CE59&lt;=0.5)),$DC$7,IF(AND(CD59=1,CE59&lt;=0.25),$DC$8,IF(AND(CD59&gt;0.5,CE59&gt;0.5),$DC$9,IF(AND(CD59&gt;0.5,AND(CE59&gt;0.25,CE59&lt;=0.5)),$DC$10,IF(AND(CD59&gt;0.5,CE59&lt;=0.25),$DC$11,IF(AND(AND(CD59&lt;=0.5,CD59&gt;0.25),CE59&gt;0.5),$DC$12,IF(AND(AND(CD59&lt;=0.5,CD59&gt;0.25),AND(CE59&gt;0.25,CE59&lt;=0.5)),$DC$13,IF(AND(AND(CD59&lt;=0.5,CD59&gt;0.25),CE59&lt;=0.25),$DC$14,IF(AND(CD59&lt;=0.25,CE59&gt;0.5),$DC$15,IF(AND(CD59&lt;=0.25,AND(CE59&gt;0.25,CE59&lt;=0.5)),$DC$16,IF(AND(CD59&lt;=0.25,AND(CE59&gt;0.1,CE59&lt;=0.25)),$DC$17,IF(AND(CD59&lt;=0.25,CE59&lt;=0.1,OR(CD59&lt;&gt;0,CE59&lt;&gt;0)),$DC$18,IF(AND(CD59=0,CE59=0),$DC$19,"ATENÇÃO")))))))))))))))</f>
        <v>50</v>
      </c>
      <c r="CG59" s="38" t="n">
        <f aca="false">(X59+AA59+AG59)/3</f>
        <v>0.333333333333333</v>
      </c>
      <c r="CH59" s="39" t="n">
        <f aca="false">(U59+V59+W59+Y59+Z59+AB59+AC59+AD59+AE59+AF59)/10</f>
        <v>0.1</v>
      </c>
      <c r="CI59" s="30" t="n">
        <f aca="false">IF(AND(CG59=1,CH59=1),$DC$5,IF(AND(CG59=1,CH59&gt;0.5),$DC$6,IF(AND(CG59=1,AND(CH59&gt;0.25,CH59&lt;=0.5)),$DC$7,IF(AND(CG59=1,CH59&lt;=0.25),$DC$8,IF(AND(CG59&gt;0.5,CH59&gt;0.5),$DC$9,IF(AND(CG59&gt;0.5,AND(CH59&gt;0.25,CH59&lt;=0.5)),$DC$10,IF(AND(CG59&gt;0.5,CH59&lt;=0.25),$DC$11,IF(AND(AND(CG59&lt;=0.5,CG59&gt;0.25),CH59&gt;0.5),$DC$12,IF(AND(AND(CG59&lt;=0.5,CG59&gt;0.25),AND(CH59&gt;0.25,CH59&lt;=0.5)),$DC$13,IF(AND(AND(CG59&lt;=0.5,CG59&gt;0.25),CH59&lt;=0.25),$DC$14,IF(AND(CG59&lt;=0.25,CH59&gt;0.5),$DC$15,IF(AND(CG59&lt;=0.25,AND(CH59&gt;0.25,CH59&lt;=0.5)),$DC$16,IF(AND(CG59&lt;=0.25,AND(CH59&gt;0.1,CH59&lt;=0.25)),$DC$17,IF(AND(CG59&lt;=0.25,CH59&lt;=0.1,OR(CG59&lt;&gt;0,CH59&lt;&gt;0)),$DC$18,IF(AND(CG59=0,CH59=0),$DC$19,"ATENÇÃO")))))))))))))))</f>
        <v>35.7142857142857</v>
      </c>
      <c r="CJ59" s="38" t="n">
        <f aca="false">(AJ59+AL59)/2</f>
        <v>0</v>
      </c>
      <c r="CK59" s="39" t="n">
        <f aca="false">(AH59+AI59+AK59)/3</f>
        <v>0.333333333333333</v>
      </c>
      <c r="CL59" s="30" t="n">
        <f aca="false">IF(AND(CJ59=1,CK59=1),$DC$5,IF(AND(CJ59=1,CK59&gt;0.5),$DC$6,IF(AND(CJ59=1,AND(CK59&gt;0.25,CK59&lt;=0.5)),$DC$7,IF(AND(CJ59=1,CK59&lt;=0.25),$DC$8,IF(AND(CJ59&gt;0.5,CK59&gt;0.5),$DC$9,IF(AND(CJ59&gt;0.5,AND(CK59&gt;0.25,CK59&lt;=0.5)),$DC$10,IF(AND(CJ59&gt;0.5,CK59&lt;=0.25),$DC$11,IF(AND(AND(CJ59&lt;=0.5,CJ59&gt;0.25),CK59&gt;0.5),$DC$12,IF(AND(AND(CJ59&lt;=0.5,CJ59&gt;0.25),AND(CK59&gt;0.25,CK59&lt;=0.5)),$DC$13,IF(AND(AND(CJ59&lt;=0.5,CJ59&gt;0.25),CK59&lt;=0.25),$DC$14,IF(AND(CJ59&lt;=0.25,CK59&gt;0.5),$DC$15,IF(AND(CJ59&lt;=0.25,AND(CK59&gt;0.25,CK59&lt;=0.5)),$DC$16,IF(AND(CJ59&lt;=0.25,AND(CK59&gt;0.1,CK59&lt;=0.25)),$DC$17,IF(AND(CJ59&lt;=0.25,CK59&lt;=0.1,OR(CJ59&lt;&gt;0,CK59&lt;&gt;0)),$DC$18,IF(AND(CJ59=0,CK59=0),$DC$19,"ATENÇÃO")))))))))))))))</f>
        <v>21.4285714285714</v>
      </c>
      <c r="CM59" s="38" t="n">
        <f aca="false">(AP59+AS59)/2</f>
        <v>0.5</v>
      </c>
      <c r="CN59" s="39" t="n">
        <f aca="false">(AM59+AN59+AO59+AQ59+AR59+AT59)/6</f>
        <v>0.666666666666667</v>
      </c>
      <c r="CO59" s="30" t="n">
        <f aca="false">IF(AND(CM59=1,CN59=1),$DC$5,IF(AND(CM59=1,CN59&gt;0.5),$DC$6,IF(AND(CM59=1,AND(CN59&gt;0.25,CN59&lt;=0.5)),$DC$7,IF(AND(CM59=1,CN59&lt;=0.25),$DC$8,IF(AND(CM59&gt;0.5,CN59&gt;0.5),$DC$9,IF(AND(CM59&gt;0.5,AND(CN59&gt;0.25,CN59&lt;=0.5)),$DC$10,IF(AND(CM59&gt;0.5,CN59&lt;=0.25),$DC$11,IF(AND(AND(CM59&lt;=0.5,CM59&gt;0.25),CN59&gt;0.5),$DC$12,IF(AND(AND(CM59&lt;=0.5,CM59&gt;0.25),AND(CN59&gt;0.25,CN59&lt;=0.5)),$DC$13,IF(AND(AND(CM59&lt;=0.5,CM59&gt;0.25),CN59&lt;=0.25),$DC$14,IF(AND(CM59&lt;=0.25,CN59&gt;0.5),$DC$15,IF(AND(CM59&lt;=0.25,AND(CN59&gt;0.25,CN59&lt;=0.5)),$DC$16,IF(AND(CM59&lt;=0.25,AND(CN59&gt;0.1,CN59&lt;=0.25)),$DC$17,IF(AND(CM59&lt;=0.25,CN59&lt;=0.1,OR(CM59&lt;&gt;0,CN59&lt;&gt;0)),$DC$18,IF(AND(CM59=0,CN59=0),$DC$19,"ATENÇÃO")))))))))))))))</f>
        <v>50</v>
      </c>
      <c r="CP59" s="38" t="n">
        <f aca="false">(AU59+AZ59+BD59)/3</f>
        <v>0.666666666666667</v>
      </c>
      <c r="CQ59" s="39" t="n">
        <f aca="false">(AV59+AW59+AX59+AY59+BA59+BB59+BC59)/7</f>
        <v>0.428571428571429</v>
      </c>
      <c r="CR59" s="30" t="n">
        <f aca="false">IF(AND(CP59=1,CQ59=1),$DC$5,IF(AND(CP59=1,CQ59&gt;0.5),$DC$6,IF(AND(CP59=1,AND(CQ59&gt;0.25,CQ59&lt;=0.5)),$DC$7,IF(AND(CP59=1,CQ59&lt;=0.25),$DC$8,IF(AND(CP59&gt;0.5,CQ59&gt;0.5),$DC$9,IF(AND(CP59&gt;0.5,AND(CQ59&gt;0.25,CQ59&lt;=0.5)),$DC$10,IF(AND(CP59&gt;0.5,CQ59&lt;=0.25),$DC$11,IF(AND(AND(CP59&lt;=0.5,CP59&gt;0.25),CQ59&gt;0.5),$DC$12,IF(AND(AND(CP59&lt;=0.5,CP59&gt;0.25),AND(CQ59&gt;0.25,CQ59&lt;=0.5)),$DC$13,IF(AND(AND(CP59&lt;=0.5,CP59&gt;0.25),CQ59&lt;=0.25),$DC$14,IF(AND(CP59&lt;=0.25,CQ59&gt;0.5),$DC$15,IF(AND(CP59&lt;=0.25,AND(CQ59&gt;0.25,CQ59&lt;=0.5)),$DC$16,IF(AND(CP59&lt;=0.25,AND(CQ59&gt;0.1,CQ59&lt;=0.25)),$DC$17,IF(AND(CP59&lt;=0.25,CQ59&lt;=0.1,OR(CP59&lt;&gt;0,CQ59&lt;&gt;0)),$DC$18,IF(AND(CP59=0,CQ59=0),$DC$19,"ATENÇÃO")))))))))))))))</f>
        <v>64.2857142857143</v>
      </c>
      <c r="CS59" s="38" t="n">
        <f aca="false">(BE59+BJ59+BN59)/3</f>
        <v>0</v>
      </c>
      <c r="CT59" s="39" t="n">
        <f aca="false">(BF59+BG59+BH59+BI59+BK59+BL59+BM59+BO59+BP59)/9</f>
        <v>0</v>
      </c>
      <c r="CU59" s="30" t="n">
        <f aca="false">IF(AND(CS59=1,CT59=1),$DC$5,IF(AND(CS59=1,CT59&gt;0.5),$DC$6,IF(AND(CS59=1,AND(CT59&gt;0.25,CT59&lt;=0.5)),$DC$7,IF(AND(CS59=1,CT59&lt;=0.25),$DC$8,IF(AND(CS59&gt;0.5,CT59&gt;0.5),$DC$9,IF(AND(CS59&gt;0.5,AND(CT59&gt;0.25,CT59&lt;=0.5)),$DC$10,IF(AND(CS59&gt;0.5,CT59&lt;=0.25),$DC$11,IF(AND(AND(CS59&lt;=0.5,CS59&gt;0.25),CT59&gt;0.5),$DC$12,IF(AND(AND(CS59&lt;=0.5,CS59&gt;0.25),AND(CT59&gt;0.25,CT59&lt;=0.5)),$DC$13,IF(AND(AND(CS59&lt;=0.5,CS59&gt;0.25),CT59&lt;=0.25),$DC$14,IF(AND(CS59&lt;=0.25,CT59&gt;0.5),$DC$15,IF(AND(CS59&lt;=0.25,AND(CT59&gt;0.25,CT59&lt;=0.5)),$DC$16,IF(AND(CS59&lt;=0.25,AND(CT59&gt;0.1,CT59&lt;=0.25)),$DC$17,IF(AND(CS59&lt;=0.25,CT59&lt;=0.1,OR(CS59&lt;&gt;0,CT59&lt;&gt;0)),$DC$18,IF(AND(CS59=0,CT59=0),$DC$19,"ATENÇÃO")))))))))))))))</f>
        <v>0</v>
      </c>
      <c r="CV59" s="31" t="n">
        <f aca="false">(BR59+BW59+BX59)/3</f>
        <v>0.333333333333333</v>
      </c>
      <c r="CW59" s="32" t="n">
        <f aca="false">(BQ59+BS59+BT59+BU59+BV59+BY59+BZ59)/7</f>
        <v>0.142857142857143</v>
      </c>
      <c r="CX59" s="30" t="n">
        <f aca="false">IF(AND(CV59=1,CW59=1),$DC$5,IF(AND(CV59=1,CW59&gt;0.5),$DC$6,IF(AND(CV59=1,AND(CW59&gt;0.25,CW59&lt;=0.5)),$DC$7,IF(AND(CV59=1,CW59&lt;=0.25),$DC$8,IF(AND(CV59&gt;0.5,CW59&gt;0.5),$DC$9,IF(AND(CV59&gt;0.5,AND(CW59&gt;0.25,CW59&lt;=0.5)),$DC$10,IF(AND(CV59&gt;0.5,CW59&lt;=0.25),$DC$11,IF(AND(AND(CV59&lt;=0.5,CV59&gt;0.25),CW59&gt;0.5),$DC$12,IF(AND(AND(CV59&lt;=0.5,CV59&gt;0.25),AND(CW59&gt;0.25,CW59&lt;=0.5)),$DC$13,IF(AND(AND(CV59&lt;=0.5,CV59&gt;0.25),CW59&lt;=0.25),$DC$14,IF(AND(CV59&lt;=0.25,CW59&gt;0.5),$DC$15,IF(AND(CV59&lt;=0.25,AND(CW59&gt;0.25,CW59&lt;=0.5)),$DC$16,IF(AND(CV59&lt;=0.25,AND(CW59&gt;0.1,CW59&lt;=0.25)),$DC$17,IF(AND(CV59&lt;=0.25,CW59&lt;=0.1,OR(CV59&lt;&gt;0,CW59&lt;&gt;0)),$DC$18,IF(AND(CV59=0,CW59=0),$DC$19,"ATENÇÃO")))))))))))))))</f>
        <v>35.7142857142857</v>
      </c>
    </row>
    <row r="60" customFormat="false" ht="15" hidden="false" customHeight="false" outlineLevel="0" collapsed="false">
      <c r="A60" s="1" t="s">
        <v>211</v>
      </c>
      <c r="B60" s="2" t="n">
        <v>58</v>
      </c>
      <c r="C60" s="47" t="n">
        <v>0</v>
      </c>
      <c r="D60" s="47" t="n">
        <v>0</v>
      </c>
      <c r="E60" s="47" t="n">
        <v>0</v>
      </c>
      <c r="F60" s="47" t="n">
        <v>0</v>
      </c>
      <c r="G60" s="49" t="n">
        <v>0</v>
      </c>
      <c r="H60" s="47" t="n">
        <v>0</v>
      </c>
      <c r="I60" s="49" t="n">
        <v>0</v>
      </c>
      <c r="J60" s="47" t="n">
        <v>0</v>
      </c>
      <c r="K60" s="49" t="n">
        <v>0</v>
      </c>
      <c r="L60" s="47" t="n">
        <v>0</v>
      </c>
      <c r="M60" s="47" t="n">
        <v>0</v>
      </c>
      <c r="N60" s="49" t="n">
        <v>0</v>
      </c>
      <c r="O60" s="47" t="n">
        <v>0</v>
      </c>
      <c r="P60" s="47" t="n">
        <v>0</v>
      </c>
      <c r="Q60" s="47" t="n">
        <v>0</v>
      </c>
      <c r="R60" s="47" t="n">
        <v>0</v>
      </c>
      <c r="S60" s="47" t="n">
        <v>0</v>
      </c>
      <c r="T60" s="47" t="n">
        <v>1</v>
      </c>
      <c r="U60" s="50" t="n">
        <v>0</v>
      </c>
      <c r="V60" s="50" t="n">
        <v>0</v>
      </c>
      <c r="W60" s="50" t="n">
        <v>0</v>
      </c>
      <c r="X60" s="50" t="n">
        <v>0</v>
      </c>
      <c r="Y60" s="50" t="n">
        <v>0</v>
      </c>
      <c r="Z60" s="50" t="n">
        <v>0</v>
      </c>
      <c r="AA60" s="50" t="n">
        <v>0</v>
      </c>
      <c r="AB60" s="50" t="n">
        <v>0</v>
      </c>
      <c r="AC60" s="50" t="n">
        <v>0</v>
      </c>
      <c r="AD60" s="50" t="n">
        <v>0</v>
      </c>
      <c r="AE60" s="50" t="n">
        <v>1</v>
      </c>
      <c r="AF60" s="50" t="n">
        <v>0</v>
      </c>
      <c r="AG60" s="50" t="n">
        <v>1</v>
      </c>
      <c r="AH60" s="47" t="n">
        <v>1</v>
      </c>
      <c r="AI60" s="47" t="n">
        <v>0</v>
      </c>
      <c r="AJ60" s="47" t="n">
        <v>0</v>
      </c>
      <c r="AK60" s="47" t="n">
        <v>0</v>
      </c>
      <c r="AL60" s="47" t="n">
        <v>0</v>
      </c>
      <c r="AM60" s="50" t="n">
        <v>1</v>
      </c>
      <c r="AN60" s="50" t="n">
        <v>1</v>
      </c>
      <c r="AO60" s="50" t="n">
        <v>0</v>
      </c>
      <c r="AP60" s="50" t="n">
        <v>0</v>
      </c>
      <c r="AQ60" s="50" t="n">
        <v>0</v>
      </c>
      <c r="AR60" s="50" t="n">
        <v>0</v>
      </c>
      <c r="AS60" s="50" t="n">
        <v>0</v>
      </c>
      <c r="AT60" s="50" t="n">
        <v>0</v>
      </c>
      <c r="AU60" s="47" t="n">
        <v>0</v>
      </c>
      <c r="AV60" s="47" t="n">
        <v>0</v>
      </c>
      <c r="AW60" s="47" t="n">
        <v>0</v>
      </c>
      <c r="AX60" s="47" t="n">
        <v>0</v>
      </c>
      <c r="AY60" s="47" t="n">
        <v>0</v>
      </c>
      <c r="AZ60" s="47" t="n">
        <v>0</v>
      </c>
      <c r="BA60" s="47" t="n">
        <v>0</v>
      </c>
      <c r="BB60" s="47" t="n">
        <v>0</v>
      </c>
      <c r="BC60" s="47" t="n">
        <v>0</v>
      </c>
      <c r="BD60" s="47" t="n">
        <v>0</v>
      </c>
      <c r="BE60" s="52" t="n">
        <v>1</v>
      </c>
      <c r="BF60" s="50" t="n">
        <v>1</v>
      </c>
      <c r="BG60" s="50" t="n">
        <v>1</v>
      </c>
      <c r="BH60" s="50" t="n">
        <v>1</v>
      </c>
      <c r="BI60" s="50" t="n">
        <v>1</v>
      </c>
      <c r="BJ60" s="52" t="n">
        <v>1</v>
      </c>
      <c r="BK60" s="50" t="n">
        <v>1</v>
      </c>
      <c r="BL60" s="50" t="n">
        <v>0</v>
      </c>
      <c r="BM60" s="50" t="n">
        <v>0</v>
      </c>
      <c r="BN60" s="52" t="n">
        <v>0</v>
      </c>
      <c r="BO60" s="50" t="n">
        <v>1</v>
      </c>
      <c r="BP60" s="50" t="n">
        <v>1</v>
      </c>
      <c r="BQ60" s="47" t="n">
        <v>1</v>
      </c>
      <c r="BR60" s="49" t="n">
        <v>1</v>
      </c>
      <c r="BS60" s="47" t="n">
        <v>0</v>
      </c>
      <c r="BT60" s="47" t="n">
        <v>1</v>
      </c>
      <c r="BU60" s="47" t="n">
        <v>0</v>
      </c>
      <c r="BV60" s="47" t="n">
        <v>0</v>
      </c>
      <c r="BW60" s="49" t="n">
        <v>0</v>
      </c>
      <c r="BX60" s="49" t="n">
        <v>0</v>
      </c>
      <c r="BY60" s="47" t="n">
        <v>0</v>
      </c>
      <c r="BZ60" s="47" t="n">
        <v>0</v>
      </c>
      <c r="CB60" s="27" t="n">
        <f aca="false">CF60*$CZ$3+CI60*$DA$3+CL60*$DB$3+CO60*$DC$3+CR60*$DD$3+CU60*$DE$3+CX60*$DF$3</f>
        <v>28.5685714285714</v>
      </c>
      <c r="CD60" s="38" t="n">
        <f aca="false">(G60+I60+K60+N60+R60)/5</f>
        <v>0</v>
      </c>
      <c r="CE60" s="39" t="n">
        <f aca="false">(C60+D60+E60+F60+H60+J60+L60+M60+O60+P60+Q60+S60+T60)/13</f>
        <v>0.0769230769230769</v>
      </c>
      <c r="CF60" s="30" t="n">
        <f aca="false">IF(AND(CD60=1,CE60=1),$DC$5,IF(AND(CD60=1,CE60&gt;0.5),$DC$6,IF(AND(CD60=1,AND(CE60&gt;0.25,CE60&lt;=0.5)),$DC$7,IF(AND(CD60=1,CE60&lt;=0.25),$DC$8,IF(AND(CD60&gt;0.5,CE60&gt;0.5),$DC$9,IF(AND(CD60&gt;0.5,AND(CE60&gt;0.25,CE60&lt;=0.5)),$DC$10,IF(AND(CD60&gt;0.5,CE60&lt;=0.25),$DC$11,IF(AND(AND(CD60&lt;=0.5,CD60&gt;0.25),CE60&gt;0.5),$DC$12,IF(AND(AND(CD60&lt;=0.5,CD60&gt;0.25),AND(CE60&gt;0.25,CE60&lt;=0.5)),$DC$13,IF(AND(AND(CD60&lt;=0.5,CD60&gt;0.25),CE60&lt;=0.25),$DC$14,IF(AND(CD60&lt;=0.25,CE60&gt;0.5),$DC$15,IF(AND(CD60&lt;=0.25,AND(CE60&gt;0.25,CE60&lt;=0.5)),$DC$16,IF(AND(CD60&lt;=0.25,AND(CE60&gt;0.1,CE60&lt;=0.25)),$DC$17,IF(AND(CD60&lt;=0.25,CE60&lt;=0.1,OR(CD60&lt;&gt;0,CE60&lt;&gt;0)),$DC$18,IF(AND(CD60=0,CE60=0),$DC$19,"ATENÇÃO")))))))))))))))</f>
        <v>7.14285714285714</v>
      </c>
      <c r="CG60" s="38" t="n">
        <f aca="false">(X60+AA60+AG60)/3</f>
        <v>0.333333333333333</v>
      </c>
      <c r="CH60" s="39" t="n">
        <f aca="false">(U60+V60+W60+Y60+Z60+AB60+AC60+AD60+AE60+AF60)/10</f>
        <v>0.1</v>
      </c>
      <c r="CI60" s="30" t="n">
        <f aca="false">IF(AND(CG60=1,CH60=1),$DC$5,IF(AND(CG60=1,CH60&gt;0.5),$DC$6,IF(AND(CG60=1,AND(CH60&gt;0.25,CH60&lt;=0.5)),$DC$7,IF(AND(CG60=1,CH60&lt;=0.25),$DC$8,IF(AND(CG60&gt;0.5,CH60&gt;0.5),$DC$9,IF(AND(CG60&gt;0.5,AND(CH60&gt;0.25,CH60&lt;=0.5)),$DC$10,IF(AND(CG60&gt;0.5,CH60&lt;=0.25),$DC$11,IF(AND(AND(CG60&lt;=0.5,CG60&gt;0.25),CH60&gt;0.5),$DC$12,IF(AND(AND(CG60&lt;=0.5,CG60&gt;0.25),AND(CH60&gt;0.25,CH60&lt;=0.5)),$DC$13,IF(AND(AND(CG60&lt;=0.5,CG60&gt;0.25),CH60&lt;=0.25),$DC$14,IF(AND(CG60&lt;=0.25,CH60&gt;0.5),$DC$15,IF(AND(CG60&lt;=0.25,AND(CH60&gt;0.25,CH60&lt;=0.5)),$DC$16,IF(AND(CG60&lt;=0.25,AND(CH60&gt;0.1,CH60&lt;=0.25)),$DC$17,IF(AND(CG60&lt;=0.25,CH60&lt;=0.1,OR(CG60&lt;&gt;0,CH60&lt;&gt;0)),$DC$18,IF(AND(CG60=0,CH60=0),$DC$19,"ATENÇÃO")))))))))))))))</f>
        <v>35.7142857142857</v>
      </c>
      <c r="CJ60" s="38" t="n">
        <f aca="false">(AJ60+AL60)/2</f>
        <v>0</v>
      </c>
      <c r="CK60" s="39" t="n">
        <f aca="false">(AH60+AI60+AK60)/3</f>
        <v>0.333333333333333</v>
      </c>
      <c r="CL60" s="30" t="n">
        <f aca="false">IF(AND(CJ60=1,CK60=1),$DC$5,IF(AND(CJ60=1,CK60&gt;0.5),$DC$6,IF(AND(CJ60=1,AND(CK60&gt;0.25,CK60&lt;=0.5)),$DC$7,IF(AND(CJ60=1,CK60&lt;=0.25),$DC$8,IF(AND(CJ60&gt;0.5,CK60&gt;0.5),$DC$9,IF(AND(CJ60&gt;0.5,AND(CK60&gt;0.25,CK60&lt;=0.5)),$DC$10,IF(AND(CJ60&gt;0.5,CK60&lt;=0.25),$DC$11,IF(AND(AND(CJ60&lt;=0.5,CJ60&gt;0.25),CK60&gt;0.5),$DC$12,IF(AND(AND(CJ60&lt;=0.5,CJ60&gt;0.25),AND(CK60&gt;0.25,CK60&lt;=0.5)),$DC$13,IF(AND(AND(CJ60&lt;=0.5,CJ60&gt;0.25),CK60&lt;=0.25),$DC$14,IF(AND(CJ60&lt;=0.25,CK60&gt;0.5),$DC$15,IF(AND(CJ60&lt;=0.25,AND(CK60&gt;0.25,CK60&lt;=0.5)),$DC$16,IF(AND(CJ60&lt;=0.25,AND(CK60&gt;0.1,CK60&lt;=0.25)),$DC$17,IF(AND(CJ60&lt;=0.25,CK60&lt;=0.1,OR(CJ60&lt;&gt;0,CK60&lt;&gt;0)),$DC$18,IF(AND(CJ60=0,CK60=0),$DC$19,"ATENÇÃO")))))))))))))))</f>
        <v>21.4285714285714</v>
      </c>
      <c r="CM60" s="38" t="n">
        <f aca="false">(AP60+AS60)/2</f>
        <v>0</v>
      </c>
      <c r="CN60" s="39" t="n">
        <f aca="false">(AM60+AN60+AO60+AQ60+AR60+AT60)/6</f>
        <v>0.333333333333333</v>
      </c>
      <c r="CO60" s="30" t="n">
        <f aca="false">IF(AND(CM60=1,CN60=1),$DC$5,IF(AND(CM60=1,CN60&gt;0.5),$DC$6,IF(AND(CM60=1,AND(CN60&gt;0.25,CN60&lt;=0.5)),$DC$7,IF(AND(CM60=1,CN60&lt;=0.25),$DC$8,IF(AND(CM60&gt;0.5,CN60&gt;0.5),$DC$9,IF(AND(CM60&gt;0.5,AND(CN60&gt;0.25,CN60&lt;=0.5)),$DC$10,IF(AND(CM60&gt;0.5,CN60&lt;=0.25),$DC$11,IF(AND(AND(CM60&lt;=0.5,CM60&gt;0.25),CN60&gt;0.5),$DC$12,IF(AND(AND(CM60&lt;=0.5,CM60&gt;0.25),AND(CN60&gt;0.25,CN60&lt;=0.5)),$DC$13,IF(AND(AND(CM60&lt;=0.5,CM60&gt;0.25),CN60&lt;=0.25),$DC$14,IF(AND(CM60&lt;=0.25,CN60&gt;0.5),$DC$15,IF(AND(CM60&lt;=0.25,AND(CN60&gt;0.25,CN60&lt;=0.5)),$DC$16,IF(AND(CM60&lt;=0.25,AND(CN60&gt;0.1,CN60&lt;=0.25)),$DC$17,IF(AND(CM60&lt;=0.25,CN60&lt;=0.1,OR(CM60&lt;&gt;0,CN60&lt;&gt;0)),$DC$18,IF(AND(CM60=0,CN60=0),$DC$19,"ATENÇÃO")))))))))))))))</f>
        <v>21.4285714285714</v>
      </c>
      <c r="CP60" s="38" t="n">
        <f aca="false">(AU60+AZ60+BD60)/3</f>
        <v>0</v>
      </c>
      <c r="CQ60" s="39" t="n">
        <f aca="false">(AV60+AW60+AX60+AY60+BA60+BB60+BC60)/7</f>
        <v>0</v>
      </c>
      <c r="CR60" s="30" t="n">
        <f aca="false">IF(AND(CP60=1,CQ60=1),$DC$5,IF(AND(CP60=1,CQ60&gt;0.5),$DC$6,IF(AND(CP60=1,AND(CQ60&gt;0.25,CQ60&lt;=0.5)),$DC$7,IF(AND(CP60=1,CQ60&lt;=0.25),$DC$8,IF(AND(CP60&gt;0.5,CQ60&gt;0.5),$DC$9,IF(AND(CP60&gt;0.5,AND(CQ60&gt;0.25,CQ60&lt;=0.5)),$DC$10,IF(AND(CP60&gt;0.5,CQ60&lt;=0.25),$DC$11,IF(AND(AND(CP60&lt;=0.5,CP60&gt;0.25),CQ60&gt;0.5),$DC$12,IF(AND(AND(CP60&lt;=0.5,CP60&gt;0.25),AND(CQ60&gt;0.25,CQ60&lt;=0.5)),$DC$13,IF(AND(AND(CP60&lt;=0.5,CP60&gt;0.25),CQ60&lt;=0.25),$DC$14,IF(AND(CP60&lt;=0.25,CQ60&gt;0.5),$DC$15,IF(AND(CP60&lt;=0.25,AND(CQ60&gt;0.25,CQ60&lt;=0.5)),$DC$16,IF(AND(CP60&lt;=0.25,AND(CQ60&gt;0.1,CQ60&lt;=0.25)),$DC$17,IF(AND(CP60&lt;=0.25,CQ60&lt;=0.1,OR(CP60&lt;&gt;0,CQ60&lt;&gt;0)),$DC$18,IF(AND(CP60=0,CQ60=0),$DC$19,"ATENÇÃO")))))))))))))))</f>
        <v>0</v>
      </c>
      <c r="CS60" s="38" t="n">
        <f aca="false">(BE60+BJ60+BN60)/3</f>
        <v>0.666666666666667</v>
      </c>
      <c r="CT60" s="39" t="n">
        <f aca="false">(BF60+BG60+BH60+BI60+BK60+BL60+BM60+BO60+BP60)/9</f>
        <v>0.777777777777778</v>
      </c>
      <c r="CU60" s="30" t="n">
        <f aca="false">IF(AND(CS60=1,CT60=1),$DC$5,IF(AND(CS60=1,CT60&gt;0.5),$DC$6,IF(AND(CS60=1,AND(CT60&gt;0.25,CT60&lt;=0.5)),$DC$7,IF(AND(CS60=1,CT60&lt;=0.25),$DC$8,IF(AND(CS60&gt;0.5,CT60&gt;0.5),$DC$9,IF(AND(CS60&gt;0.5,AND(CT60&gt;0.25,CT60&lt;=0.5)),$DC$10,IF(AND(CS60&gt;0.5,CT60&lt;=0.25),$DC$11,IF(AND(AND(CS60&lt;=0.5,CS60&gt;0.25),CT60&gt;0.5),$DC$12,IF(AND(AND(CS60&lt;=0.5,CS60&gt;0.25),AND(CT60&gt;0.25,CT60&lt;=0.5)),$DC$13,IF(AND(AND(CS60&lt;=0.5,CS60&gt;0.25),CT60&lt;=0.25),$DC$14,IF(AND(CS60&lt;=0.25,CT60&gt;0.5),$DC$15,IF(AND(CS60&lt;=0.25,AND(CT60&gt;0.25,CT60&lt;=0.5)),$DC$16,IF(AND(CS60&lt;=0.25,AND(CT60&gt;0.1,CT60&lt;=0.25)),$DC$17,IF(AND(CS60&lt;=0.25,CT60&lt;=0.1,OR(CS60&lt;&gt;0,CT60&lt;&gt;0)),$DC$18,IF(AND(CS60=0,CT60=0),$DC$19,"ATENÇÃO")))))))))))))))</f>
        <v>71.4285714285714</v>
      </c>
      <c r="CV60" s="31" t="n">
        <f aca="false">(BR60+BW60+BX60)/3</f>
        <v>0.333333333333333</v>
      </c>
      <c r="CW60" s="32" t="n">
        <f aca="false">(BQ60+BS60+BT60+BU60+BV60+BY60+BZ60)/7</f>
        <v>0.285714285714286</v>
      </c>
      <c r="CX60" s="30" t="n">
        <f aca="false">IF(AND(CV60=1,CW60=1),$DC$5,IF(AND(CV60=1,CW60&gt;0.5),$DC$6,IF(AND(CV60=1,AND(CW60&gt;0.25,CW60&lt;=0.5)),$DC$7,IF(AND(CV60=1,CW60&lt;=0.25),$DC$8,IF(AND(CV60&gt;0.5,CW60&gt;0.5),$DC$9,IF(AND(CV60&gt;0.5,AND(CW60&gt;0.25,CW60&lt;=0.5)),$DC$10,IF(AND(CV60&gt;0.5,CW60&lt;=0.25),$DC$11,IF(AND(AND(CV60&lt;=0.5,CV60&gt;0.25),CW60&gt;0.5),$DC$12,IF(AND(AND(CV60&lt;=0.5,CV60&gt;0.25),AND(CW60&gt;0.25,CW60&lt;=0.5)),$DC$13,IF(AND(AND(CV60&lt;=0.5,CV60&gt;0.25),CW60&lt;=0.25),$DC$14,IF(AND(CV60&lt;=0.25,CW60&gt;0.5),$DC$15,IF(AND(CV60&lt;=0.25,AND(CW60&gt;0.25,CW60&lt;=0.5)),$DC$16,IF(AND(CV60&lt;=0.25,AND(CW60&gt;0.1,CW60&lt;=0.25)),$DC$17,IF(AND(CV60&lt;=0.25,CW60&lt;=0.1,OR(CV60&lt;&gt;0,CW60&lt;&gt;0)),$DC$18,IF(AND(CV60=0,CW60=0),$DC$19,"ATENÇÃO")))))))))))))))</f>
        <v>42.8571428571429</v>
      </c>
    </row>
    <row r="61" customFormat="false" ht="15" hidden="false" customHeight="false" outlineLevel="0" collapsed="false">
      <c r="A61" s="1" t="s">
        <v>212</v>
      </c>
      <c r="B61" s="2" t="n">
        <v>59</v>
      </c>
      <c r="C61" s="47" t="n">
        <v>1</v>
      </c>
      <c r="D61" s="47" t="n">
        <v>1</v>
      </c>
      <c r="E61" s="47" t="n">
        <v>1</v>
      </c>
      <c r="F61" s="47" t="n">
        <v>0</v>
      </c>
      <c r="G61" s="49" t="n">
        <v>0</v>
      </c>
      <c r="H61" s="47" t="n">
        <v>1</v>
      </c>
      <c r="I61" s="49" t="n">
        <v>0</v>
      </c>
      <c r="J61" s="47" t="n">
        <v>0</v>
      </c>
      <c r="K61" s="49" t="n">
        <v>0</v>
      </c>
      <c r="L61" s="47" t="n">
        <v>1</v>
      </c>
      <c r="M61" s="47" t="n">
        <v>1</v>
      </c>
      <c r="N61" s="49" t="n">
        <v>1</v>
      </c>
      <c r="O61" s="47" t="n">
        <v>1</v>
      </c>
      <c r="P61" s="47" t="n">
        <v>1</v>
      </c>
      <c r="Q61" s="47" t="n">
        <v>1</v>
      </c>
      <c r="R61" s="47" t="n">
        <v>0</v>
      </c>
      <c r="S61" s="47" t="n">
        <v>1</v>
      </c>
      <c r="T61" s="47" t="n">
        <v>1</v>
      </c>
      <c r="U61" s="50" t="n">
        <v>1</v>
      </c>
      <c r="V61" s="50" t="n">
        <v>0</v>
      </c>
      <c r="W61" s="50" t="n">
        <v>0</v>
      </c>
      <c r="X61" s="50" t="n">
        <v>0</v>
      </c>
      <c r="Y61" s="50" t="n">
        <v>1</v>
      </c>
      <c r="Z61" s="50" t="n">
        <v>0</v>
      </c>
      <c r="AA61" s="50" t="n">
        <v>0</v>
      </c>
      <c r="AB61" s="50" t="n">
        <v>0</v>
      </c>
      <c r="AC61" s="50" t="n">
        <v>0</v>
      </c>
      <c r="AD61" s="50" t="n">
        <v>0</v>
      </c>
      <c r="AE61" s="50" t="n">
        <v>1</v>
      </c>
      <c r="AF61" s="50" t="n">
        <v>0</v>
      </c>
      <c r="AG61" s="50" t="n">
        <v>1</v>
      </c>
      <c r="AH61" s="47" t="n">
        <v>1</v>
      </c>
      <c r="AI61" s="47" t="n">
        <v>1</v>
      </c>
      <c r="AJ61" s="47" t="n">
        <v>1</v>
      </c>
      <c r="AK61" s="47" t="n">
        <v>1</v>
      </c>
      <c r="AL61" s="47" t="n">
        <v>0</v>
      </c>
      <c r="AM61" s="50" t="n">
        <v>1</v>
      </c>
      <c r="AN61" s="50" t="n">
        <v>1</v>
      </c>
      <c r="AO61" s="50" t="n">
        <v>0</v>
      </c>
      <c r="AP61" s="50" t="n">
        <v>0</v>
      </c>
      <c r="AQ61" s="50" t="n">
        <v>0</v>
      </c>
      <c r="AR61" s="50" t="n">
        <v>0</v>
      </c>
      <c r="AS61" s="50" t="n">
        <v>1</v>
      </c>
      <c r="AT61" s="50" t="n">
        <v>1</v>
      </c>
      <c r="AU61" s="47" t="n">
        <v>1</v>
      </c>
      <c r="AV61" s="47" t="n">
        <v>0</v>
      </c>
      <c r="AW61" s="47" t="n">
        <v>0</v>
      </c>
      <c r="AX61" s="47" t="n">
        <v>1</v>
      </c>
      <c r="AY61" s="47" t="n">
        <v>0</v>
      </c>
      <c r="AZ61" s="47" t="n">
        <v>1</v>
      </c>
      <c r="BA61" s="47" t="n">
        <v>0</v>
      </c>
      <c r="BB61" s="47" t="n">
        <v>1</v>
      </c>
      <c r="BC61" s="47" t="n">
        <v>0</v>
      </c>
      <c r="BD61" s="47" t="n">
        <v>0</v>
      </c>
      <c r="BE61" s="52" t="n">
        <v>1</v>
      </c>
      <c r="BF61" s="51" t="n">
        <v>1</v>
      </c>
      <c r="BG61" s="51" t="n">
        <v>1</v>
      </c>
      <c r="BH61" s="51" t="n">
        <v>1</v>
      </c>
      <c r="BI61" s="51" t="n">
        <v>1</v>
      </c>
      <c r="BJ61" s="52" t="n">
        <v>1</v>
      </c>
      <c r="BK61" s="51" t="n">
        <v>1</v>
      </c>
      <c r="BL61" s="51" t="n">
        <v>0</v>
      </c>
      <c r="BM61" s="51" t="n">
        <v>0</v>
      </c>
      <c r="BN61" s="52" t="n">
        <v>0</v>
      </c>
      <c r="BO61" s="51" t="n">
        <v>1</v>
      </c>
      <c r="BP61" s="50" t="n">
        <v>0</v>
      </c>
      <c r="BQ61" s="47" t="n">
        <v>0</v>
      </c>
      <c r="BR61" s="49" t="n">
        <v>1</v>
      </c>
      <c r="BS61" s="47" t="n">
        <v>0</v>
      </c>
      <c r="BT61" s="47" t="n">
        <v>0</v>
      </c>
      <c r="BU61" s="47" t="n">
        <v>1</v>
      </c>
      <c r="BV61" s="47" t="n">
        <v>0</v>
      </c>
      <c r="BW61" s="49" t="n">
        <v>0</v>
      </c>
      <c r="BX61" s="49" t="n">
        <v>1</v>
      </c>
      <c r="BY61" s="47" t="n">
        <v>1</v>
      </c>
      <c r="BZ61" s="47" t="n">
        <v>0</v>
      </c>
      <c r="CB61" s="27" t="n">
        <f aca="false">CF61*$CZ$3+CI61*$DA$3+CL61*$DB$3+CO61*$DC$3+CR61*$DD$3+CU61*$DE$3+CX61*$DF$3</f>
        <v>55.77</v>
      </c>
      <c r="CD61" s="38" t="n">
        <f aca="false">(G61+I61+K61+N61+R61)/5</f>
        <v>0.2</v>
      </c>
      <c r="CE61" s="39" t="n">
        <f aca="false">(C61+D61+E61+F61+H61+J61+L61+M61+O61+P61+Q61+S61+T61)/13</f>
        <v>0.846153846153846</v>
      </c>
      <c r="CF61" s="30" t="n">
        <f aca="false">IF(AND(CD61=1,CE61=1),$DC$5,IF(AND(CD61=1,CE61&gt;0.5),$DC$6,IF(AND(CD61=1,AND(CE61&gt;0.25,CE61&lt;=0.5)),$DC$7,IF(AND(CD61=1,CE61&lt;=0.25),$DC$8,IF(AND(CD61&gt;0.5,CE61&gt;0.5),$DC$9,IF(AND(CD61&gt;0.5,AND(CE61&gt;0.25,CE61&lt;=0.5)),$DC$10,IF(AND(CD61&gt;0.5,CE61&lt;=0.25),$DC$11,IF(AND(AND(CD61&lt;=0.5,CD61&gt;0.25),CE61&gt;0.5),$DC$12,IF(AND(AND(CD61&lt;=0.5,CD61&gt;0.25),AND(CE61&gt;0.25,CE61&lt;=0.5)),$DC$13,IF(AND(AND(CD61&lt;=0.5,CD61&gt;0.25),CE61&lt;=0.25),$DC$14,IF(AND(CD61&lt;=0.25,CE61&gt;0.5),$DC$15,IF(AND(CD61&lt;=0.25,AND(CE61&gt;0.25,CE61&lt;=0.5)),$DC$16,IF(AND(CD61&lt;=0.25,AND(CE61&gt;0.1,CE61&lt;=0.25)),$DC$17,IF(AND(CD61&lt;=0.25,CE61&lt;=0.1,OR(CD61&lt;&gt;0,CE61&lt;&gt;0)),$DC$18,IF(AND(CD61=0,CE61=0),$DC$19,"ATENÇÃO")))))))))))))))</f>
        <v>28.5714285714286</v>
      </c>
      <c r="CG61" s="38" t="n">
        <f aca="false">(X61+AA61+AG61)/3</f>
        <v>0.333333333333333</v>
      </c>
      <c r="CH61" s="39" t="n">
        <f aca="false">(U61+V61+W61+Y61+Z61+AB61+AC61+AD61+AE61+AF61)/10</f>
        <v>0.3</v>
      </c>
      <c r="CI61" s="30" t="n">
        <f aca="false">IF(AND(CG61=1,CH61=1),$DC$5,IF(AND(CG61=1,CH61&gt;0.5),$DC$6,IF(AND(CG61=1,AND(CH61&gt;0.25,CH61&lt;=0.5)),$DC$7,IF(AND(CG61=1,CH61&lt;=0.25),$DC$8,IF(AND(CG61&gt;0.5,CH61&gt;0.5),$DC$9,IF(AND(CG61&gt;0.5,AND(CH61&gt;0.25,CH61&lt;=0.5)),$DC$10,IF(AND(CG61&gt;0.5,CH61&lt;=0.25),$DC$11,IF(AND(AND(CG61&lt;=0.5,CG61&gt;0.25),CH61&gt;0.5),$DC$12,IF(AND(AND(CG61&lt;=0.5,CG61&gt;0.25),AND(CH61&gt;0.25,CH61&lt;=0.5)),$DC$13,IF(AND(AND(CG61&lt;=0.5,CG61&gt;0.25),CH61&lt;=0.25),$DC$14,IF(AND(CG61&lt;=0.25,CH61&gt;0.5),$DC$15,IF(AND(CG61&lt;=0.25,AND(CH61&gt;0.25,CH61&lt;=0.5)),$DC$16,IF(AND(CG61&lt;=0.25,AND(CH61&gt;0.1,CH61&lt;=0.25)),$DC$17,IF(AND(CG61&lt;=0.25,CH61&lt;=0.1,OR(CG61&lt;&gt;0,CH61&lt;&gt;0)),$DC$18,IF(AND(CG61=0,CH61=0),$DC$19,"ATENÇÃO")))))))))))))))</f>
        <v>42.8571428571429</v>
      </c>
      <c r="CJ61" s="38" t="n">
        <f aca="false">(AJ61+AL61)/2</f>
        <v>0.5</v>
      </c>
      <c r="CK61" s="39" t="n">
        <f aca="false">(AH61+AI61+AK61)/3</f>
        <v>1</v>
      </c>
      <c r="CL61" s="30" t="n">
        <f aca="false">IF(AND(CJ61=1,CK61=1),$DC$5,IF(AND(CJ61=1,CK61&gt;0.5),$DC$6,IF(AND(CJ61=1,AND(CK61&gt;0.25,CK61&lt;=0.5)),$DC$7,IF(AND(CJ61=1,CK61&lt;=0.25),$DC$8,IF(AND(CJ61&gt;0.5,CK61&gt;0.5),$DC$9,IF(AND(CJ61&gt;0.5,AND(CK61&gt;0.25,CK61&lt;=0.5)),$DC$10,IF(AND(CJ61&gt;0.5,CK61&lt;=0.25),$DC$11,IF(AND(AND(CJ61&lt;=0.5,CJ61&gt;0.25),CK61&gt;0.5),$DC$12,IF(AND(AND(CJ61&lt;=0.5,CJ61&gt;0.25),AND(CK61&gt;0.25,CK61&lt;=0.5)),$DC$13,IF(AND(AND(CJ61&lt;=0.5,CJ61&gt;0.25),CK61&lt;=0.25),$DC$14,IF(AND(CJ61&lt;=0.25,CK61&gt;0.5),$DC$15,IF(AND(CJ61&lt;=0.25,AND(CK61&gt;0.25,CK61&lt;=0.5)),$DC$16,IF(AND(CJ61&lt;=0.25,AND(CK61&gt;0.1,CK61&lt;=0.25)),$DC$17,IF(AND(CJ61&lt;=0.25,CK61&lt;=0.1,OR(CJ61&lt;&gt;0,CK61&lt;&gt;0)),$DC$18,IF(AND(CJ61=0,CK61=0),$DC$19,"ATENÇÃO")))))))))))))))</f>
        <v>50</v>
      </c>
      <c r="CM61" s="38" t="n">
        <f aca="false">(AP61+AS61)/2</f>
        <v>0.5</v>
      </c>
      <c r="CN61" s="39" t="n">
        <f aca="false">(AM61+AN61+AO61+AQ61+AR61+AT61)/6</f>
        <v>0.5</v>
      </c>
      <c r="CO61" s="30" t="n">
        <f aca="false">IF(AND(CM61=1,CN61=1),$DC$5,IF(AND(CM61=1,CN61&gt;0.5),$DC$6,IF(AND(CM61=1,AND(CN61&gt;0.25,CN61&lt;=0.5)),$DC$7,IF(AND(CM61=1,CN61&lt;=0.25),$DC$8,IF(AND(CM61&gt;0.5,CN61&gt;0.5),$DC$9,IF(AND(CM61&gt;0.5,AND(CN61&gt;0.25,CN61&lt;=0.5)),$DC$10,IF(AND(CM61&gt;0.5,CN61&lt;=0.25),$DC$11,IF(AND(AND(CM61&lt;=0.5,CM61&gt;0.25),CN61&gt;0.5),$DC$12,IF(AND(AND(CM61&lt;=0.5,CM61&gt;0.25),AND(CN61&gt;0.25,CN61&lt;=0.5)),$DC$13,IF(AND(AND(CM61&lt;=0.5,CM61&gt;0.25),CN61&lt;=0.25),$DC$14,IF(AND(CM61&lt;=0.25,CN61&gt;0.5),$DC$15,IF(AND(CM61&lt;=0.25,AND(CN61&gt;0.25,CN61&lt;=0.5)),$DC$16,IF(AND(CM61&lt;=0.25,AND(CN61&gt;0.1,CN61&lt;=0.25)),$DC$17,IF(AND(CM61&lt;=0.25,CN61&lt;=0.1,OR(CM61&lt;&gt;0,CN61&lt;&gt;0)),$DC$18,IF(AND(CM61=0,CN61=0),$DC$19,"ATENÇÃO")))))))))))))))</f>
        <v>42.8571428571429</v>
      </c>
      <c r="CP61" s="38" t="n">
        <f aca="false">(AU61+AZ61+BD61)/3</f>
        <v>0.666666666666667</v>
      </c>
      <c r="CQ61" s="39" t="n">
        <f aca="false">(AV61+AW61+AX61+AY61+BA61+BB61+BC61)/7</f>
        <v>0.285714285714286</v>
      </c>
      <c r="CR61" s="30" t="n">
        <f aca="false">IF(AND(CP61=1,CQ61=1),$DC$5,IF(AND(CP61=1,CQ61&gt;0.5),$DC$6,IF(AND(CP61=1,AND(CQ61&gt;0.25,CQ61&lt;=0.5)),$DC$7,IF(AND(CP61=1,CQ61&lt;=0.25),$DC$8,IF(AND(CP61&gt;0.5,CQ61&gt;0.5),$DC$9,IF(AND(CP61&gt;0.5,AND(CQ61&gt;0.25,CQ61&lt;=0.5)),$DC$10,IF(AND(CP61&gt;0.5,CQ61&lt;=0.25),$DC$11,IF(AND(AND(CP61&lt;=0.5,CP61&gt;0.25),CQ61&gt;0.5),$DC$12,IF(AND(AND(CP61&lt;=0.5,CP61&gt;0.25),AND(CQ61&gt;0.25,CQ61&lt;=0.5)),$DC$13,IF(AND(AND(CP61&lt;=0.5,CP61&gt;0.25),CQ61&lt;=0.25),$DC$14,IF(AND(CP61&lt;=0.25,CQ61&gt;0.5),$DC$15,IF(AND(CP61&lt;=0.25,AND(CQ61&gt;0.25,CQ61&lt;=0.5)),$DC$16,IF(AND(CP61&lt;=0.25,AND(CQ61&gt;0.1,CQ61&lt;=0.25)),$DC$17,IF(AND(CP61&lt;=0.25,CQ61&lt;=0.1,OR(CP61&lt;&gt;0,CQ61&lt;&gt;0)),$DC$18,IF(AND(CP61=0,CQ61=0),$DC$19,"ATENÇÃO")))))))))))))))</f>
        <v>64.2857142857143</v>
      </c>
      <c r="CS61" s="38" t="n">
        <f aca="false">(BE61+BJ61+BN61)/3</f>
        <v>0.666666666666667</v>
      </c>
      <c r="CT61" s="39" t="n">
        <f aca="false">(BF61+BG61+BH61+BI61+BK61+BL61+BM61+BO61+BP61)/9</f>
        <v>0.666666666666667</v>
      </c>
      <c r="CU61" s="30" t="n">
        <f aca="false">IF(AND(CS61=1,CT61=1),$DC$5,IF(AND(CS61=1,CT61&gt;0.5),$DC$6,IF(AND(CS61=1,AND(CT61&gt;0.25,CT61&lt;=0.5)),$DC$7,IF(AND(CS61=1,CT61&lt;=0.25),$DC$8,IF(AND(CS61&gt;0.5,CT61&gt;0.5),$DC$9,IF(AND(CS61&gt;0.5,AND(CT61&gt;0.25,CT61&lt;=0.5)),$DC$10,IF(AND(CS61&gt;0.5,CT61&lt;=0.25),$DC$11,IF(AND(AND(CS61&lt;=0.5,CS61&gt;0.25),CT61&gt;0.5),$DC$12,IF(AND(AND(CS61&lt;=0.5,CS61&gt;0.25),AND(CT61&gt;0.25,CT61&lt;=0.5)),$DC$13,IF(AND(AND(CS61&lt;=0.5,CS61&gt;0.25),CT61&lt;=0.25),$DC$14,IF(AND(CS61&lt;=0.25,CT61&gt;0.5),$DC$15,IF(AND(CS61&lt;=0.25,AND(CT61&gt;0.25,CT61&lt;=0.5)),$DC$16,IF(AND(CS61&lt;=0.25,AND(CT61&gt;0.1,CT61&lt;=0.25)),$DC$17,IF(AND(CS61&lt;=0.25,CT61&lt;=0.1,OR(CS61&lt;&gt;0,CT61&lt;&gt;0)),$DC$18,IF(AND(CS61=0,CT61=0),$DC$19,"ATENÇÃO")))))))))))))))</f>
        <v>71.4285714285714</v>
      </c>
      <c r="CV61" s="31" t="n">
        <f aca="false">(BR61+BW61+BX61)/3</f>
        <v>0.666666666666667</v>
      </c>
      <c r="CW61" s="32" t="n">
        <f aca="false">(BQ61+BS61+BT61+BU61+BV61+BY61+BZ61)/7</f>
        <v>0.285714285714286</v>
      </c>
      <c r="CX61" s="30" t="n">
        <f aca="false">IF(AND(CV61=1,CW61=1),$DC$5,IF(AND(CV61=1,CW61&gt;0.5),$DC$6,IF(AND(CV61=1,AND(CW61&gt;0.25,CW61&lt;=0.5)),$DC$7,IF(AND(CV61=1,CW61&lt;=0.25),$DC$8,IF(AND(CV61&gt;0.5,CW61&gt;0.5),$DC$9,IF(AND(CV61&gt;0.5,AND(CW61&gt;0.25,CW61&lt;=0.5)),$DC$10,IF(AND(CV61&gt;0.5,CW61&lt;=0.25),$DC$11,IF(AND(AND(CV61&lt;=0.5,CV61&gt;0.25),CW61&gt;0.5),$DC$12,IF(AND(AND(CV61&lt;=0.5,CV61&gt;0.25),AND(CW61&gt;0.25,CW61&lt;=0.5)),$DC$13,IF(AND(AND(CV61&lt;=0.5,CV61&gt;0.25),CW61&lt;=0.25),$DC$14,IF(AND(CV61&lt;=0.25,CW61&gt;0.5),$DC$15,IF(AND(CV61&lt;=0.25,AND(CW61&gt;0.25,CW61&lt;=0.5)),$DC$16,IF(AND(CV61&lt;=0.25,AND(CW61&gt;0.1,CW61&lt;=0.25)),$DC$17,IF(AND(CV61&lt;=0.25,CW61&lt;=0.1,OR(CV61&lt;&gt;0,CW61&lt;&gt;0)),$DC$18,IF(AND(CV61=0,CW61=0),$DC$19,"ATENÇÃO")))))))))))))))</f>
        <v>64.2857142857143</v>
      </c>
    </row>
    <row r="62" customFormat="false" ht="15" hidden="false" customHeight="false" outlineLevel="0" collapsed="false">
      <c r="A62" s="1" t="s">
        <v>213</v>
      </c>
      <c r="B62" s="2" t="n">
        <v>60</v>
      </c>
      <c r="C62" s="47" t="n">
        <v>1</v>
      </c>
      <c r="D62" s="47" t="n">
        <v>0</v>
      </c>
      <c r="E62" s="47" t="n">
        <v>1</v>
      </c>
      <c r="F62" s="47" t="n">
        <v>0</v>
      </c>
      <c r="G62" s="49" t="n">
        <v>0</v>
      </c>
      <c r="H62" s="47" t="n">
        <v>0</v>
      </c>
      <c r="I62" s="49" t="n">
        <v>0</v>
      </c>
      <c r="J62" s="47" t="n">
        <v>0</v>
      </c>
      <c r="K62" s="49" t="n">
        <v>0</v>
      </c>
      <c r="L62" s="47" t="n">
        <v>1</v>
      </c>
      <c r="M62" s="47" t="n">
        <v>0</v>
      </c>
      <c r="N62" s="49" t="n">
        <v>1</v>
      </c>
      <c r="O62" s="47" t="n">
        <v>1</v>
      </c>
      <c r="P62" s="47" t="n">
        <v>0</v>
      </c>
      <c r="Q62" s="47" t="n">
        <v>0</v>
      </c>
      <c r="R62" s="47" t="n">
        <v>1</v>
      </c>
      <c r="S62" s="47" t="n">
        <v>0</v>
      </c>
      <c r="T62" s="47" t="n">
        <v>0</v>
      </c>
      <c r="U62" s="50" t="n">
        <v>1</v>
      </c>
      <c r="V62" s="50" t="n">
        <v>0</v>
      </c>
      <c r="W62" s="50" t="n">
        <v>0</v>
      </c>
      <c r="X62" s="50" t="n">
        <v>0</v>
      </c>
      <c r="Y62" s="50" t="n">
        <v>0</v>
      </c>
      <c r="Z62" s="50" t="n">
        <v>0</v>
      </c>
      <c r="AA62" s="50" t="n">
        <v>0</v>
      </c>
      <c r="AB62" s="50" t="n">
        <v>0</v>
      </c>
      <c r="AC62" s="50" t="n">
        <v>0</v>
      </c>
      <c r="AD62" s="50" t="n">
        <v>0</v>
      </c>
      <c r="AE62" s="50" t="n">
        <v>1</v>
      </c>
      <c r="AF62" s="50" t="n">
        <v>0</v>
      </c>
      <c r="AG62" s="50" t="n">
        <v>0</v>
      </c>
      <c r="AH62" s="47" t="n">
        <v>1</v>
      </c>
      <c r="AI62" s="47" t="n">
        <v>0</v>
      </c>
      <c r="AJ62" s="47" t="n">
        <v>0</v>
      </c>
      <c r="AK62" s="47" t="n">
        <v>0</v>
      </c>
      <c r="AL62" s="47" t="n">
        <v>1</v>
      </c>
      <c r="AM62" s="50" t="n">
        <v>1</v>
      </c>
      <c r="AN62" s="50" t="n">
        <v>1</v>
      </c>
      <c r="AO62" s="50" t="n">
        <v>0</v>
      </c>
      <c r="AP62" s="50" t="n">
        <v>0</v>
      </c>
      <c r="AQ62" s="50" t="n">
        <v>0</v>
      </c>
      <c r="AR62" s="50" t="n">
        <v>1</v>
      </c>
      <c r="AS62" s="50" t="n">
        <v>1</v>
      </c>
      <c r="AT62" s="50" t="n">
        <v>0</v>
      </c>
      <c r="AU62" s="47" t="n">
        <v>0</v>
      </c>
      <c r="AV62" s="47" t="n">
        <v>0</v>
      </c>
      <c r="AW62" s="47" t="n">
        <v>0</v>
      </c>
      <c r="AX62" s="47" t="n">
        <v>0</v>
      </c>
      <c r="AY62" s="47" t="n">
        <v>0</v>
      </c>
      <c r="AZ62" s="47" t="n">
        <v>0</v>
      </c>
      <c r="BA62" s="47" t="n">
        <v>0</v>
      </c>
      <c r="BB62" s="47" t="n">
        <v>0</v>
      </c>
      <c r="BC62" s="47" t="n">
        <v>0</v>
      </c>
      <c r="BD62" s="47" t="n">
        <v>0</v>
      </c>
      <c r="BE62" s="52" t="n">
        <v>1</v>
      </c>
      <c r="BF62" s="50" t="n">
        <v>1</v>
      </c>
      <c r="BG62" s="50" t="n">
        <v>1</v>
      </c>
      <c r="BH62" s="50" t="n">
        <v>1</v>
      </c>
      <c r="BI62" s="50" t="n">
        <v>1</v>
      </c>
      <c r="BJ62" s="52" t="n">
        <v>1</v>
      </c>
      <c r="BK62" s="50" t="n">
        <v>1</v>
      </c>
      <c r="BL62" s="50" t="n">
        <v>1</v>
      </c>
      <c r="BM62" s="50" t="n">
        <v>1</v>
      </c>
      <c r="BN62" s="52" t="n">
        <v>0</v>
      </c>
      <c r="BO62" s="50" t="n">
        <v>1</v>
      </c>
      <c r="BP62" s="50" t="n">
        <v>1</v>
      </c>
      <c r="BQ62" s="47" t="n">
        <v>1</v>
      </c>
      <c r="BR62" s="49" t="n">
        <v>1</v>
      </c>
      <c r="BS62" s="47" t="n">
        <v>1</v>
      </c>
      <c r="BT62" s="47" t="n">
        <v>1</v>
      </c>
      <c r="BU62" s="47" t="n">
        <v>0</v>
      </c>
      <c r="BV62" s="47" t="n">
        <v>0</v>
      </c>
      <c r="BW62" s="49" t="n">
        <v>0</v>
      </c>
      <c r="BX62" s="49" t="n">
        <v>0</v>
      </c>
      <c r="BY62" s="47" t="n">
        <v>0</v>
      </c>
      <c r="BZ62" s="47" t="n">
        <v>0</v>
      </c>
      <c r="CB62" s="27" t="n">
        <f aca="false">CF62*$CZ$3+CI62*$DA$3+CL62*$DB$3+CO62*$DC$3+CR62*$DD$3+CU62*$DE$3+CX62*$DF$3</f>
        <v>36.5342857142857</v>
      </c>
      <c r="CD62" s="38" t="n">
        <f aca="false">(G62+I62+K62+N62+R62)/5</f>
        <v>0.4</v>
      </c>
      <c r="CE62" s="39" t="n">
        <f aca="false">(C62+D62+E62+F62+H62+J62+L62+M62+O62+P62+Q62+S62+T62)/13</f>
        <v>0.307692307692308</v>
      </c>
      <c r="CF62" s="30" t="n">
        <f aca="false">IF(AND(CD62=1,CE62=1),$DC$5,IF(AND(CD62=1,CE62&gt;0.5),$DC$6,IF(AND(CD62=1,AND(CE62&gt;0.25,CE62&lt;=0.5)),$DC$7,IF(AND(CD62=1,CE62&lt;=0.25),$DC$8,IF(AND(CD62&gt;0.5,CE62&gt;0.5),$DC$9,IF(AND(CD62&gt;0.5,AND(CE62&gt;0.25,CE62&lt;=0.5)),$DC$10,IF(AND(CD62&gt;0.5,CE62&lt;=0.25),$DC$11,IF(AND(AND(CD62&lt;=0.5,CD62&gt;0.25),CE62&gt;0.5),$DC$12,IF(AND(AND(CD62&lt;=0.5,CD62&gt;0.25),AND(CE62&gt;0.25,CE62&lt;=0.5)),$DC$13,IF(AND(AND(CD62&lt;=0.5,CD62&gt;0.25),CE62&lt;=0.25),$DC$14,IF(AND(CD62&lt;=0.25,CE62&gt;0.5),$DC$15,IF(AND(CD62&lt;=0.25,AND(CE62&gt;0.25,CE62&lt;=0.5)),$DC$16,IF(AND(CD62&lt;=0.25,AND(CE62&gt;0.1,CE62&lt;=0.25)),$DC$17,IF(AND(CD62&lt;=0.25,CE62&lt;=0.1,OR(CD62&lt;&gt;0,CE62&lt;&gt;0)),$DC$18,IF(AND(CD62=0,CE62=0),$DC$19,"ATENÇÃO")))))))))))))))</f>
        <v>42.8571428571429</v>
      </c>
      <c r="CG62" s="38" t="n">
        <f aca="false">(X62+AA62+AG62)/3</f>
        <v>0</v>
      </c>
      <c r="CH62" s="39" t="n">
        <f aca="false">(U62+V62+W62+Y62+Z62+AB62+AC62+AD62+AE62+AF62)/10</f>
        <v>0.2</v>
      </c>
      <c r="CI62" s="30" t="n">
        <f aca="false">IF(AND(CG62=1,CH62=1),$DC$5,IF(AND(CG62=1,CH62&gt;0.5),$DC$6,IF(AND(CG62=1,AND(CH62&gt;0.25,CH62&lt;=0.5)),$DC$7,IF(AND(CG62=1,CH62&lt;=0.25),$DC$8,IF(AND(CG62&gt;0.5,CH62&gt;0.5),$DC$9,IF(AND(CG62&gt;0.5,AND(CH62&gt;0.25,CH62&lt;=0.5)),$DC$10,IF(AND(CG62&gt;0.5,CH62&lt;=0.25),$DC$11,IF(AND(AND(CG62&lt;=0.5,CG62&gt;0.25),CH62&gt;0.5),$DC$12,IF(AND(AND(CG62&lt;=0.5,CG62&gt;0.25),AND(CH62&gt;0.25,CH62&lt;=0.5)),$DC$13,IF(AND(AND(CG62&lt;=0.5,CG62&gt;0.25),CH62&lt;=0.25),$DC$14,IF(AND(CG62&lt;=0.25,CH62&gt;0.5),$DC$15,IF(AND(CG62&lt;=0.25,AND(CH62&gt;0.25,CH62&lt;=0.5)),$DC$16,IF(AND(CG62&lt;=0.25,AND(CH62&gt;0.1,CH62&lt;=0.25)),$DC$17,IF(AND(CG62&lt;=0.25,CH62&lt;=0.1,OR(CG62&lt;&gt;0,CH62&lt;&gt;0)),$DC$18,IF(AND(CG62=0,CH62=0),$DC$19,"ATENÇÃO")))))))))))))))</f>
        <v>14.2857142857143</v>
      </c>
      <c r="CJ62" s="38" t="n">
        <f aca="false">(AJ62+AL62)/2</f>
        <v>0.5</v>
      </c>
      <c r="CK62" s="39" t="n">
        <f aca="false">(AH62+AI62+AK62)/3</f>
        <v>0.333333333333333</v>
      </c>
      <c r="CL62" s="30" t="n">
        <f aca="false">IF(AND(CJ62=1,CK62=1),$DC$5,IF(AND(CJ62=1,CK62&gt;0.5),$DC$6,IF(AND(CJ62=1,AND(CK62&gt;0.25,CK62&lt;=0.5)),$DC$7,IF(AND(CJ62=1,CK62&lt;=0.25),$DC$8,IF(AND(CJ62&gt;0.5,CK62&gt;0.5),$DC$9,IF(AND(CJ62&gt;0.5,AND(CK62&gt;0.25,CK62&lt;=0.5)),$DC$10,IF(AND(CJ62&gt;0.5,CK62&lt;=0.25),$DC$11,IF(AND(AND(CJ62&lt;=0.5,CJ62&gt;0.25),CK62&gt;0.5),$DC$12,IF(AND(AND(CJ62&lt;=0.5,CJ62&gt;0.25),AND(CK62&gt;0.25,CK62&lt;=0.5)),$DC$13,IF(AND(AND(CJ62&lt;=0.5,CJ62&gt;0.25),CK62&lt;=0.25),$DC$14,IF(AND(CJ62&lt;=0.25,CK62&gt;0.5),$DC$15,IF(AND(CJ62&lt;=0.25,AND(CK62&gt;0.25,CK62&lt;=0.5)),$DC$16,IF(AND(CJ62&lt;=0.25,AND(CK62&gt;0.1,CK62&lt;=0.25)),$DC$17,IF(AND(CJ62&lt;=0.25,CK62&lt;=0.1,OR(CJ62&lt;&gt;0,CK62&lt;&gt;0)),$DC$18,IF(AND(CJ62=0,CK62=0),$DC$19,"ATENÇÃO")))))))))))))))</f>
        <v>42.8571428571429</v>
      </c>
      <c r="CM62" s="38" t="n">
        <f aca="false">(AP62+AS62)/2</f>
        <v>0.5</v>
      </c>
      <c r="CN62" s="39" t="n">
        <f aca="false">(AM62+AN62+AO62+AQ62+AR62+AT62)/6</f>
        <v>0.5</v>
      </c>
      <c r="CO62" s="30" t="n">
        <f aca="false">IF(AND(CM62=1,CN62=1),$DC$5,IF(AND(CM62=1,CN62&gt;0.5),$DC$6,IF(AND(CM62=1,AND(CN62&gt;0.25,CN62&lt;=0.5)),$DC$7,IF(AND(CM62=1,CN62&lt;=0.25),$DC$8,IF(AND(CM62&gt;0.5,CN62&gt;0.5),$DC$9,IF(AND(CM62&gt;0.5,AND(CN62&gt;0.25,CN62&lt;=0.5)),$DC$10,IF(AND(CM62&gt;0.5,CN62&lt;=0.25),$DC$11,IF(AND(AND(CM62&lt;=0.5,CM62&gt;0.25),CN62&gt;0.5),$DC$12,IF(AND(AND(CM62&lt;=0.5,CM62&gt;0.25),AND(CN62&gt;0.25,CN62&lt;=0.5)),$DC$13,IF(AND(AND(CM62&lt;=0.5,CM62&gt;0.25),CN62&lt;=0.25),$DC$14,IF(AND(CM62&lt;=0.25,CN62&gt;0.5),$DC$15,IF(AND(CM62&lt;=0.25,AND(CN62&gt;0.25,CN62&lt;=0.5)),$DC$16,IF(AND(CM62&lt;=0.25,AND(CN62&gt;0.1,CN62&lt;=0.25)),$DC$17,IF(AND(CM62&lt;=0.25,CN62&lt;=0.1,OR(CM62&lt;&gt;0,CN62&lt;&gt;0)),$DC$18,IF(AND(CM62=0,CN62=0),$DC$19,"ATENÇÃO")))))))))))))))</f>
        <v>42.8571428571429</v>
      </c>
      <c r="CP62" s="38" t="n">
        <f aca="false">(AU62+AZ62+BD62)/3</f>
        <v>0</v>
      </c>
      <c r="CQ62" s="39" t="n">
        <f aca="false">(AV62+AW62+AX62+AY62+BA62+BB62+BC62)/7</f>
        <v>0</v>
      </c>
      <c r="CR62" s="30" t="n">
        <f aca="false">IF(AND(CP62=1,CQ62=1),$DC$5,IF(AND(CP62=1,CQ62&gt;0.5),$DC$6,IF(AND(CP62=1,AND(CQ62&gt;0.25,CQ62&lt;=0.5)),$DC$7,IF(AND(CP62=1,CQ62&lt;=0.25),$DC$8,IF(AND(CP62&gt;0.5,CQ62&gt;0.5),$DC$9,IF(AND(CP62&gt;0.5,AND(CQ62&gt;0.25,CQ62&lt;=0.5)),$DC$10,IF(AND(CP62&gt;0.5,CQ62&lt;=0.25),$DC$11,IF(AND(AND(CP62&lt;=0.5,CP62&gt;0.25),CQ62&gt;0.5),$DC$12,IF(AND(AND(CP62&lt;=0.5,CP62&gt;0.25),AND(CQ62&gt;0.25,CQ62&lt;=0.5)),$DC$13,IF(AND(AND(CP62&lt;=0.5,CP62&gt;0.25),CQ62&lt;=0.25),$DC$14,IF(AND(CP62&lt;=0.25,CQ62&gt;0.5),$DC$15,IF(AND(CP62&lt;=0.25,AND(CQ62&gt;0.25,CQ62&lt;=0.5)),$DC$16,IF(AND(CP62&lt;=0.25,AND(CQ62&gt;0.1,CQ62&lt;=0.25)),$DC$17,IF(AND(CP62&lt;=0.25,CQ62&lt;=0.1,OR(CP62&lt;&gt;0,CQ62&lt;&gt;0)),$DC$18,IF(AND(CP62=0,CQ62=0),$DC$19,"ATENÇÃO")))))))))))))))</f>
        <v>0</v>
      </c>
      <c r="CS62" s="38" t="n">
        <f aca="false">(BE62+BJ62+BN62)/3</f>
        <v>0.666666666666667</v>
      </c>
      <c r="CT62" s="39" t="n">
        <f aca="false">(BF62+BG62+BH62+BI62+BK62+BL62+BM62+BO62+BP62)/9</f>
        <v>1</v>
      </c>
      <c r="CU62" s="30" t="n">
        <f aca="false">IF(AND(CS62=1,CT62=1),$DC$5,IF(AND(CS62=1,CT62&gt;0.5),$DC$6,IF(AND(CS62=1,AND(CT62&gt;0.25,CT62&lt;=0.5)),$DC$7,IF(AND(CS62=1,CT62&lt;=0.25),$DC$8,IF(AND(CS62&gt;0.5,CT62&gt;0.5),$DC$9,IF(AND(CS62&gt;0.5,AND(CT62&gt;0.25,CT62&lt;=0.5)),$DC$10,IF(AND(CS62&gt;0.5,CT62&lt;=0.25),$DC$11,IF(AND(AND(CS62&lt;=0.5,CS62&gt;0.25),CT62&gt;0.5),$DC$12,IF(AND(AND(CS62&lt;=0.5,CS62&gt;0.25),AND(CT62&gt;0.25,CT62&lt;=0.5)),$DC$13,IF(AND(AND(CS62&lt;=0.5,CS62&gt;0.25),CT62&lt;=0.25),$DC$14,IF(AND(CS62&lt;=0.25,CT62&gt;0.5),$DC$15,IF(AND(CS62&lt;=0.25,AND(CT62&gt;0.25,CT62&lt;=0.5)),$DC$16,IF(AND(CS62&lt;=0.25,AND(CT62&gt;0.1,CT62&lt;=0.25)),$DC$17,IF(AND(CS62&lt;=0.25,CT62&lt;=0.1,OR(CS62&lt;&gt;0,CT62&lt;&gt;0)),$DC$18,IF(AND(CS62=0,CT62=0),$DC$19,"ATENÇÃO")))))))))))))))</f>
        <v>71.4285714285714</v>
      </c>
      <c r="CV62" s="31" t="n">
        <f aca="false">(BR62+BW62+BX62)/3</f>
        <v>0.333333333333333</v>
      </c>
      <c r="CW62" s="32" t="n">
        <f aca="false">(BQ62+BS62+BT62+BU62+BV62+BY62+BZ62)/7</f>
        <v>0.428571428571429</v>
      </c>
      <c r="CX62" s="30" t="n">
        <f aca="false">IF(AND(CV62=1,CW62=1),$DC$5,IF(AND(CV62=1,CW62&gt;0.5),$DC$6,IF(AND(CV62=1,AND(CW62&gt;0.25,CW62&lt;=0.5)),$DC$7,IF(AND(CV62=1,CW62&lt;=0.25),$DC$8,IF(AND(CV62&gt;0.5,CW62&gt;0.5),$DC$9,IF(AND(CV62&gt;0.5,AND(CW62&gt;0.25,CW62&lt;=0.5)),$DC$10,IF(AND(CV62&gt;0.5,CW62&lt;=0.25),$DC$11,IF(AND(AND(CV62&lt;=0.5,CV62&gt;0.25),CW62&gt;0.5),$DC$12,IF(AND(AND(CV62&lt;=0.5,CV62&gt;0.25),AND(CW62&gt;0.25,CW62&lt;=0.5)),$DC$13,IF(AND(AND(CV62&lt;=0.5,CV62&gt;0.25),CW62&lt;=0.25),$DC$14,IF(AND(CV62&lt;=0.25,CW62&gt;0.5),$DC$15,IF(AND(CV62&lt;=0.25,AND(CW62&gt;0.25,CW62&lt;=0.5)),$DC$16,IF(AND(CV62&lt;=0.25,AND(CW62&gt;0.1,CW62&lt;=0.25)),$DC$17,IF(AND(CV62&lt;=0.25,CW62&lt;=0.1,OR(CV62&lt;&gt;0,CW62&lt;&gt;0)),$DC$18,IF(AND(CV62=0,CW62=0),$DC$19,"ATENÇÃO")))))))))))))))</f>
        <v>42.8571428571429</v>
      </c>
    </row>
    <row r="63" customFormat="false" ht="15" hidden="false" customHeight="false" outlineLevel="0" collapsed="false">
      <c r="A63" s="1" t="s">
        <v>214</v>
      </c>
      <c r="B63" s="2" t="n">
        <v>61</v>
      </c>
      <c r="C63" s="47" t="n">
        <v>0</v>
      </c>
      <c r="D63" s="47" t="n">
        <v>0</v>
      </c>
      <c r="E63" s="47" t="n">
        <v>0</v>
      </c>
      <c r="F63" s="47" t="n">
        <v>0</v>
      </c>
      <c r="G63" s="49" t="n">
        <v>0</v>
      </c>
      <c r="H63" s="47" t="n">
        <v>0</v>
      </c>
      <c r="I63" s="49" t="n">
        <v>0</v>
      </c>
      <c r="J63" s="47" t="n">
        <v>0</v>
      </c>
      <c r="K63" s="49" t="n">
        <v>0</v>
      </c>
      <c r="L63" s="47" t="n">
        <v>1</v>
      </c>
      <c r="M63" s="47" t="n">
        <v>0</v>
      </c>
      <c r="N63" s="49" t="n">
        <v>1</v>
      </c>
      <c r="O63" s="47" t="n">
        <v>0</v>
      </c>
      <c r="P63" s="47" t="n">
        <v>0</v>
      </c>
      <c r="Q63" s="47" t="n">
        <v>0</v>
      </c>
      <c r="R63" s="47" t="n">
        <v>0</v>
      </c>
      <c r="S63" s="47" t="n">
        <v>0</v>
      </c>
      <c r="T63" s="47" t="n">
        <v>0</v>
      </c>
      <c r="U63" s="50" t="n">
        <v>1</v>
      </c>
      <c r="V63" s="50" t="n">
        <v>0</v>
      </c>
      <c r="W63" s="50" t="n">
        <v>0</v>
      </c>
      <c r="X63" s="50" t="n">
        <v>0</v>
      </c>
      <c r="Y63" s="50" t="n">
        <v>0</v>
      </c>
      <c r="Z63" s="50" t="n">
        <v>0</v>
      </c>
      <c r="AA63" s="50" t="n">
        <v>0</v>
      </c>
      <c r="AB63" s="50" t="n">
        <v>0</v>
      </c>
      <c r="AC63" s="50" t="n">
        <v>0</v>
      </c>
      <c r="AD63" s="50" t="n">
        <v>0</v>
      </c>
      <c r="AE63" s="50" t="n">
        <v>0</v>
      </c>
      <c r="AF63" s="50" t="n">
        <v>0</v>
      </c>
      <c r="AG63" s="50" t="n">
        <v>0</v>
      </c>
      <c r="AH63" s="47" t="n">
        <v>0</v>
      </c>
      <c r="AI63" s="47" t="n">
        <v>0</v>
      </c>
      <c r="AJ63" s="47" t="n">
        <v>0</v>
      </c>
      <c r="AK63" s="47" t="n">
        <v>0</v>
      </c>
      <c r="AL63" s="47" t="n">
        <v>0</v>
      </c>
      <c r="AM63" s="50" t="n">
        <v>1</v>
      </c>
      <c r="AN63" s="50" t="n">
        <v>1</v>
      </c>
      <c r="AO63" s="50" t="n">
        <v>0</v>
      </c>
      <c r="AP63" s="50" t="n">
        <v>0</v>
      </c>
      <c r="AQ63" s="50" t="n">
        <v>0</v>
      </c>
      <c r="AR63" s="50" t="n">
        <v>0</v>
      </c>
      <c r="AS63" s="50" t="n">
        <v>0</v>
      </c>
      <c r="AT63" s="50" t="n">
        <v>0</v>
      </c>
      <c r="AU63" s="47" t="n">
        <v>0</v>
      </c>
      <c r="AV63" s="47" t="n">
        <v>0</v>
      </c>
      <c r="AW63" s="47" t="n">
        <v>0</v>
      </c>
      <c r="AX63" s="47" t="n">
        <v>0</v>
      </c>
      <c r="AY63" s="47" t="n">
        <v>0</v>
      </c>
      <c r="AZ63" s="47" t="n">
        <v>0</v>
      </c>
      <c r="BA63" s="47" t="n">
        <v>0</v>
      </c>
      <c r="BB63" s="47" t="n">
        <v>0</v>
      </c>
      <c r="BC63" s="47" t="n">
        <v>0</v>
      </c>
      <c r="BD63" s="47" t="n">
        <v>0</v>
      </c>
      <c r="BE63" s="52" t="n">
        <v>1</v>
      </c>
      <c r="BF63" s="50" t="n">
        <v>1</v>
      </c>
      <c r="BG63" s="50" t="n">
        <v>1</v>
      </c>
      <c r="BH63" s="50" t="n">
        <v>1</v>
      </c>
      <c r="BI63" s="50" t="n">
        <v>1</v>
      </c>
      <c r="BJ63" s="52" t="n">
        <v>1</v>
      </c>
      <c r="BK63" s="50" t="n">
        <v>1</v>
      </c>
      <c r="BL63" s="50" t="n">
        <v>1</v>
      </c>
      <c r="BM63" s="50" t="n">
        <v>1</v>
      </c>
      <c r="BN63" s="52" t="n">
        <v>1</v>
      </c>
      <c r="BO63" s="50" t="n">
        <v>1</v>
      </c>
      <c r="BP63" s="50" t="n">
        <v>1</v>
      </c>
      <c r="BQ63" s="47" t="n">
        <v>1</v>
      </c>
      <c r="BR63" s="49" t="n">
        <v>1</v>
      </c>
      <c r="BS63" s="47" t="n">
        <v>1</v>
      </c>
      <c r="BT63" s="47" t="n">
        <v>1</v>
      </c>
      <c r="BU63" s="47" t="n">
        <v>0</v>
      </c>
      <c r="BV63" s="47" t="n">
        <v>0</v>
      </c>
      <c r="BW63" s="49" t="n">
        <v>0</v>
      </c>
      <c r="BX63" s="49" t="n">
        <v>0</v>
      </c>
      <c r="BY63" s="47" t="n">
        <v>0</v>
      </c>
      <c r="BZ63" s="47" t="n">
        <v>0</v>
      </c>
      <c r="CB63" s="27" t="n">
        <f aca="false">CF63*$CZ$3+CI63*$DA$3+CL63*$DB$3+CO63*$DC$3+CR63*$DD$3+CU63*$DE$3+CX63*$DF$3</f>
        <v>28.8414285714286</v>
      </c>
      <c r="CD63" s="38" t="n">
        <f aca="false">(G63+I63+K63+N63+R63)/5</f>
        <v>0.2</v>
      </c>
      <c r="CE63" s="39" t="n">
        <f aca="false">(C63+D63+E63+F63+H63+J63+L63+M63+O63+P63+Q63+S63+T63)/13</f>
        <v>0.0769230769230769</v>
      </c>
      <c r="CF63" s="30" t="n">
        <f aca="false">IF(AND(CD63=1,CE63=1),$DC$5,IF(AND(CD63=1,CE63&gt;0.5),$DC$6,IF(AND(CD63=1,AND(CE63&gt;0.25,CE63&lt;=0.5)),$DC$7,IF(AND(CD63=1,CE63&lt;=0.25),$DC$8,IF(AND(CD63&gt;0.5,CE63&gt;0.5),$DC$9,IF(AND(CD63&gt;0.5,AND(CE63&gt;0.25,CE63&lt;=0.5)),$DC$10,IF(AND(CD63&gt;0.5,CE63&lt;=0.25),$DC$11,IF(AND(AND(CD63&lt;=0.5,CD63&gt;0.25),CE63&gt;0.5),$DC$12,IF(AND(AND(CD63&lt;=0.5,CD63&gt;0.25),AND(CE63&gt;0.25,CE63&lt;=0.5)),$DC$13,IF(AND(AND(CD63&lt;=0.5,CD63&gt;0.25),CE63&lt;=0.25),$DC$14,IF(AND(CD63&lt;=0.25,CE63&gt;0.5),$DC$15,IF(AND(CD63&lt;=0.25,AND(CE63&gt;0.25,CE63&lt;=0.5)),$DC$16,IF(AND(CD63&lt;=0.25,AND(CE63&gt;0.1,CE63&lt;=0.25)),$DC$17,IF(AND(CD63&lt;=0.25,CE63&lt;=0.1,OR(CD63&lt;&gt;0,CE63&lt;&gt;0)),$DC$18,IF(AND(CD63=0,CE63=0),$DC$19,"ATENÇÃO")))))))))))))))</f>
        <v>7.14285714285714</v>
      </c>
      <c r="CG63" s="38" t="n">
        <f aca="false">(X63+AA63+AG63)/3</f>
        <v>0</v>
      </c>
      <c r="CH63" s="39" t="n">
        <f aca="false">(U63+V63+W63+Y63+Z63+AB63+AC63+AD63+AE63+AF63)/10</f>
        <v>0.1</v>
      </c>
      <c r="CI63" s="30" t="n">
        <f aca="false">IF(AND(CG63=1,CH63=1),$DC$5,IF(AND(CG63=1,CH63&gt;0.5),$DC$6,IF(AND(CG63=1,AND(CH63&gt;0.25,CH63&lt;=0.5)),$DC$7,IF(AND(CG63=1,CH63&lt;=0.25),$DC$8,IF(AND(CG63&gt;0.5,CH63&gt;0.5),$DC$9,IF(AND(CG63&gt;0.5,AND(CH63&gt;0.25,CH63&lt;=0.5)),$DC$10,IF(AND(CG63&gt;0.5,CH63&lt;=0.25),$DC$11,IF(AND(AND(CG63&lt;=0.5,CG63&gt;0.25),CH63&gt;0.5),$DC$12,IF(AND(AND(CG63&lt;=0.5,CG63&gt;0.25),AND(CH63&gt;0.25,CH63&lt;=0.5)),$DC$13,IF(AND(AND(CG63&lt;=0.5,CG63&gt;0.25),CH63&lt;=0.25),$DC$14,IF(AND(CG63&lt;=0.25,CH63&gt;0.5),$DC$15,IF(AND(CG63&lt;=0.25,AND(CH63&gt;0.25,CH63&lt;=0.5)),$DC$16,IF(AND(CG63&lt;=0.25,AND(CH63&gt;0.1,CH63&lt;=0.25)),$DC$17,IF(AND(CG63&lt;=0.25,CH63&lt;=0.1,OR(CG63&lt;&gt;0,CH63&lt;&gt;0)),$DC$18,IF(AND(CG63=0,CH63=0),$DC$19,"ATENÇÃO")))))))))))))))</f>
        <v>7.14285714285714</v>
      </c>
      <c r="CJ63" s="38" t="n">
        <f aca="false">(AJ63+AL63)/2</f>
        <v>0</v>
      </c>
      <c r="CK63" s="39" t="n">
        <f aca="false">(AH63+AI63+AK63)/3</f>
        <v>0</v>
      </c>
      <c r="CL63" s="30" t="n">
        <f aca="false">IF(AND(CJ63=1,CK63=1),$DC$5,IF(AND(CJ63=1,CK63&gt;0.5),$DC$6,IF(AND(CJ63=1,AND(CK63&gt;0.25,CK63&lt;=0.5)),$DC$7,IF(AND(CJ63=1,CK63&lt;=0.25),$DC$8,IF(AND(CJ63&gt;0.5,CK63&gt;0.5),$DC$9,IF(AND(CJ63&gt;0.5,AND(CK63&gt;0.25,CK63&lt;=0.5)),$DC$10,IF(AND(CJ63&gt;0.5,CK63&lt;=0.25),$DC$11,IF(AND(AND(CJ63&lt;=0.5,CJ63&gt;0.25),CK63&gt;0.5),$DC$12,IF(AND(AND(CJ63&lt;=0.5,CJ63&gt;0.25),AND(CK63&gt;0.25,CK63&lt;=0.5)),$DC$13,IF(AND(AND(CJ63&lt;=0.5,CJ63&gt;0.25),CK63&lt;=0.25),$DC$14,IF(AND(CJ63&lt;=0.25,CK63&gt;0.5),$DC$15,IF(AND(CJ63&lt;=0.25,AND(CK63&gt;0.25,CK63&lt;=0.5)),$DC$16,IF(AND(CJ63&lt;=0.25,AND(CK63&gt;0.1,CK63&lt;=0.25)),$DC$17,IF(AND(CJ63&lt;=0.25,CK63&lt;=0.1,OR(CJ63&lt;&gt;0,CK63&lt;&gt;0)),$DC$18,IF(AND(CJ63=0,CK63=0),$DC$19,"ATENÇÃO")))))))))))))))</f>
        <v>0</v>
      </c>
      <c r="CM63" s="38" t="n">
        <f aca="false">(AP63+AS63)/2</f>
        <v>0</v>
      </c>
      <c r="CN63" s="39" t="n">
        <f aca="false">(AM63+AN63+AO63+AQ63+AR63+AT63)/6</f>
        <v>0.333333333333333</v>
      </c>
      <c r="CO63" s="30" t="n">
        <f aca="false">IF(AND(CM63=1,CN63=1),$DC$5,IF(AND(CM63=1,CN63&gt;0.5),$DC$6,IF(AND(CM63=1,AND(CN63&gt;0.25,CN63&lt;=0.5)),$DC$7,IF(AND(CM63=1,CN63&lt;=0.25),$DC$8,IF(AND(CM63&gt;0.5,CN63&gt;0.5),$DC$9,IF(AND(CM63&gt;0.5,AND(CN63&gt;0.25,CN63&lt;=0.5)),$DC$10,IF(AND(CM63&gt;0.5,CN63&lt;=0.25),$DC$11,IF(AND(AND(CM63&lt;=0.5,CM63&gt;0.25),CN63&gt;0.5),$DC$12,IF(AND(AND(CM63&lt;=0.5,CM63&gt;0.25),AND(CN63&gt;0.25,CN63&lt;=0.5)),$DC$13,IF(AND(AND(CM63&lt;=0.5,CM63&gt;0.25),CN63&lt;=0.25),$DC$14,IF(AND(CM63&lt;=0.25,CN63&gt;0.5),$DC$15,IF(AND(CM63&lt;=0.25,AND(CN63&gt;0.25,CN63&lt;=0.5)),$DC$16,IF(AND(CM63&lt;=0.25,AND(CN63&gt;0.1,CN63&lt;=0.25)),$DC$17,IF(AND(CM63&lt;=0.25,CN63&lt;=0.1,OR(CM63&lt;&gt;0,CN63&lt;&gt;0)),$DC$18,IF(AND(CM63=0,CN63=0),$DC$19,"ATENÇÃO")))))))))))))))</f>
        <v>21.4285714285714</v>
      </c>
      <c r="CP63" s="38" t="n">
        <f aca="false">(AU63+AZ63+BD63)/3</f>
        <v>0</v>
      </c>
      <c r="CQ63" s="39" t="n">
        <f aca="false">(AV63+AW63+AX63+AY63+BA63+BB63+BC63)/7</f>
        <v>0</v>
      </c>
      <c r="CR63" s="30" t="n">
        <f aca="false">IF(AND(CP63=1,CQ63=1),$DC$5,IF(AND(CP63=1,CQ63&gt;0.5),$DC$6,IF(AND(CP63=1,AND(CQ63&gt;0.25,CQ63&lt;=0.5)),$DC$7,IF(AND(CP63=1,CQ63&lt;=0.25),$DC$8,IF(AND(CP63&gt;0.5,CQ63&gt;0.5),$DC$9,IF(AND(CP63&gt;0.5,AND(CQ63&gt;0.25,CQ63&lt;=0.5)),$DC$10,IF(AND(CP63&gt;0.5,CQ63&lt;=0.25),$DC$11,IF(AND(AND(CP63&lt;=0.5,CP63&gt;0.25),CQ63&gt;0.5),$DC$12,IF(AND(AND(CP63&lt;=0.5,CP63&gt;0.25),AND(CQ63&gt;0.25,CQ63&lt;=0.5)),$DC$13,IF(AND(AND(CP63&lt;=0.5,CP63&gt;0.25),CQ63&lt;=0.25),$DC$14,IF(AND(CP63&lt;=0.25,CQ63&gt;0.5),$DC$15,IF(AND(CP63&lt;=0.25,AND(CQ63&gt;0.25,CQ63&lt;=0.5)),$DC$16,IF(AND(CP63&lt;=0.25,AND(CQ63&gt;0.1,CQ63&lt;=0.25)),$DC$17,IF(AND(CP63&lt;=0.25,CQ63&lt;=0.1,OR(CP63&lt;&gt;0,CQ63&lt;&gt;0)),$DC$18,IF(AND(CP63=0,CQ63=0),$DC$19,"ATENÇÃO")))))))))))))))</f>
        <v>0</v>
      </c>
      <c r="CS63" s="38" t="n">
        <f aca="false">(BE63+BJ63+BN63)/3</f>
        <v>1</v>
      </c>
      <c r="CT63" s="39" t="n">
        <f aca="false">(BF63+BG63+BH63+BI63+BK63+BL63+BM63+BO63+BP63)/9</f>
        <v>1</v>
      </c>
      <c r="CU63" s="30" t="n">
        <f aca="false">IF(AND(CS63=1,CT63=1),$DC$5,IF(AND(CS63=1,CT63&gt;0.5),$DC$6,IF(AND(CS63=1,AND(CT63&gt;0.25,CT63&lt;=0.5)),$DC$7,IF(AND(CS63=1,CT63&lt;=0.25),$DC$8,IF(AND(CS63&gt;0.5,CT63&gt;0.5),$DC$9,IF(AND(CS63&gt;0.5,AND(CT63&gt;0.25,CT63&lt;=0.5)),$DC$10,IF(AND(CS63&gt;0.5,CT63&lt;=0.25),$DC$11,IF(AND(AND(CS63&lt;=0.5,CS63&gt;0.25),CT63&gt;0.5),$DC$12,IF(AND(AND(CS63&lt;=0.5,CS63&gt;0.25),AND(CT63&gt;0.25,CT63&lt;=0.5)),$DC$13,IF(AND(AND(CS63&lt;=0.5,CS63&gt;0.25),CT63&lt;=0.25),$DC$14,IF(AND(CS63&lt;=0.25,CT63&gt;0.5),$DC$15,IF(AND(CS63&lt;=0.25,AND(CT63&gt;0.25,CT63&lt;=0.5)),$DC$16,IF(AND(CS63&lt;=0.25,AND(CT63&gt;0.1,CT63&lt;=0.25)),$DC$17,IF(AND(CS63&lt;=0.25,CT63&lt;=0.1,OR(CS63&lt;&gt;0,CT63&lt;&gt;0)),$DC$18,IF(AND(CS63=0,CT63=0),$DC$19,"ATENÇÃO")))))))))))))))</f>
        <v>100</v>
      </c>
      <c r="CV63" s="31" t="n">
        <f aca="false">(BR63+BW63+BX63)/3</f>
        <v>0.333333333333333</v>
      </c>
      <c r="CW63" s="32" t="n">
        <f aca="false">(BQ63+BS63+BT63+BU63+BV63+BY63+BZ63)/7</f>
        <v>0.428571428571429</v>
      </c>
      <c r="CX63" s="30" t="n">
        <f aca="false">IF(AND(CV63=1,CW63=1),$DC$5,IF(AND(CV63=1,CW63&gt;0.5),$DC$6,IF(AND(CV63=1,AND(CW63&gt;0.25,CW63&lt;=0.5)),$DC$7,IF(AND(CV63=1,CW63&lt;=0.25),$DC$8,IF(AND(CV63&gt;0.5,CW63&gt;0.5),$DC$9,IF(AND(CV63&gt;0.5,AND(CW63&gt;0.25,CW63&lt;=0.5)),$DC$10,IF(AND(CV63&gt;0.5,CW63&lt;=0.25),$DC$11,IF(AND(AND(CV63&lt;=0.5,CV63&gt;0.25),CW63&gt;0.5),$DC$12,IF(AND(AND(CV63&lt;=0.5,CV63&gt;0.25),AND(CW63&gt;0.25,CW63&lt;=0.5)),$DC$13,IF(AND(AND(CV63&lt;=0.5,CV63&gt;0.25),CW63&lt;=0.25),$DC$14,IF(AND(CV63&lt;=0.25,CW63&gt;0.5),$DC$15,IF(AND(CV63&lt;=0.25,AND(CW63&gt;0.25,CW63&lt;=0.5)),$DC$16,IF(AND(CV63&lt;=0.25,AND(CW63&gt;0.1,CW63&lt;=0.25)),$DC$17,IF(AND(CV63&lt;=0.25,CW63&lt;=0.1,OR(CV63&lt;&gt;0,CW63&lt;&gt;0)),$DC$18,IF(AND(CV63=0,CW63=0),$DC$19,"ATENÇÃO")))))))))))))))</f>
        <v>42.8571428571429</v>
      </c>
    </row>
    <row r="64" customFormat="false" ht="15" hidden="false" customHeight="false" outlineLevel="0" collapsed="false">
      <c r="A64" s="1" t="s">
        <v>215</v>
      </c>
      <c r="B64" s="2" t="n">
        <v>62</v>
      </c>
      <c r="C64" s="48" t="n">
        <v>1</v>
      </c>
      <c r="D64" s="48" t="n">
        <v>0</v>
      </c>
      <c r="E64" s="48" t="n">
        <v>0</v>
      </c>
      <c r="F64" s="48" t="n">
        <v>0</v>
      </c>
      <c r="G64" s="49" t="n">
        <v>0</v>
      </c>
      <c r="H64" s="48" t="n">
        <v>1</v>
      </c>
      <c r="I64" s="49" t="n">
        <v>0</v>
      </c>
      <c r="J64" s="48" t="n">
        <v>1</v>
      </c>
      <c r="K64" s="49" t="n">
        <v>1</v>
      </c>
      <c r="L64" s="48" t="n">
        <v>0</v>
      </c>
      <c r="M64" s="48" t="n">
        <v>1</v>
      </c>
      <c r="N64" s="49" t="n">
        <v>0</v>
      </c>
      <c r="O64" s="48" t="n">
        <v>1</v>
      </c>
      <c r="P64" s="48" t="n">
        <v>0</v>
      </c>
      <c r="Q64" s="48" t="n">
        <v>1</v>
      </c>
      <c r="R64" s="48" t="n">
        <v>1</v>
      </c>
      <c r="S64" s="48" t="n">
        <v>1</v>
      </c>
      <c r="T64" s="48" t="n">
        <v>1</v>
      </c>
      <c r="U64" s="51" t="n">
        <v>1</v>
      </c>
      <c r="V64" s="51" t="n">
        <v>0</v>
      </c>
      <c r="W64" s="51" t="n">
        <v>0</v>
      </c>
      <c r="X64" s="51" t="n">
        <v>1</v>
      </c>
      <c r="Y64" s="51" t="n">
        <v>1</v>
      </c>
      <c r="Z64" s="51" t="n">
        <v>0</v>
      </c>
      <c r="AA64" s="51" t="n">
        <v>0</v>
      </c>
      <c r="AB64" s="51" t="n">
        <v>0</v>
      </c>
      <c r="AC64" s="51" t="n">
        <v>0</v>
      </c>
      <c r="AD64" s="51" t="n">
        <v>1</v>
      </c>
      <c r="AE64" s="51" t="n">
        <v>1</v>
      </c>
      <c r="AF64" s="51" t="n">
        <v>1</v>
      </c>
      <c r="AG64" s="51" t="n">
        <v>1</v>
      </c>
      <c r="AH64" s="48" t="n">
        <v>1</v>
      </c>
      <c r="AI64" s="48" t="n">
        <v>1</v>
      </c>
      <c r="AJ64" s="48" t="n">
        <v>1</v>
      </c>
      <c r="AK64" s="48" t="n">
        <v>0</v>
      </c>
      <c r="AL64" s="48" t="n">
        <v>1</v>
      </c>
      <c r="AM64" s="51" t="n">
        <v>1</v>
      </c>
      <c r="AN64" s="51" t="n">
        <v>0</v>
      </c>
      <c r="AO64" s="51" t="n">
        <v>1</v>
      </c>
      <c r="AP64" s="51" t="n">
        <v>0</v>
      </c>
      <c r="AQ64" s="51" t="n">
        <v>0</v>
      </c>
      <c r="AR64" s="51" t="n">
        <v>1</v>
      </c>
      <c r="AS64" s="51" t="n">
        <v>1</v>
      </c>
      <c r="AT64" s="51" t="n">
        <v>1</v>
      </c>
      <c r="AU64" s="48" t="n">
        <v>1</v>
      </c>
      <c r="AV64" s="48" t="n">
        <v>1</v>
      </c>
      <c r="AW64" s="48" t="n">
        <v>1</v>
      </c>
      <c r="AX64" s="48" t="n">
        <v>1</v>
      </c>
      <c r="AY64" s="48" t="n">
        <v>1</v>
      </c>
      <c r="AZ64" s="48" t="n">
        <v>1</v>
      </c>
      <c r="BA64" s="48" t="n">
        <v>0</v>
      </c>
      <c r="BB64" s="48" t="n">
        <v>1</v>
      </c>
      <c r="BC64" s="48" t="n">
        <v>0</v>
      </c>
      <c r="BD64" s="48" t="n">
        <v>0</v>
      </c>
      <c r="BE64" s="52" t="n">
        <v>1</v>
      </c>
      <c r="BF64" s="51" t="n">
        <v>1</v>
      </c>
      <c r="BG64" s="51" t="n">
        <v>1</v>
      </c>
      <c r="BH64" s="51" t="n">
        <v>1</v>
      </c>
      <c r="BI64" s="51" t="n">
        <v>1</v>
      </c>
      <c r="BJ64" s="52" t="n">
        <v>1</v>
      </c>
      <c r="BK64" s="51" t="n">
        <v>1</v>
      </c>
      <c r="BL64" s="51" t="n">
        <v>1</v>
      </c>
      <c r="BM64" s="51" t="n">
        <v>1</v>
      </c>
      <c r="BN64" s="52" t="n">
        <v>1</v>
      </c>
      <c r="BO64" s="51" t="n">
        <v>1</v>
      </c>
      <c r="BP64" s="51" t="n">
        <v>1</v>
      </c>
      <c r="BQ64" s="47" t="n">
        <v>1</v>
      </c>
      <c r="BR64" s="49" t="n">
        <v>1</v>
      </c>
      <c r="BS64" s="47" t="n">
        <v>1</v>
      </c>
      <c r="BT64" s="47" t="n">
        <v>1</v>
      </c>
      <c r="BU64" s="47" t="n">
        <v>1</v>
      </c>
      <c r="BV64" s="47" t="n">
        <v>0</v>
      </c>
      <c r="BW64" s="49" t="n">
        <v>0</v>
      </c>
      <c r="BX64" s="49" t="n">
        <v>0</v>
      </c>
      <c r="BY64" s="47" t="n">
        <v>0</v>
      </c>
      <c r="BZ64" s="47" t="n">
        <v>0</v>
      </c>
      <c r="CB64" s="27" t="n">
        <f aca="false">CF64*$CZ$3+CI64*$DA$3+CL64*$DB$3+CO64*$DC$3+CR64*$DD$3+CU64*$DE$3+CX64*$DF$3</f>
        <v>67.9942857142857</v>
      </c>
      <c r="CD64" s="38" t="n">
        <f aca="false">(G64+I64+K64+N64+R64)/5</f>
        <v>0.4</v>
      </c>
      <c r="CE64" s="39" t="n">
        <f aca="false">(C64+D64+E64+F64+H64+J64+L64+M64+O64+P64+Q64+S64+T64)/13</f>
        <v>0.615384615384615</v>
      </c>
      <c r="CF64" s="30" t="n">
        <f aca="false">IF(AND(CD64=1,CE64=1),$DC$5,IF(AND(CD64=1,CE64&gt;0.5),$DC$6,IF(AND(CD64=1,AND(CE64&gt;0.25,CE64&lt;=0.5)),$DC$7,IF(AND(CD64=1,CE64&lt;=0.25),$DC$8,IF(AND(CD64&gt;0.5,CE64&gt;0.5),$DC$9,IF(AND(CD64&gt;0.5,AND(CE64&gt;0.25,CE64&lt;=0.5)),$DC$10,IF(AND(CD64&gt;0.5,CE64&lt;=0.25),$DC$11,IF(AND(AND(CD64&lt;=0.5,CD64&gt;0.25),CE64&gt;0.5),$DC$12,IF(AND(AND(CD64&lt;=0.5,CD64&gt;0.25),AND(CE64&gt;0.25,CE64&lt;=0.5)),$DC$13,IF(AND(AND(CD64&lt;=0.5,CD64&gt;0.25),CE64&lt;=0.25),$DC$14,IF(AND(CD64&lt;=0.25,CE64&gt;0.5),$DC$15,IF(AND(CD64&lt;=0.25,AND(CE64&gt;0.25,CE64&lt;=0.5)),$DC$16,IF(AND(CD64&lt;=0.25,AND(CE64&gt;0.1,CE64&lt;=0.25)),$DC$17,IF(AND(CD64&lt;=0.25,CE64&lt;=0.1,OR(CD64&lt;&gt;0,CE64&lt;&gt;0)),$DC$18,IF(AND(CD64=0,CE64=0),$DC$19,"ATENÇÃO")))))))))))))))</f>
        <v>50</v>
      </c>
      <c r="CG64" s="38" t="n">
        <f aca="false">(X64+AA64+AG64)/3</f>
        <v>0.666666666666667</v>
      </c>
      <c r="CH64" s="39" t="n">
        <f aca="false">(U64+V64+W64+Y64+Z64+AB64+AC64+AD64+AE64+AF64)/10</f>
        <v>0.5</v>
      </c>
      <c r="CI64" s="30" t="n">
        <f aca="false">IF(AND(CG64=1,CH64=1),$DC$5,IF(AND(CG64=1,CH64&gt;0.5),$DC$6,IF(AND(CG64=1,AND(CH64&gt;0.25,CH64&lt;=0.5)),$DC$7,IF(AND(CG64=1,CH64&lt;=0.25),$DC$8,IF(AND(CG64&gt;0.5,CH64&gt;0.5),$DC$9,IF(AND(CG64&gt;0.5,AND(CH64&gt;0.25,CH64&lt;=0.5)),$DC$10,IF(AND(CG64&gt;0.5,CH64&lt;=0.25),$DC$11,IF(AND(AND(CG64&lt;=0.5,CG64&gt;0.25),CH64&gt;0.5),$DC$12,IF(AND(AND(CG64&lt;=0.5,CG64&gt;0.25),AND(CH64&gt;0.25,CH64&lt;=0.5)),$DC$13,IF(AND(AND(CG64&lt;=0.5,CG64&gt;0.25),CH64&lt;=0.25),$DC$14,IF(AND(CG64&lt;=0.25,CH64&gt;0.5),$DC$15,IF(AND(CG64&lt;=0.25,AND(CH64&gt;0.25,CH64&lt;=0.5)),$DC$16,IF(AND(CG64&lt;=0.25,AND(CH64&gt;0.1,CH64&lt;=0.25)),$DC$17,IF(AND(CG64&lt;=0.25,CH64&lt;=0.1,OR(CG64&lt;&gt;0,CH64&lt;&gt;0)),$DC$18,IF(AND(CG64=0,CH64=0),$DC$19,"ATENÇÃO")))))))))))))))</f>
        <v>64.2857142857143</v>
      </c>
      <c r="CJ64" s="38" t="n">
        <f aca="false">(AJ64+AL64)/2</f>
        <v>1</v>
      </c>
      <c r="CK64" s="39" t="n">
        <f aca="false">(AH64+AI64+AK64)/3</f>
        <v>0.666666666666667</v>
      </c>
      <c r="CL64" s="30" t="n">
        <f aca="false">IF(AND(CJ64=1,CK64=1),$DC$5,IF(AND(CJ64=1,CK64&gt;0.5),$DC$6,IF(AND(CJ64=1,AND(CK64&gt;0.25,CK64&lt;=0.5)),$DC$7,IF(AND(CJ64=1,CK64&lt;=0.25),$DC$8,IF(AND(CJ64&gt;0.5,CK64&gt;0.5),$DC$9,IF(AND(CJ64&gt;0.5,AND(CK64&gt;0.25,CK64&lt;=0.5)),$DC$10,IF(AND(CJ64&gt;0.5,CK64&lt;=0.25),$DC$11,IF(AND(AND(CJ64&lt;=0.5,CJ64&gt;0.25),CK64&gt;0.5),$DC$12,IF(AND(AND(CJ64&lt;=0.5,CJ64&gt;0.25),AND(CK64&gt;0.25,CK64&lt;=0.5)),$DC$13,IF(AND(AND(CJ64&lt;=0.5,CJ64&gt;0.25),CK64&lt;=0.25),$DC$14,IF(AND(CJ64&lt;=0.25,CK64&gt;0.5),$DC$15,IF(AND(CJ64&lt;=0.25,AND(CK64&gt;0.25,CK64&lt;=0.5)),$DC$16,IF(AND(CJ64&lt;=0.25,AND(CK64&gt;0.1,CK64&lt;=0.25)),$DC$17,IF(AND(CJ64&lt;=0.25,CK64&lt;=0.1,OR(CJ64&lt;&gt;0,CK64&lt;&gt;0)),$DC$18,IF(AND(CJ64=0,CK64=0),$DC$19,"ATENÇÃO")))))))))))))))</f>
        <v>92.8571428571429</v>
      </c>
      <c r="CM64" s="38" t="n">
        <f aca="false">(AP64+AS64)/2</f>
        <v>0.5</v>
      </c>
      <c r="CN64" s="39" t="n">
        <f aca="false">(AM64+AN64+AO64+AQ64+AR64+AT64)/6</f>
        <v>0.666666666666667</v>
      </c>
      <c r="CO64" s="30" t="n">
        <f aca="false">IF(AND(CM64=1,CN64=1),$DC$5,IF(AND(CM64=1,CN64&gt;0.5),$DC$6,IF(AND(CM64=1,AND(CN64&gt;0.25,CN64&lt;=0.5)),$DC$7,IF(AND(CM64=1,CN64&lt;=0.25),$DC$8,IF(AND(CM64&gt;0.5,CN64&gt;0.5),$DC$9,IF(AND(CM64&gt;0.5,AND(CN64&gt;0.25,CN64&lt;=0.5)),$DC$10,IF(AND(CM64&gt;0.5,CN64&lt;=0.25),$DC$11,IF(AND(AND(CM64&lt;=0.5,CM64&gt;0.25),CN64&gt;0.5),$DC$12,IF(AND(AND(CM64&lt;=0.5,CM64&gt;0.25),AND(CN64&gt;0.25,CN64&lt;=0.5)),$DC$13,IF(AND(AND(CM64&lt;=0.5,CM64&gt;0.25),CN64&lt;=0.25),$DC$14,IF(AND(CM64&lt;=0.25,CN64&gt;0.5),$DC$15,IF(AND(CM64&lt;=0.25,AND(CN64&gt;0.25,CN64&lt;=0.5)),$DC$16,IF(AND(CM64&lt;=0.25,AND(CN64&gt;0.1,CN64&lt;=0.25)),$DC$17,IF(AND(CM64&lt;=0.25,CN64&lt;=0.1,OR(CM64&lt;&gt;0,CN64&lt;&gt;0)),$DC$18,IF(AND(CM64=0,CN64=0),$DC$19,"ATENÇÃO")))))))))))))))</f>
        <v>50</v>
      </c>
      <c r="CP64" s="38" t="n">
        <f aca="false">(AU64+AZ64+BD64)/3</f>
        <v>0.666666666666667</v>
      </c>
      <c r="CQ64" s="39" t="n">
        <f aca="false">(AV64+AW64+AX64+AY64+BA64+BB64+BC64)/7</f>
        <v>0.714285714285714</v>
      </c>
      <c r="CR64" s="30" t="n">
        <f aca="false">IF(AND(CP64=1,CQ64=1),$DC$5,IF(AND(CP64=1,CQ64&gt;0.5),$DC$6,IF(AND(CP64=1,AND(CQ64&gt;0.25,CQ64&lt;=0.5)),$DC$7,IF(AND(CP64=1,CQ64&lt;=0.25),$DC$8,IF(AND(CP64&gt;0.5,CQ64&gt;0.5),$DC$9,IF(AND(CP64&gt;0.5,AND(CQ64&gt;0.25,CQ64&lt;=0.5)),$DC$10,IF(AND(CP64&gt;0.5,CQ64&lt;=0.25),$DC$11,IF(AND(AND(CP64&lt;=0.5,CP64&gt;0.25),CQ64&gt;0.5),$DC$12,IF(AND(AND(CP64&lt;=0.5,CP64&gt;0.25),AND(CQ64&gt;0.25,CQ64&lt;=0.5)),$DC$13,IF(AND(AND(CP64&lt;=0.5,CP64&gt;0.25),CQ64&lt;=0.25),$DC$14,IF(AND(CP64&lt;=0.25,CQ64&gt;0.5),$DC$15,IF(AND(CP64&lt;=0.25,AND(CQ64&gt;0.25,CQ64&lt;=0.5)),$DC$16,IF(AND(CP64&lt;=0.25,AND(CQ64&gt;0.1,CQ64&lt;=0.25)),$DC$17,IF(AND(CP64&lt;=0.25,CQ64&lt;=0.1,OR(CP64&lt;&gt;0,CQ64&lt;&gt;0)),$DC$18,IF(AND(CP64=0,CQ64=0),$DC$19,"ATENÇÃO")))))))))))))))</f>
        <v>71.4285714285714</v>
      </c>
      <c r="CS64" s="38" t="n">
        <f aca="false">(BE64+BJ64+BN64)/3</f>
        <v>1</v>
      </c>
      <c r="CT64" s="39" t="n">
        <f aca="false">(BF64+BG64+BH64+BI64+BK64+BL64+BM64+BO64+BP64)/9</f>
        <v>1</v>
      </c>
      <c r="CU64" s="30" t="n">
        <f aca="false">IF(AND(CS64=1,CT64=1),$DC$5,IF(AND(CS64=1,CT64&gt;0.5),$DC$6,IF(AND(CS64=1,AND(CT64&gt;0.25,CT64&lt;=0.5)),$DC$7,IF(AND(CS64=1,CT64&lt;=0.25),$DC$8,IF(AND(CS64&gt;0.5,CT64&gt;0.5),$DC$9,IF(AND(CS64&gt;0.5,AND(CT64&gt;0.25,CT64&lt;=0.5)),$DC$10,IF(AND(CS64&gt;0.5,CT64&lt;=0.25),$DC$11,IF(AND(AND(CS64&lt;=0.5,CS64&gt;0.25),CT64&gt;0.5),$DC$12,IF(AND(AND(CS64&lt;=0.5,CS64&gt;0.25),AND(CT64&gt;0.25,CT64&lt;=0.5)),$DC$13,IF(AND(AND(CS64&lt;=0.5,CS64&gt;0.25),CT64&lt;=0.25),$DC$14,IF(AND(CS64&lt;=0.25,CT64&gt;0.5),$DC$15,IF(AND(CS64&lt;=0.25,AND(CT64&gt;0.25,CT64&lt;=0.5)),$DC$16,IF(AND(CS64&lt;=0.25,AND(CT64&gt;0.1,CT64&lt;=0.25)),$DC$17,IF(AND(CS64&lt;=0.25,CT64&lt;=0.1,OR(CS64&lt;&gt;0,CT64&lt;&gt;0)),$DC$18,IF(AND(CS64=0,CT64=0),$DC$19,"ATENÇÃO")))))))))))))))</f>
        <v>100</v>
      </c>
      <c r="CV64" s="31" t="n">
        <f aca="false">(BR64+BW64+BX64)/3</f>
        <v>0.333333333333333</v>
      </c>
      <c r="CW64" s="32" t="n">
        <f aca="false">(BQ64+BS64+BT64+BU64+BV64+BY64+BZ64)/7</f>
        <v>0.571428571428571</v>
      </c>
      <c r="CX64" s="30" t="n">
        <f aca="false">IF(AND(CV64=1,CW64=1),$DC$5,IF(AND(CV64=1,CW64&gt;0.5),$DC$6,IF(AND(CV64=1,AND(CW64&gt;0.25,CW64&lt;=0.5)),$DC$7,IF(AND(CV64=1,CW64&lt;=0.25),$DC$8,IF(AND(CV64&gt;0.5,CW64&gt;0.5),$DC$9,IF(AND(CV64&gt;0.5,AND(CW64&gt;0.25,CW64&lt;=0.5)),$DC$10,IF(AND(CV64&gt;0.5,CW64&lt;=0.25),$DC$11,IF(AND(AND(CV64&lt;=0.5,CV64&gt;0.25),CW64&gt;0.5),$DC$12,IF(AND(AND(CV64&lt;=0.5,CV64&gt;0.25),AND(CW64&gt;0.25,CW64&lt;=0.5)),$DC$13,IF(AND(AND(CV64&lt;=0.5,CV64&gt;0.25),CW64&lt;=0.25),$DC$14,IF(AND(CV64&lt;=0.25,CW64&gt;0.5),$DC$15,IF(AND(CV64&lt;=0.25,AND(CW64&gt;0.25,CW64&lt;=0.5)),$DC$16,IF(AND(CV64&lt;=0.25,AND(CW64&gt;0.1,CW64&lt;=0.25)),$DC$17,IF(AND(CV64&lt;=0.25,CW64&lt;=0.1,OR(CV64&lt;&gt;0,CW64&lt;&gt;0)),$DC$18,IF(AND(CV64=0,CW64=0),$DC$19,"ATENÇÃO")))))))))))))))</f>
        <v>50</v>
      </c>
    </row>
    <row r="65" customFormat="false" ht="15" hidden="false" customHeight="false" outlineLevel="0" collapsed="false">
      <c r="A65" s="1" t="s">
        <v>216</v>
      </c>
      <c r="B65" s="2" t="n">
        <v>63</v>
      </c>
      <c r="C65" s="47" t="n">
        <v>1</v>
      </c>
      <c r="D65" s="47" t="n">
        <v>1</v>
      </c>
      <c r="E65" s="47" t="n">
        <v>0</v>
      </c>
      <c r="F65" s="47" t="n">
        <v>0</v>
      </c>
      <c r="G65" s="49" t="n">
        <v>0</v>
      </c>
      <c r="H65" s="47" t="n">
        <v>0</v>
      </c>
      <c r="I65" s="49" t="n">
        <v>0</v>
      </c>
      <c r="J65" s="47" t="n">
        <v>0</v>
      </c>
      <c r="K65" s="49" t="n">
        <v>0</v>
      </c>
      <c r="L65" s="47" t="n">
        <v>0</v>
      </c>
      <c r="M65" s="47" t="n">
        <v>0</v>
      </c>
      <c r="N65" s="49" t="n">
        <v>0</v>
      </c>
      <c r="O65" s="47" t="n">
        <v>0</v>
      </c>
      <c r="P65" s="47" t="n">
        <v>0</v>
      </c>
      <c r="Q65" s="47" t="n">
        <v>1</v>
      </c>
      <c r="R65" s="47" t="n">
        <v>1</v>
      </c>
      <c r="S65" s="47" t="n">
        <v>1</v>
      </c>
      <c r="T65" s="47" t="n">
        <v>1</v>
      </c>
      <c r="U65" s="50" t="n">
        <v>0</v>
      </c>
      <c r="V65" s="50" t="n">
        <v>0</v>
      </c>
      <c r="W65" s="50" t="n">
        <v>0</v>
      </c>
      <c r="X65" s="50" t="n">
        <v>0</v>
      </c>
      <c r="Y65" s="50" t="n">
        <v>0</v>
      </c>
      <c r="Z65" s="50" t="n">
        <v>0</v>
      </c>
      <c r="AA65" s="50" t="n">
        <v>0</v>
      </c>
      <c r="AB65" s="50" t="n">
        <v>0</v>
      </c>
      <c r="AC65" s="50" t="n">
        <v>0</v>
      </c>
      <c r="AD65" s="50" t="n">
        <v>0</v>
      </c>
      <c r="AE65" s="50" t="n">
        <v>0</v>
      </c>
      <c r="AF65" s="50" t="n">
        <v>0</v>
      </c>
      <c r="AG65" s="50" t="n">
        <v>1</v>
      </c>
      <c r="AH65" s="47" t="n">
        <v>1</v>
      </c>
      <c r="AI65" s="47" t="n">
        <v>1</v>
      </c>
      <c r="AJ65" s="47" t="n">
        <v>0</v>
      </c>
      <c r="AK65" s="47" t="n">
        <v>0</v>
      </c>
      <c r="AL65" s="47" t="n">
        <v>1</v>
      </c>
      <c r="AM65" s="50" t="n">
        <v>1</v>
      </c>
      <c r="AN65" s="50" t="n">
        <v>1</v>
      </c>
      <c r="AO65" s="50" t="n">
        <v>1</v>
      </c>
      <c r="AP65" s="50" t="n">
        <v>0</v>
      </c>
      <c r="AQ65" s="50" t="n">
        <v>0</v>
      </c>
      <c r="AR65" s="50" t="n">
        <v>1</v>
      </c>
      <c r="AS65" s="50" t="n">
        <v>0</v>
      </c>
      <c r="AT65" s="50" t="n">
        <v>1</v>
      </c>
      <c r="AU65" s="47" t="n">
        <v>0</v>
      </c>
      <c r="AV65" s="47" t="n">
        <v>0</v>
      </c>
      <c r="AW65" s="47" t="n">
        <v>0</v>
      </c>
      <c r="AX65" s="47" t="n">
        <v>0</v>
      </c>
      <c r="AY65" s="47" t="n">
        <v>0</v>
      </c>
      <c r="AZ65" s="47" t="n">
        <v>0</v>
      </c>
      <c r="BA65" s="47" t="n">
        <v>0</v>
      </c>
      <c r="BB65" s="47" t="n">
        <v>0</v>
      </c>
      <c r="BC65" s="47" t="n">
        <v>0</v>
      </c>
      <c r="BD65" s="47" t="n">
        <v>0</v>
      </c>
      <c r="BE65" s="52" t="n">
        <v>1</v>
      </c>
      <c r="BF65" s="50" t="n">
        <v>0</v>
      </c>
      <c r="BG65" s="50" t="n">
        <v>0</v>
      </c>
      <c r="BH65" s="50" t="n">
        <v>0</v>
      </c>
      <c r="BI65" s="50" t="n">
        <v>0</v>
      </c>
      <c r="BJ65" s="52" t="n">
        <v>0</v>
      </c>
      <c r="BK65" s="50" t="n">
        <v>0</v>
      </c>
      <c r="BL65" s="50" t="n">
        <v>0</v>
      </c>
      <c r="BM65" s="50" t="n">
        <v>0</v>
      </c>
      <c r="BN65" s="52" t="n">
        <v>0</v>
      </c>
      <c r="BO65" s="50" t="n">
        <v>0</v>
      </c>
      <c r="BP65" s="50" t="n">
        <v>0</v>
      </c>
      <c r="BQ65" s="47" t="n">
        <v>1</v>
      </c>
      <c r="BR65" s="49" t="n">
        <v>1</v>
      </c>
      <c r="BS65" s="47" t="n">
        <v>0</v>
      </c>
      <c r="BT65" s="47" t="n">
        <v>0</v>
      </c>
      <c r="BU65" s="47" t="n">
        <v>0</v>
      </c>
      <c r="BV65" s="47" t="n">
        <v>0</v>
      </c>
      <c r="BW65" s="49" t="n">
        <v>0</v>
      </c>
      <c r="BX65" s="49" t="n">
        <v>0</v>
      </c>
      <c r="BY65" s="47" t="n">
        <v>0</v>
      </c>
      <c r="BZ65" s="47" t="n">
        <v>0</v>
      </c>
      <c r="CB65" s="27" t="n">
        <f aca="false">CF65*$CZ$3+CI65*$DA$3+CL65*$DB$3+CO65*$DC$3+CR65*$DD$3+CU65*$DE$3+CX65*$DF$3</f>
        <v>27.1964285714286</v>
      </c>
      <c r="CD65" s="38" t="n">
        <f aca="false">(G65+I65+K65+N65+R65)/5</f>
        <v>0.2</v>
      </c>
      <c r="CE65" s="39" t="n">
        <f aca="false">(C65+D65+E65+F65+H65+J65+L65+M65+O65+P65+Q65+S65+T65)/13</f>
        <v>0.384615384615385</v>
      </c>
      <c r="CF65" s="30" t="n">
        <f aca="false">IF(AND(CD65=1,CE65=1),$DC$5,IF(AND(CD65=1,CE65&gt;0.5),$DC$6,IF(AND(CD65=1,AND(CE65&gt;0.25,CE65&lt;=0.5)),$DC$7,IF(AND(CD65=1,CE65&lt;=0.25),$DC$8,IF(AND(CD65&gt;0.5,CE65&gt;0.5),$DC$9,IF(AND(CD65&gt;0.5,AND(CE65&gt;0.25,CE65&lt;=0.5)),$DC$10,IF(AND(CD65&gt;0.5,CE65&lt;=0.25),$DC$11,IF(AND(AND(CD65&lt;=0.5,CD65&gt;0.25),CE65&gt;0.5),$DC$12,IF(AND(AND(CD65&lt;=0.5,CD65&gt;0.25),AND(CE65&gt;0.25,CE65&lt;=0.5)),$DC$13,IF(AND(AND(CD65&lt;=0.5,CD65&gt;0.25),CE65&lt;=0.25),$DC$14,IF(AND(CD65&lt;=0.25,CE65&gt;0.5),$DC$15,IF(AND(CD65&lt;=0.25,AND(CE65&gt;0.25,CE65&lt;=0.5)),$DC$16,IF(AND(CD65&lt;=0.25,AND(CE65&gt;0.1,CE65&lt;=0.25)),$DC$17,IF(AND(CD65&lt;=0.25,CE65&lt;=0.1,OR(CD65&lt;&gt;0,CE65&lt;&gt;0)),$DC$18,IF(AND(CD65=0,CE65=0),$DC$19,"ATENÇÃO")))))))))))))))</f>
        <v>21.4285714285714</v>
      </c>
      <c r="CG65" s="38" t="n">
        <f aca="false">(X65+AA65+AG65)/3</f>
        <v>0.333333333333333</v>
      </c>
      <c r="CH65" s="39" t="n">
        <f aca="false">(U65+V65+W65+Y65+Z65+AB65+AC65+AD65+AE65+AF65)/10</f>
        <v>0</v>
      </c>
      <c r="CI65" s="30" t="n">
        <f aca="false">IF(AND(CG65=1,CH65=1),$DC$5,IF(AND(CG65=1,CH65&gt;0.5),$DC$6,IF(AND(CG65=1,AND(CH65&gt;0.25,CH65&lt;=0.5)),$DC$7,IF(AND(CG65=1,CH65&lt;=0.25),$DC$8,IF(AND(CG65&gt;0.5,CH65&gt;0.5),$DC$9,IF(AND(CG65&gt;0.5,AND(CH65&gt;0.25,CH65&lt;=0.5)),$DC$10,IF(AND(CG65&gt;0.5,CH65&lt;=0.25),$DC$11,IF(AND(AND(CG65&lt;=0.5,CG65&gt;0.25),CH65&gt;0.5),$DC$12,IF(AND(AND(CG65&lt;=0.5,CG65&gt;0.25),AND(CH65&gt;0.25,CH65&lt;=0.5)),$DC$13,IF(AND(AND(CG65&lt;=0.5,CG65&gt;0.25),CH65&lt;=0.25),$DC$14,IF(AND(CG65&lt;=0.25,CH65&gt;0.5),$DC$15,IF(AND(CG65&lt;=0.25,AND(CH65&gt;0.25,CH65&lt;=0.5)),$DC$16,IF(AND(CG65&lt;=0.25,AND(CH65&gt;0.1,CH65&lt;=0.25)),$DC$17,IF(AND(CG65&lt;=0.25,CH65&lt;=0.1,OR(CG65&lt;&gt;0,CH65&lt;&gt;0)),$DC$18,IF(AND(CG65=0,CH65=0),$DC$19,"ATENÇÃO")))))))))))))))</f>
        <v>35.7142857142857</v>
      </c>
      <c r="CJ65" s="38" t="n">
        <f aca="false">(AJ65+AL65)/2</f>
        <v>0.5</v>
      </c>
      <c r="CK65" s="39" t="n">
        <f aca="false">(AH65+AI65+AK65)/3</f>
        <v>0.666666666666667</v>
      </c>
      <c r="CL65" s="30" t="n">
        <f aca="false">IF(AND(CJ65=1,CK65=1),$DC$5,IF(AND(CJ65=1,CK65&gt;0.5),$DC$6,IF(AND(CJ65=1,AND(CK65&gt;0.25,CK65&lt;=0.5)),$DC$7,IF(AND(CJ65=1,CK65&lt;=0.25),$DC$8,IF(AND(CJ65&gt;0.5,CK65&gt;0.5),$DC$9,IF(AND(CJ65&gt;0.5,AND(CK65&gt;0.25,CK65&lt;=0.5)),$DC$10,IF(AND(CJ65&gt;0.5,CK65&lt;=0.25),$DC$11,IF(AND(AND(CJ65&lt;=0.5,CJ65&gt;0.25),CK65&gt;0.5),$DC$12,IF(AND(AND(CJ65&lt;=0.5,CJ65&gt;0.25),AND(CK65&gt;0.25,CK65&lt;=0.5)),$DC$13,IF(AND(AND(CJ65&lt;=0.5,CJ65&gt;0.25),CK65&lt;=0.25),$DC$14,IF(AND(CJ65&lt;=0.25,CK65&gt;0.5),$DC$15,IF(AND(CJ65&lt;=0.25,AND(CK65&gt;0.25,CK65&lt;=0.5)),$DC$16,IF(AND(CJ65&lt;=0.25,AND(CK65&gt;0.1,CK65&lt;=0.25)),$DC$17,IF(AND(CJ65&lt;=0.25,CK65&lt;=0.1,OR(CJ65&lt;&gt;0,CK65&lt;&gt;0)),$DC$18,IF(AND(CJ65=0,CK65=0),$DC$19,"ATENÇÃO")))))))))))))))</f>
        <v>50</v>
      </c>
      <c r="CM65" s="38" t="n">
        <f aca="false">(AP65+AS65)/2</f>
        <v>0</v>
      </c>
      <c r="CN65" s="39" t="n">
        <f aca="false">(AM65+AN65+AO65+AQ65+AR65+AT65)/6</f>
        <v>0.833333333333333</v>
      </c>
      <c r="CO65" s="30" t="n">
        <f aca="false">IF(AND(CM65=1,CN65=1),$DC$5,IF(AND(CM65=1,CN65&gt;0.5),$DC$6,IF(AND(CM65=1,AND(CN65&gt;0.25,CN65&lt;=0.5)),$DC$7,IF(AND(CM65=1,CN65&lt;=0.25),$DC$8,IF(AND(CM65&gt;0.5,CN65&gt;0.5),$DC$9,IF(AND(CM65&gt;0.5,AND(CN65&gt;0.25,CN65&lt;=0.5)),$DC$10,IF(AND(CM65&gt;0.5,CN65&lt;=0.25),$DC$11,IF(AND(AND(CM65&lt;=0.5,CM65&gt;0.25),CN65&gt;0.5),$DC$12,IF(AND(AND(CM65&lt;=0.5,CM65&gt;0.25),AND(CN65&gt;0.25,CN65&lt;=0.5)),$DC$13,IF(AND(AND(CM65&lt;=0.5,CM65&gt;0.25),CN65&lt;=0.25),$DC$14,IF(AND(CM65&lt;=0.25,CN65&gt;0.5),$DC$15,IF(AND(CM65&lt;=0.25,AND(CN65&gt;0.25,CN65&lt;=0.5)),$DC$16,IF(AND(CM65&lt;=0.25,AND(CN65&gt;0.1,CN65&lt;=0.25)),$DC$17,IF(AND(CM65&lt;=0.25,CN65&lt;=0.1,OR(CM65&lt;&gt;0,CN65&lt;&gt;0)),$DC$18,IF(AND(CM65=0,CN65=0),$DC$19,"ATENÇÃO")))))))))))))))</f>
        <v>28.5714285714286</v>
      </c>
      <c r="CP65" s="38" t="n">
        <f aca="false">(AU65+AZ65+BD65)/3</f>
        <v>0</v>
      </c>
      <c r="CQ65" s="39" t="n">
        <f aca="false">(AV65+AW65+AX65+AY65+BA65+BB65+BC65)/7</f>
        <v>0</v>
      </c>
      <c r="CR65" s="30" t="n">
        <f aca="false">IF(AND(CP65=1,CQ65=1),$DC$5,IF(AND(CP65=1,CQ65&gt;0.5),$DC$6,IF(AND(CP65=1,AND(CQ65&gt;0.25,CQ65&lt;=0.5)),$DC$7,IF(AND(CP65=1,CQ65&lt;=0.25),$DC$8,IF(AND(CP65&gt;0.5,CQ65&gt;0.5),$DC$9,IF(AND(CP65&gt;0.5,AND(CQ65&gt;0.25,CQ65&lt;=0.5)),$DC$10,IF(AND(CP65&gt;0.5,CQ65&lt;=0.25),$DC$11,IF(AND(AND(CP65&lt;=0.5,CP65&gt;0.25),CQ65&gt;0.5),$DC$12,IF(AND(AND(CP65&lt;=0.5,CP65&gt;0.25),AND(CQ65&gt;0.25,CQ65&lt;=0.5)),$DC$13,IF(AND(AND(CP65&lt;=0.5,CP65&gt;0.25),CQ65&lt;=0.25),$DC$14,IF(AND(CP65&lt;=0.25,CQ65&gt;0.5),$DC$15,IF(AND(CP65&lt;=0.25,AND(CQ65&gt;0.25,CQ65&lt;=0.5)),$DC$16,IF(AND(CP65&lt;=0.25,AND(CQ65&gt;0.1,CQ65&lt;=0.25)),$DC$17,IF(AND(CP65&lt;=0.25,CQ65&lt;=0.1,OR(CP65&lt;&gt;0,CQ65&lt;&gt;0)),$DC$18,IF(AND(CP65=0,CQ65=0),$DC$19,"ATENÇÃO")))))))))))))))</f>
        <v>0</v>
      </c>
      <c r="CS65" s="38" t="n">
        <f aca="false">(BE65+BJ65+BN65)/3</f>
        <v>0.333333333333333</v>
      </c>
      <c r="CT65" s="39" t="n">
        <f aca="false">(BF65+BG65+BH65+BI65+BK65+BL65+BM65+BO65+BP65)/9</f>
        <v>0</v>
      </c>
      <c r="CU65" s="30" t="n">
        <f aca="false">IF(AND(CS65=1,CT65=1),$DC$5,IF(AND(CS65=1,CT65&gt;0.5),$DC$6,IF(AND(CS65=1,AND(CT65&gt;0.25,CT65&lt;=0.5)),$DC$7,IF(AND(CS65=1,CT65&lt;=0.25),$DC$8,IF(AND(CS65&gt;0.5,CT65&gt;0.5),$DC$9,IF(AND(CS65&gt;0.5,AND(CT65&gt;0.25,CT65&lt;=0.5)),$DC$10,IF(AND(CS65&gt;0.5,CT65&lt;=0.25),$DC$11,IF(AND(AND(CS65&lt;=0.5,CS65&gt;0.25),CT65&gt;0.5),$DC$12,IF(AND(AND(CS65&lt;=0.5,CS65&gt;0.25),AND(CT65&gt;0.25,CT65&lt;=0.5)),$DC$13,IF(AND(AND(CS65&lt;=0.5,CS65&gt;0.25),CT65&lt;=0.25),$DC$14,IF(AND(CS65&lt;=0.25,CT65&gt;0.5),$DC$15,IF(AND(CS65&lt;=0.25,AND(CT65&gt;0.25,CT65&lt;=0.5)),$DC$16,IF(AND(CS65&lt;=0.25,AND(CT65&gt;0.1,CT65&lt;=0.25)),$DC$17,IF(AND(CS65&lt;=0.25,CT65&lt;=0.1,OR(CS65&lt;&gt;0,CT65&lt;&gt;0)),$DC$18,IF(AND(CS65=0,CT65=0),$DC$19,"ATENÇÃO")))))))))))))))</f>
        <v>35.7142857142857</v>
      </c>
      <c r="CV65" s="31" t="n">
        <f aca="false">(BR65+BW65+BX65)/3</f>
        <v>0.333333333333333</v>
      </c>
      <c r="CW65" s="32" t="n">
        <f aca="false">(BQ65+BS65+BT65+BU65+BV65+BY65+BZ65)/7</f>
        <v>0.142857142857143</v>
      </c>
      <c r="CX65" s="30" t="n">
        <f aca="false">IF(AND(CV65=1,CW65=1),$DC$5,IF(AND(CV65=1,CW65&gt;0.5),$DC$6,IF(AND(CV65=1,AND(CW65&gt;0.25,CW65&lt;=0.5)),$DC$7,IF(AND(CV65=1,CW65&lt;=0.25),$DC$8,IF(AND(CV65&gt;0.5,CW65&gt;0.5),$DC$9,IF(AND(CV65&gt;0.5,AND(CW65&gt;0.25,CW65&lt;=0.5)),$DC$10,IF(AND(CV65&gt;0.5,CW65&lt;=0.25),$DC$11,IF(AND(AND(CV65&lt;=0.5,CV65&gt;0.25),CW65&gt;0.5),$DC$12,IF(AND(AND(CV65&lt;=0.5,CV65&gt;0.25),AND(CW65&gt;0.25,CW65&lt;=0.5)),$DC$13,IF(AND(AND(CV65&lt;=0.5,CV65&gt;0.25),CW65&lt;=0.25),$DC$14,IF(AND(CV65&lt;=0.25,CW65&gt;0.5),$DC$15,IF(AND(CV65&lt;=0.25,AND(CW65&gt;0.25,CW65&lt;=0.5)),$DC$16,IF(AND(CV65&lt;=0.25,AND(CW65&gt;0.1,CW65&lt;=0.25)),$DC$17,IF(AND(CV65&lt;=0.25,CW65&lt;=0.1,OR(CV65&lt;&gt;0,CW65&lt;&gt;0)),$DC$18,IF(AND(CV65=0,CW65=0),$DC$19,"ATENÇÃO")))))))))))))))</f>
        <v>35.7142857142857</v>
      </c>
    </row>
    <row r="66" customFormat="false" ht="15" hidden="false" customHeight="false" outlineLevel="0" collapsed="false">
      <c r="A66" s="1" t="s">
        <v>217</v>
      </c>
      <c r="B66" s="2" t="n">
        <v>64</v>
      </c>
      <c r="C66" s="47" t="n">
        <v>0</v>
      </c>
      <c r="D66" s="47" t="n">
        <v>1</v>
      </c>
      <c r="E66" s="47" t="n">
        <v>1</v>
      </c>
      <c r="F66" s="47" t="n">
        <v>0</v>
      </c>
      <c r="G66" s="49" t="n">
        <v>0</v>
      </c>
      <c r="H66" s="47" t="n">
        <v>1</v>
      </c>
      <c r="I66" s="49" t="n">
        <v>0</v>
      </c>
      <c r="J66" s="47" t="n">
        <v>1</v>
      </c>
      <c r="K66" s="49" t="n">
        <v>0</v>
      </c>
      <c r="L66" s="47" t="n">
        <v>1</v>
      </c>
      <c r="M66" s="47" t="n">
        <v>1</v>
      </c>
      <c r="N66" s="49" t="n">
        <v>1</v>
      </c>
      <c r="O66" s="47" t="n">
        <v>1</v>
      </c>
      <c r="P66" s="47" t="n">
        <v>1</v>
      </c>
      <c r="Q66" s="47" t="n">
        <v>0</v>
      </c>
      <c r="R66" s="47" t="n">
        <v>1</v>
      </c>
      <c r="S66" s="47" t="n">
        <v>1</v>
      </c>
      <c r="T66" s="47" t="n">
        <v>1</v>
      </c>
      <c r="U66" s="50" t="n">
        <v>1</v>
      </c>
      <c r="V66" s="50" t="n">
        <v>0</v>
      </c>
      <c r="W66" s="50" t="n">
        <v>1</v>
      </c>
      <c r="X66" s="50" t="n">
        <v>1</v>
      </c>
      <c r="Y66" s="50" t="n">
        <v>1</v>
      </c>
      <c r="Z66" s="50" t="n">
        <v>0</v>
      </c>
      <c r="AA66" s="50" t="n">
        <v>1</v>
      </c>
      <c r="AB66" s="50" t="n">
        <v>1</v>
      </c>
      <c r="AC66" s="50" t="n">
        <v>1</v>
      </c>
      <c r="AD66" s="50" t="n">
        <v>1</v>
      </c>
      <c r="AE66" s="50" t="n">
        <v>1</v>
      </c>
      <c r="AF66" s="50" t="n">
        <v>1</v>
      </c>
      <c r="AG66" s="50" t="n">
        <v>1</v>
      </c>
      <c r="AH66" s="47" t="n">
        <v>1</v>
      </c>
      <c r="AI66" s="47" t="n">
        <v>1</v>
      </c>
      <c r="AJ66" s="47" t="n">
        <v>1</v>
      </c>
      <c r="AK66" s="47" t="n">
        <v>1</v>
      </c>
      <c r="AL66" s="47" t="n">
        <v>1</v>
      </c>
      <c r="AM66" s="50" t="n">
        <v>1</v>
      </c>
      <c r="AN66" s="50" t="n">
        <v>1</v>
      </c>
      <c r="AO66" s="50" t="n">
        <v>1</v>
      </c>
      <c r="AP66" s="50" t="n">
        <v>1</v>
      </c>
      <c r="AQ66" s="50" t="n">
        <v>1</v>
      </c>
      <c r="AR66" s="50" t="n">
        <v>1</v>
      </c>
      <c r="AS66" s="50" t="n">
        <v>1</v>
      </c>
      <c r="AT66" s="50" t="n">
        <v>1</v>
      </c>
      <c r="AU66" s="47" t="n">
        <v>1</v>
      </c>
      <c r="AV66" s="47" t="n">
        <v>1</v>
      </c>
      <c r="AW66" s="47" t="n">
        <v>1</v>
      </c>
      <c r="AX66" s="47" t="n">
        <v>1</v>
      </c>
      <c r="AY66" s="47" t="n">
        <v>1</v>
      </c>
      <c r="AZ66" s="47" t="n">
        <v>1</v>
      </c>
      <c r="BA66" s="47" t="n">
        <v>0</v>
      </c>
      <c r="BB66" s="47" t="n">
        <v>1</v>
      </c>
      <c r="BC66" s="47" t="n">
        <v>0</v>
      </c>
      <c r="BD66" s="47" t="n">
        <v>0</v>
      </c>
      <c r="BE66" s="52" t="n">
        <v>0</v>
      </c>
      <c r="BF66" s="50" t="n">
        <v>1</v>
      </c>
      <c r="BG66" s="50" t="n">
        <v>1</v>
      </c>
      <c r="BH66" s="50" t="n">
        <v>1</v>
      </c>
      <c r="BI66" s="50" t="n">
        <v>1</v>
      </c>
      <c r="BJ66" s="52" t="n">
        <v>1</v>
      </c>
      <c r="BK66" s="50" t="n">
        <v>1</v>
      </c>
      <c r="BL66" s="50" t="n">
        <v>1</v>
      </c>
      <c r="BM66" s="50" t="n">
        <v>1</v>
      </c>
      <c r="BN66" s="52" t="n">
        <v>1</v>
      </c>
      <c r="BO66" s="50" t="n">
        <v>1</v>
      </c>
      <c r="BP66" s="50" t="n">
        <v>1</v>
      </c>
      <c r="BQ66" s="47" t="n">
        <v>1</v>
      </c>
      <c r="BR66" s="49" t="n">
        <v>1</v>
      </c>
      <c r="BS66" s="47" t="n">
        <v>1</v>
      </c>
      <c r="BT66" s="47" t="n">
        <v>1</v>
      </c>
      <c r="BU66" s="47" t="n">
        <v>0</v>
      </c>
      <c r="BV66" s="47" t="n">
        <v>0</v>
      </c>
      <c r="BW66" s="49" t="n">
        <v>1</v>
      </c>
      <c r="BX66" s="49" t="n">
        <v>1</v>
      </c>
      <c r="BY66" s="47" t="n">
        <v>0</v>
      </c>
      <c r="BZ66" s="47" t="n">
        <v>1</v>
      </c>
      <c r="CB66" s="27" t="n">
        <f aca="false">CF66*$CZ$3+CI66*$DA$3+CL66*$DB$3+CO66*$DC$3+CR66*$DD$3+CU66*$DE$3+CX66*$DF$3</f>
        <v>79.6721428571429</v>
      </c>
      <c r="CD66" s="38" t="n">
        <f aca="false">(G66+I66+K66+N66+R66)/5</f>
        <v>0.4</v>
      </c>
      <c r="CE66" s="39" t="n">
        <f aca="false">(C66+D66+E66+F66+H66+J66+L66+M66+O66+P66+Q66+S66+T66)/13</f>
        <v>0.769230769230769</v>
      </c>
      <c r="CF66" s="30" t="n">
        <f aca="false">IF(AND(CD66=1,CE66=1),$DC$5,IF(AND(CD66=1,CE66&gt;0.5),$DC$6,IF(AND(CD66=1,AND(CE66&gt;0.25,CE66&lt;=0.5)),$DC$7,IF(AND(CD66=1,CE66&lt;=0.25),$DC$8,IF(AND(CD66&gt;0.5,CE66&gt;0.5),$DC$9,IF(AND(CD66&gt;0.5,AND(CE66&gt;0.25,CE66&lt;=0.5)),$DC$10,IF(AND(CD66&gt;0.5,CE66&lt;=0.25),$DC$11,IF(AND(AND(CD66&lt;=0.5,CD66&gt;0.25),CE66&gt;0.5),$DC$12,IF(AND(AND(CD66&lt;=0.5,CD66&gt;0.25),AND(CE66&gt;0.25,CE66&lt;=0.5)),$DC$13,IF(AND(AND(CD66&lt;=0.5,CD66&gt;0.25),CE66&lt;=0.25),$DC$14,IF(AND(CD66&lt;=0.25,CE66&gt;0.5),$DC$15,IF(AND(CD66&lt;=0.25,AND(CE66&gt;0.25,CE66&lt;=0.5)),$DC$16,IF(AND(CD66&lt;=0.25,AND(CE66&gt;0.1,CE66&lt;=0.25)),$DC$17,IF(AND(CD66&lt;=0.25,CE66&lt;=0.1,OR(CD66&lt;&gt;0,CE66&lt;&gt;0)),$DC$18,IF(AND(CD66=0,CE66=0),$DC$19,"ATENÇÃO")))))))))))))))</f>
        <v>50</v>
      </c>
      <c r="CG66" s="38" t="n">
        <f aca="false">(X66+AA66+AG66)/3</f>
        <v>1</v>
      </c>
      <c r="CH66" s="39" t="n">
        <f aca="false">(U66+V66+W66+Y66+Z66+AB66+AC66+AD66+AE66+AF66)/10</f>
        <v>0.8</v>
      </c>
      <c r="CI66" s="30" t="n">
        <f aca="false">IF(AND(CG66=1,CH66=1),$DC$5,IF(AND(CG66=1,CH66&gt;0.5),$DC$6,IF(AND(CG66=1,AND(CH66&gt;0.25,CH66&lt;=0.5)),$DC$7,IF(AND(CG66=1,CH66&lt;=0.25),$DC$8,IF(AND(CG66&gt;0.5,CH66&gt;0.5),$DC$9,IF(AND(CG66&gt;0.5,AND(CH66&gt;0.25,CH66&lt;=0.5)),$DC$10,IF(AND(CG66&gt;0.5,CH66&lt;=0.25),$DC$11,IF(AND(AND(CG66&lt;=0.5,CG66&gt;0.25),CH66&gt;0.5),$DC$12,IF(AND(AND(CG66&lt;=0.5,CG66&gt;0.25),AND(CH66&gt;0.25,CH66&lt;=0.5)),$DC$13,IF(AND(AND(CG66&lt;=0.5,CG66&gt;0.25),CH66&lt;=0.25),$DC$14,IF(AND(CG66&lt;=0.25,CH66&gt;0.5),$DC$15,IF(AND(CG66&lt;=0.25,AND(CH66&gt;0.25,CH66&lt;=0.5)),$DC$16,IF(AND(CG66&lt;=0.25,AND(CH66&gt;0.1,CH66&lt;=0.25)),$DC$17,IF(AND(CG66&lt;=0.25,CH66&lt;=0.1,OR(CG66&lt;&gt;0,CH66&lt;&gt;0)),$DC$18,IF(AND(CG66=0,CH66=0),$DC$19,"ATENÇÃO")))))))))))))))</f>
        <v>92.8571428571429</v>
      </c>
      <c r="CJ66" s="38" t="n">
        <f aca="false">(AJ66+AL66)/2</f>
        <v>1</v>
      </c>
      <c r="CK66" s="39" t="n">
        <f aca="false">(AH66+AI66+AK66)/3</f>
        <v>1</v>
      </c>
      <c r="CL66" s="30" t="n">
        <f aca="false">IF(AND(CJ66=1,CK66=1),$DC$5,IF(AND(CJ66=1,CK66&gt;0.5),$DC$6,IF(AND(CJ66=1,AND(CK66&gt;0.25,CK66&lt;=0.5)),$DC$7,IF(AND(CJ66=1,CK66&lt;=0.25),$DC$8,IF(AND(CJ66&gt;0.5,CK66&gt;0.5),$DC$9,IF(AND(CJ66&gt;0.5,AND(CK66&gt;0.25,CK66&lt;=0.5)),$DC$10,IF(AND(CJ66&gt;0.5,CK66&lt;=0.25),$DC$11,IF(AND(AND(CJ66&lt;=0.5,CJ66&gt;0.25),CK66&gt;0.5),$DC$12,IF(AND(AND(CJ66&lt;=0.5,CJ66&gt;0.25),AND(CK66&gt;0.25,CK66&lt;=0.5)),$DC$13,IF(AND(AND(CJ66&lt;=0.5,CJ66&gt;0.25),CK66&lt;=0.25),$DC$14,IF(AND(CJ66&lt;=0.25,CK66&gt;0.5),$DC$15,IF(AND(CJ66&lt;=0.25,AND(CK66&gt;0.25,CK66&lt;=0.5)),$DC$16,IF(AND(CJ66&lt;=0.25,AND(CK66&gt;0.1,CK66&lt;=0.25)),$DC$17,IF(AND(CJ66&lt;=0.25,CK66&lt;=0.1,OR(CJ66&lt;&gt;0,CK66&lt;&gt;0)),$DC$18,IF(AND(CJ66=0,CK66=0),$DC$19,"ATENÇÃO")))))))))))))))</f>
        <v>100</v>
      </c>
      <c r="CM66" s="38" t="n">
        <f aca="false">(AP66+AS66)/2</f>
        <v>1</v>
      </c>
      <c r="CN66" s="39" t="n">
        <f aca="false">(AM66+AN66+AO66+AQ66+AR66+AT66)/6</f>
        <v>1</v>
      </c>
      <c r="CO66" s="30" t="n">
        <f aca="false">IF(AND(CM66=1,CN66=1),$DC$5,IF(AND(CM66=1,CN66&gt;0.5),$DC$6,IF(AND(CM66=1,AND(CN66&gt;0.25,CN66&lt;=0.5)),$DC$7,IF(AND(CM66=1,CN66&lt;=0.25),$DC$8,IF(AND(CM66&gt;0.5,CN66&gt;0.5),$DC$9,IF(AND(CM66&gt;0.5,AND(CN66&gt;0.25,CN66&lt;=0.5)),$DC$10,IF(AND(CM66&gt;0.5,CN66&lt;=0.25),$DC$11,IF(AND(AND(CM66&lt;=0.5,CM66&gt;0.25),CN66&gt;0.5),$DC$12,IF(AND(AND(CM66&lt;=0.5,CM66&gt;0.25),AND(CN66&gt;0.25,CN66&lt;=0.5)),$DC$13,IF(AND(AND(CM66&lt;=0.5,CM66&gt;0.25),CN66&lt;=0.25),$DC$14,IF(AND(CM66&lt;=0.25,CN66&gt;0.5),$DC$15,IF(AND(CM66&lt;=0.25,AND(CN66&gt;0.25,CN66&lt;=0.5)),$DC$16,IF(AND(CM66&lt;=0.25,AND(CN66&gt;0.1,CN66&lt;=0.25)),$DC$17,IF(AND(CM66&lt;=0.25,CN66&lt;=0.1,OR(CM66&lt;&gt;0,CN66&lt;&gt;0)),$DC$18,IF(AND(CM66=0,CN66=0),$DC$19,"ATENÇÃO")))))))))))))))</f>
        <v>100</v>
      </c>
      <c r="CP66" s="38" t="n">
        <f aca="false">(AU66+AZ66+BD66)/3</f>
        <v>0.666666666666667</v>
      </c>
      <c r="CQ66" s="39" t="n">
        <f aca="false">(AV66+AW66+AX66+AY66+BA66+BB66+BC66)/7</f>
        <v>0.714285714285714</v>
      </c>
      <c r="CR66" s="30" t="n">
        <f aca="false">IF(AND(CP66=1,CQ66=1),$DC$5,IF(AND(CP66=1,CQ66&gt;0.5),$DC$6,IF(AND(CP66=1,AND(CQ66&gt;0.25,CQ66&lt;=0.5)),$DC$7,IF(AND(CP66=1,CQ66&lt;=0.25),$DC$8,IF(AND(CP66&gt;0.5,CQ66&gt;0.5),$DC$9,IF(AND(CP66&gt;0.5,AND(CQ66&gt;0.25,CQ66&lt;=0.5)),$DC$10,IF(AND(CP66&gt;0.5,CQ66&lt;=0.25),$DC$11,IF(AND(AND(CP66&lt;=0.5,CP66&gt;0.25),CQ66&gt;0.5),$DC$12,IF(AND(AND(CP66&lt;=0.5,CP66&gt;0.25),AND(CQ66&gt;0.25,CQ66&lt;=0.5)),$DC$13,IF(AND(AND(CP66&lt;=0.5,CP66&gt;0.25),CQ66&lt;=0.25),$DC$14,IF(AND(CP66&lt;=0.25,CQ66&gt;0.5),$DC$15,IF(AND(CP66&lt;=0.25,AND(CQ66&gt;0.25,CQ66&lt;=0.5)),$DC$16,IF(AND(CP66&lt;=0.25,AND(CQ66&gt;0.1,CQ66&lt;=0.25)),$DC$17,IF(AND(CP66&lt;=0.25,CQ66&lt;=0.1,OR(CP66&lt;&gt;0,CQ66&lt;&gt;0)),$DC$18,IF(AND(CP66=0,CQ66=0),$DC$19,"ATENÇÃO")))))))))))))))</f>
        <v>71.4285714285714</v>
      </c>
      <c r="CS66" s="38" t="n">
        <f aca="false">(BE66+BJ66+BN66)/3</f>
        <v>0.666666666666667</v>
      </c>
      <c r="CT66" s="39" t="n">
        <f aca="false">(BF66+BG66+BH66+BI66+BK66+BL66+BM66+BO66+BP66)/9</f>
        <v>1</v>
      </c>
      <c r="CU66" s="30" t="n">
        <f aca="false">IF(AND(CS66=1,CT66=1),$DC$5,IF(AND(CS66=1,CT66&gt;0.5),$DC$6,IF(AND(CS66=1,AND(CT66&gt;0.25,CT66&lt;=0.5)),$DC$7,IF(AND(CS66=1,CT66&lt;=0.25),$DC$8,IF(AND(CS66&gt;0.5,CT66&gt;0.5),$DC$9,IF(AND(CS66&gt;0.5,AND(CT66&gt;0.25,CT66&lt;=0.5)),$DC$10,IF(AND(CS66&gt;0.5,CT66&lt;=0.25),$DC$11,IF(AND(AND(CS66&lt;=0.5,CS66&gt;0.25),CT66&gt;0.5),$DC$12,IF(AND(AND(CS66&lt;=0.5,CS66&gt;0.25),AND(CT66&gt;0.25,CT66&lt;=0.5)),$DC$13,IF(AND(AND(CS66&lt;=0.5,CS66&gt;0.25),CT66&lt;=0.25),$DC$14,IF(AND(CS66&lt;=0.25,CT66&gt;0.5),$DC$15,IF(AND(CS66&lt;=0.25,AND(CT66&gt;0.25,CT66&lt;=0.5)),$DC$16,IF(AND(CS66&lt;=0.25,AND(CT66&gt;0.1,CT66&lt;=0.25)),$DC$17,IF(AND(CS66&lt;=0.25,CT66&lt;=0.1,OR(CS66&lt;&gt;0,CT66&lt;&gt;0)),$DC$18,IF(AND(CS66=0,CT66=0),$DC$19,"ATENÇÃO")))))))))))))))</f>
        <v>71.4285714285714</v>
      </c>
      <c r="CV66" s="31" t="n">
        <f aca="false">(BR66+BW66+BX66)/3</f>
        <v>1</v>
      </c>
      <c r="CW66" s="32" t="n">
        <f aca="false">(BQ66+BS66+BT66+BU66+BV66+BY66+BZ66)/7</f>
        <v>0.571428571428571</v>
      </c>
      <c r="CX66" s="30" t="n">
        <f aca="false">IF(AND(CV66=1,CW66=1),$DC$5,IF(AND(CV66=1,CW66&gt;0.5),$DC$6,IF(AND(CV66=1,AND(CW66&gt;0.25,CW66&lt;=0.5)),$DC$7,IF(AND(CV66=1,CW66&lt;=0.25),$DC$8,IF(AND(CV66&gt;0.5,CW66&gt;0.5),$DC$9,IF(AND(CV66&gt;0.5,AND(CW66&gt;0.25,CW66&lt;=0.5)),$DC$10,IF(AND(CV66&gt;0.5,CW66&lt;=0.25),$DC$11,IF(AND(AND(CV66&lt;=0.5,CV66&gt;0.25),CW66&gt;0.5),$DC$12,IF(AND(AND(CV66&lt;=0.5,CV66&gt;0.25),AND(CW66&gt;0.25,CW66&lt;=0.5)),$DC$13,IF(AND(AND(CV66&lt;=0.5,CV66&gt;0.25),CW66&lt;=0.25),$DC$14,IF(AND(CV66&lt;=0.25,CW66&gt;0.5),$DC$15,IF(AND(CV66&lt;=0.25,AND(CW66&gt;0.25,CW66&lt;=0.5)),$DC$16,IF(AND(CV66&lt;=0.25,AND(CW66&gt;0.1,CW66&lt;=0.25)),$DC$17,IF(AND(CV66&lt;=0.25,CW66&lt;=0.1,OR(CV66&lt;&gt;0,CW66&lt;&gt;0)),$DC$18,IF(AND(CV66=0,CW66=0),$DC$19,"ATENÇÃO")))))))))))))))</f>
        <v>92.8571428571429</v>
      </c>
    </row>
    <row r="67" customFormat="false" ht="15" hidden="false" customHeight="false" outlineLevel="0" collapsed="false">
      <c r="A67" s="1" t="s">
        <v>218</v>
      </c>
      <c r="B67" s="2" t="n">
        <v>65</v>
      </c>
      <c r="C67" s="47" t="n">
        <v>1</v>
      </c>
      <c r="D67" s="47" t="n">
        <v>1</v>
      </c>
      <c r="E67" s="47" t="n">
        <v>1</v>
      </c>
      <c r="F67" s="47" t="n">
        <v>0</v>
      </c>
      <c r="G67" s="49" t="n">
        <v>1</v>
      </c>
      <c r="H67" s="47" t="n">
        <v>1</v>
      </c>
      <c r="I67" s="49" t="n">
        <v>1</v>
      </c>
      <c r="J67" s="47" t="n">
        <v>0</v>
      </c>
      <c r="K67" s="49" t="n">
        <v>0</v>
      </c>
      <c r="L67" s="47" t="n">
        <v>1</v>
      </c>
      <c r="M67" s="47" t="n">
        <v>1</v>
      </c>
      <c r="N67" s="49" t="n">
        <v>1</v>
      </c>
      <c r="O67" s="47" t="n">
        <v>1</v>
      </c>
      <c r="P67" s="47" t="n">
        <v>1</v>
      </c>
      <c r="Q67" s="47" t="n">
        <v>1</v>
      </c>
      <c r="R67" s="47" t="n">
        <v>1</v>
      </c>
      <c r="S67" s="47" t="n">
        <v>1</v>
      </c>
      <c r="T67" s="47" t="n">
        <v>1</v>
      </c>
      <c r="U67" s="50" t="n">
        <v>1</v>
      </c>
      <c r="V67" s="50" t="n">
        <v>0</v>
      </c>
      <c r="W67" s="50" t="n">
        <v>1</v>
      </c>
      <c r="X67" s="50" t="n">
        <v>1</v>
      </c>
      <c r="Y67" s="50" t="n">
        <v>1</v>
      </c>
      <c r="Z67" s="50" t="n">
        <v>0</v>
      </c>
      <c r="AA67" s="51" t="n">
        <v>0</v>
      </c>
      <c r="AB67" s="50" t="n">
        <v>0</v>
      </c>
      <c r="AC67" s="50" t="n">
        <v>1</v>
      </c>
      <c r="AD67" s="50" t="n">
        <v>0</v>
      </c>
      <c r="AE67" s="50" t="n">
        <v>1</v>
      </c>
      <c r="AF67" s="50" t="n">
        <v>0</v>
      </c>
      <c r="AG67" s="50" t="n">
        <v>1</v>
      </c>
      <c r="AH67" s="47" t="n">
        <v>1</v>
      </c>
      <c r="AI67" s="47" t="n">
        <v>1</v>
      </c>
      <c r="AJ67" s="47" t="n">
        <v>0</v>
      </c>
      <c r="AK67" s="47" t="n">
        <v>1</v>
      </c>
      <c r="AL67" s="47" t="n">
        <v>0</v>
      </c>
      <c r="AM67" s="50" t="n">
        <v>1</v>
      </c>
      <c r="AN67" s="50" t="n">
        <v>1</v>
      </c>
      <c r="AO67" s="50" t="n">
        <v>1</v>
      </c>
      <c r="AP67" s="50" t="n">
        <v>0</v>
      </c>
      <c r="AQ67" s="50" t="n">
        <v>1</v>
      </c>
      <c r="AR67" s="50" t="n">
        <v>1</v>
      </c>
      <c r="AS67" s="50" t="n">
        <v>1</v>
      </c>
      <c r="AT67" s="50" t="n">
        <v>1</v>
      </c>
      <c r="AU67" s="47" t="n">
        <v>1</v>
      </c>
      <c r="AV67" s="47" t="n">
        <v>0</v>
      </c>
      <c r="AW67" s="47" t="n">
        <v>0</v>
      </c>
      <c r="AX67" s="47" t="n">
        <v>1</v>
      </c>
      <c r="AY67" s="47" t="n">
        <v>0</v>
      </c>
      <c r="AZ67" s="47" t="n">
        <v>1</v>
      </c>
      <c r="BA67" s="47" t="n">
        <v>0</v>
      </c>
      <c r="BB67" s="47" t="n">
        <v>1</v>
      </c>
      <c r="BC67" s="47" t="n">
        <v>0</v>
      </c>
      <c r="BD67" s="47" t="n">
        <v>0</v>
      </c>
      <c r="BE67" s="52" t="n">
        <v>1</v>
      </c>
      <c r="BF67" s="50" t="n">
        <v>1</v>
      </c>
      <c r="BG67" s="50" t="n">
        <v>1</v>
      </c>
      <c r="BH67" s="50" t="n">
        <v>1</v>
      </c>
      <c r="BI67" s="50" t="n">
        <v>1</v>
      </c>
      <c r="BJ67" s="52" t="n">
        <v>1</v>
      </c>
      <c r="BK67" s="50" t="n">
        <v>1</v>
      </c>
      <c r="BL67" s="50" t="n">
        <v>1</v>
      </c>
      <c r="BM67" s="50" t="n">
        <v>1</v>
      </c>
      <c r="BN67" s="52" t="n">
        <v>1</v>
      </c>
      <c r="BO67" s="50" t="n">
        <v>1</v>
      </c>
      <c r="BP67" s="50" t="n">
        <v>1</v>
      </c>
      <c r="BQ67" s="47" t="n">
        <v>1</v>
      </c>
      <c r="BR67" s="49" t="n">
        <v>1</v>
      </c>
      <c r="BS67" s="47" t="n">
        <v>1</v>
      </c>
      <c r="BT67" s="47" t="n">
        <v>1</v>
      </c>
      <c r="BU67" s="47" t="n">
        <v>0</v>
      </c>
      <c r="BV67" s="47" t="n">
        <v>1</v>
      </c>
      <c r="BW67" s="49" t="n">
        <v>1</v>
      </c>
      <c r="BX67" s="49" t="n">
        <v>1</v>
      </c>
      <c r="BY67" s="47" t="n">
        <v>1</v>
      </c>
      <c r="BZ67" s="47" t="n">
        <v>1</v>
      </c>
      <c r="CB67" s="27" t="n">
        <f aca="false">CF67*$CZ$3+CI67*$DA$3+CL67*$DB$3+CO67*$DC$3+CR67*$DD$3+CU67*$DE$3+CX67*$DF$3</f>
        <v>73.0742857142857</v>
      </c>
      <c r="CD67" s="38" t="n">
        <f aca="false">(G67+I67+K67+N67+R67)/5</f>
        <v>0.8</v>
      </c>
      <c r="CE67" s="39" t="n">
        <f aca="false">(C67+D67+E67+F67+H67+J67+L67+M67+O67+P67+Q67+S67+T67)/13</f>
        <v>0.846153846153846</v>
      </c>
      <c r="CF67" s="30" t="n">
        <f aca="false">IF(AND(CD67=1,CE67=1),$DC$5,IF(AND(CD67=1,CE67&gt;0.5),$DC$6,IF(AND(CD67=1,AND(CE67&gt;0.25,CE67&lt;=0.5)),$DC$7,IF(AND(CD67=1,CE67&lt;=0.25),$DC$8,IF(AND(CD67&gt;0.5,CE67&gt;0.5),$DC$9,IF(AND(CD67&gt;0.5,AND(CE67&gt;0.25,CE67&lt;=0.5)),$DC$10,IF(AND(CD67&gt;0.5,CE67&lt;=0.25),$DC$11,IF(AND(AND(CD67&lt;=0.5,CD67&gt;0.25),CE67&gt;0.5),$DC$12,IF(AND(AND(CD67&lt;=0.5,CD67&gt;0.25),AND(CE67&gt;0.25,CE67&lt;=0.5)),$DC$13,IF(AND(AND(CD67&lt;=0.5,CD67&gt;0.25),CE67&lt;=0.25),$DC$14,IF(AND(CD67&lt;=0.25,CE67&gt;0.5),$DC$15,IF(AND(CD67&lt;=0.25,AND(CE67&gt;0.25,CE67&lt;=0.5)),$DC$16,IF(AND(CD67&lt;=0.25,AND(CE67&gt;0.1,CE67&lt;=0.25)),$DC$17,IF(AND(CD67&lt;=0.25,CE67&lt;=0.1,OR(CD67&lt;&gt;0,CE67&lt;&gt;0)),$DC$18,IF(AND(CD67=0,CE67=0),$DC$19,"ATENÇÃO")))))))))))))))</f>
        <v>71.4285714285714</v>
      </c>
      <c r="CG67" s="38" t="n">
        <f aca="false">(X67+AA67+AG67)/3</f>
        <v>0.666666666666667</v>
      </c>
      <c r="CH67" s="39" t="n">
        <f aca="false">(U67+V67+W67+Y67+Z67+AB67+AC67+AD67+AE67+AF67)/10</f>
        <v>0.5</v>
      </c>
      <c r="CI67" s="30" t="n">
        <f aca="false">IF(AND(CG67=1,CH67=1),$DC$5,IF(AND(CG67=1,CH67&gt;0.5),$DC$6,IF(AND(CG67=1,AND(CH67&gt;0.25,CH67&lt;=0.5)),$DC$7,IF(AND(CG67=1,CH67&lt;=0.25),$DC$8,IF(AND(CG67&gt;0.5,CH67&gt;0.5),$DC$9,IF(AND(CG67&gt;0.5,AND(CH67&gt;0.25,CH67&lt;=0.5)),$DC$10,IF(AND(CG67&gt;0.5,CH67&lt;=0.25),$DC$11,IF(AND(AND(CG67&lt;=0.5,CG67&gt;0.25),CH67&gt;0.5),$DC$12,IF(AND(AND(CG67&lt;=0.5,CG67&gt;0.25),AND(CH67&gt;0.25,CH67&lt;=0.5)),$DC$13,IF(AND(AND(CG67&lt;=0.5,CG67&gt;0.25),CH67&lt;=0.25),$DC$14,IF(AND(CG67&lt;=0.25,CH67&gt;0.5),$DC$15,IF(AND(CG67&lt;=0.25,AND(CH67&gt;0.25,CH67&lt;=0.5)),$DC$16,IF(AND(CG67&lt;=0.25,AND(CH67&gt;0.1,CH67&lt;=0.25)),$DC$17,IF(AND(CG67&lt;=0.25,CH67&lt;=0.1,OR(CG67&lt;&gt;0,CH67&lt;&gt;0)),$DC$18,IF(AND(CG67=0,CH67=0),$DC$19,"ATENÇÃO")))))))))))))))</f>
        <v>64.2857142857143</v>
      </c>
      <c r="CJ67" s="38" t="n">
        <f aca="false">(AJ67+AL67)/2</f>
        <v>0</v>
      </c>
      <c r="CK67" s="39" t="n">
        <f aca="false">(AH67+AI67+AK67)/3</f>
        <v>1</v>
      </c>
      <c r="CL67" s="30" t="n">
        <f aca="false">IF(AND(CJ67=1,CK67=1),$DC$5,IF(AND(CJ67=1,CK67&gt;0.5),$DC$6,IF(AND(CJ67=1,AND(CK67&gt;0.25,CK67&lt;=0.5)),$DC$7,IF(AND(CJ67=1,CK67&lt;=0.25),$DC$8,IF(AND(CJ67&gt;0.5,CK67&gt;0.5),$DC$9,IF(AND(CJ67&gt;0.5,AND(CK67&gt;0.25,CK67&lt;=0.5)),$DC$10,IF(AND(CJ67&gt;0.5,CK67&lt;=0.25),$DC$11,IF(AND(AND(CJ67&lt;=0.5,CJ67&gt;0.25),CK67&gt;0.5),$DC$12,IF(AND(AND(CJ67&lt;=0.5,CJ67&gt;0.25),AND(CK67&gt;0.25,CK67&lt;=0.5)),$DC$13,IF(AND(AND(CJ67&lt;=0.5,CJ67&gt;0.25),CK67&lt;=0.25),$DC$14,IF(AND(CJ67&lt;=0.25,CK67&gt;0.5),$DC$15,IF(AND(CJ67&lt;=0.25,AND(CK67&gt;0.25,CK67&lt;=0.5)),$DC$16,IF(AND(CJ67&lt;=0.25,AND(CK67&gt;0.1,CK67&lt;=0.25)),$DC$17,IF(AND(CJ67&lt;=0.25,CK67&lt;=0.1,OR(CJ67&lt;&gt;0,CK67&lt;&gt;0)),$DC$18,IF(AND(CJ67=0,CK67=0),$DC$19,"ATENÇÃO")))))))))))))))</f>
        <v>28.5714285714286</v>
      </c>
      <c r="CM67" s="38" t="n">
        <f aca="false">(AP67+AS67)/2</f>
        <v>0.5</v>
      </c>
      <c r="CN67" s="39" t="n">
        <f aca="false">(AM67+AN67+AO67+AQ67+AR67+AT67)/6</f>
        <v>1</v>
      </c>
      <c r="CO67" s="30" t="n">
        <f aca="false">IF(AND(CM67=1,CN67=1),$DC$5,IF(AND(CM67=1,CN67&gt;0.5),$DC$6,IF(AND(CM67=1,AND(CN67&gt;0.25,CN67&lt;=0.5)),$DC$7,IF(AND(CM67=1,CN67&lt;=0.25),$DC$8,IF(AND(CM67&gt;0.5,CN67&gt;0.5),$DC$9,IF(AND(CM67&gt;0.5,AND(CN67&gt;0.25,CN67&lt;=0.5)),$DC$10,IF(AND(CM67&gt;0.5,CN67&lt;=0.25),$DC$11,IF(AND(AND(CM67&lt;=0.5,CM67&gt;0.25),CN67&gt;0.5),$DC$12,IF(AND(AND(CM67&lt;=0.5,CM67&gt;0.25),AND(CN67&gt;0.25,CN67&lt;=0.5)),$DC$13,IF(AND(AND(CM67&lt;=0.5,CM67&gt;0.25),CN67&lt;=0.25),$DC$14,IF(AND(CM67&lt;=0.25,CN67&gt;0.5),$DC$15,IF(AND(CM67&lt;=0.25,AND(CN67&gt;0.25,CN67&lt;=0.5)),$DC$16,IF(AND(CM67&lt;=0.25,AND(CN67&gt;0.1,CN67&lt;=0.25)),$DC$17,IF(AND(CM67&lt;=0.25,CN67&lt;=0.1,OR(CM67&lt;&gt;0,CN67&lt;&gt;0)),$DC$18,IF(AND(CM67=0,CN67=0),$DC$19,"ATENÇÃO")))))))))))))))</f>
        <v>50</v>
      </c>
      <c r="CP67" s="38" t="n">
        <f aca="false">(AU67+AZ67+BD67)/3</f>
        <v>0.666666666666667</v>
      </c>
      <c r="CQ67" s="39" t="n">
        <f aca="false">(AV67+AW67+AX67+AY67+BA67+BB67+BC67)/7</f>
        <v>0.285714285714286</v>
      </c>
      <c r="CR67" s="30" t="n">
        <f aca="false">IF(AND(CP67=1,CQ67=1),$DC$5,IF(AND(CP67=1,CQ67&gt;0.5),$DC$6,IF(AND(CP67=1,AND(CQ67&gt;0.25,CQ67&lt;=0.5)),$DC$7,IF(AND(CP67=1,CQ67&lt;=0.25),$DC$8,IF(AND(CP67&gt;0.5,CQ67&gt;0.5),$DC$9,IF(AND(CP67&gt;0.5,AND(CQ67&gt;0.25,CQ67&lt;=0.5)),$DC$10,IF(AND(CP67&gt;0.5,CQ67&lt;=0.25),$DC$11,IF(AND(AND(CP67&lt;=0.5,CP67&gt;0.25),CQ67&gt;0.5),$DC$12,IF(AND(AND(CP67&lt;=0.5,CP67&gt;0.25),AND(CQ67&gt;0.25,CQ67&lt;=0.5)),$DC$13,IF(AND(AND(CP67&lt;=0.5,CP67&gt;0.25),CQ67&lt;=0.25),$DC$14,IF(AND(CP67&lt;=0.25,CQ67&gt;0.5),$DC$15,IF(AND(CP67&lt;=0.25,AND(CQ67&gt;0.25,CQ67&lt;=0.5)),$DC$16,IF(AND(CP67&lt;=0.25,AND(CQ67&gt;0.1,CQ67&lt;=0.25)),$DC$17,IF(AND(CP67&lt;=0.25,CQ67&lt;=0.1,OR(CP67&lt;&gt;0,CQ67&lt;&gt;0)),$DC$18,IF(AND(CP67=0,CQ67=0),$DC$19,"ATENÇÃO")))))))))))))))</f>
        <v>64.2857142857143</v>
      </c>
      <c r="CS67" s="38" t="n">
        <f aca="false">(BE67+BJ67+BN67)/3</f>
        <v>1</v>
      </c>
      <c r="CT67" s="39" t="n">
        <f aca="false">(BF67+BG67+BH67+BI67+BK67+BL67+BM67+BO67+BP67)/9</f>
        <v>1</v>
      </c>
      <c r="CU67" s="30" t="n">
        <f aca="false">IF(AND(CS67=1,CT67=1),$DC$5,IF(AND(CS67=1,CT67&gt;0.5),$DC$6,IF(AND(CS67=1,AND(CT67&gt;0.25,CT67&lt;=0.5)),$DC$7,IF(AND(CS67=1,CT67&lt;=0.25),$DC$8,IF(AND(CS67&gt;0.5,CT67&gt;0.5),$DC$9,IF(AND(CS67&gt;0.5,AND(CT67&gt;0.25,CT67&lt;=0.5)),$DC$10,IF(AND(CS67&gt;0.5,CT67&lt;=0.25),$DC$11,IF(AND(AND(CS67&lt;=0.5,CS67&gt;0.25),CT67&gt;0.5),$DC$12,IF(AND(AND(CS67&lt;=0.5,CS67&gt;0.25),AND(CT67&gt;0.25,CT67&lt;=0.5)),$DC$13,IF(AND(AND(CS67&lt;=0.5,CS67&gt;0.25),CT67&lt;=0.25),$DC$14,IF(AND(CS67&lt;=0.25,CT67&gt;0.5),$DC$15,IF(AND(CS67&lt;=0.25,AND(CT67&gt;0.25,CT67&lt;=0.5)),$DC$16,IF(AND(CS67&lt;=0.25,AND(CT67&gt;0.1,CT67&lt;=0.25)),$DC$17,IF(AND(CS67&lt;=0.25,CT67&lt;=0.1,OR(CS67&lt;&gt;0,CT67&lt;&gt;0)),$DC$18,IF(AND(CS67=0,CT67=0),$DC$19,"ATENÇÃO")))))))))))))))</f>
        <v>100</v>
      </c>
      <c r="CV67" s="31" t="n">
        <f aca="false">(BR67+BW67+BX67)/3</f>
        <v>1</v>
      </c>
      <c r="CW67" s="32" t="n">
        <f aca="false">(BQ67+BS67+BT67+BU67+BV67+BY67+BZ67)/7</f>
        <v>0.857142857142857</v>
      </c>
      <c r="CX67" s="30" t="n">
        <f aca="false">IF(AND(CV67=1,CW67=1),$DC$5,IF(AND(CV67=1,CW67&gt;0.5),$DC$6,IF(AND(CV67=1,AND(CW67&gt;0.25,CW67&lt;=0.5)),$DC$7,IF(AND(CV67=1,CW67&lt;=0.25),$DC$8,IF(AND(CV67&gt;0.5,CW67&gt;0.5),$DC$9,IF(AND(CV67&gt;0.5,AND(CW67&gt;0.25,CW67&lt;=0.5)),$DC$10,IF(AND(CV67&gt;0.5,CW67&lt;=0.25),$DC$11,IF(AND(AND(CV67&lt;=0.5,CV67&gt;0.25),CW67&gt;0.5),$DC$12,IF(AND(AND(CV67&lt;=0.5,CV67&gt;0.25),AND(CW67&gt;0.25,CW67&lt;=0.5)),$DC$13,IF(AND(AND(CV67&lt;=0.5,CV67&gt;0.25),CW67&lt;=0.25),$DC$14,IF(AND(CV67&lt;=0.25,CW67&gt;0.5),$DC$15,IF(AND(CV67&lt;=0.25,AND(CW67&gt;0.25,CW67&lt;=0.5)),$DC$16,IF(AND(CV67&lt;=0.25,AND(CW67&gt;0.1,CW67&lt;=0.25)),$DC$17,IF(AND(CV67&lt;=0.25,CW67&lt;=0.1,OR(CV67&lt;&gt;0,CW67&lt;&gt;0)),$DC$18,IF(AND(CV67=0,CW67=0),$DC$19,"ATENÇÃO")))))))))))))))</f>
        <v>92.8571428571429</v>
      </c>
    </row>
    <row r="68" customFormat="false" ht="15" hidden="false" customHeight="false" outlineLevel="0" collapsed="false">
      <c r="A68" s="1" t="s">
        <v>219</v>
      </c>
      <c r="B68" s="2" t="n">
        <v>66</v>
      </c>
      <c r="C68" s="47" t="n">
        <v>1</v>
      </c>
      <c r="D68" s="47" t="n">
        <v>1</v>
      </c>
      <c r="E68" s="47" t="n">
        <v>1</v>
      </c>
      <c r="F68" s="47" t="n">
        <v>0</v>
      </c>
      <c r="G68" s="49" t="n">
        <v>0</v>
      </c>
      <c r="H68" s="47" t="n">
        <v>0</v>
      </c>
      <c r="I68" s="49" t="n">
        <v>0</v>
      </c>
      <c r="J68" s="47" t="n">
        <v>1</v>
      </c>
      <c r="K68" s="49" t="n">
        <v>0</v>
      </c>
      <c r="L68" s="47" t="n">
        <v>1</v>
      </c>
      <c r="M68" s="47" t="n">
        <v>0</v>
      </c>
      <c r="N68" s="49" t="n">
        <v>1</v>
      </c>
      <c r="O68" s="47" t="n">
        <v>1</v>
      </c>
      <c r="P68" s="47" t="n">
        <v>1</v>
      </c>
      <c r="Q68" s="47" t="n">
        <v>1</v>
      </c>
      <c r="R68" s="47" t="n">
        <v>0</v>
      </c>
      <c r="S68" s="47" t="n">
        <v>1</v>
      </c>
      <c r="T68" s="47" t="n">
        <v>1</v>
      </c>
      <c r="U68" s="50" t="n">
        <v>1</v>
      </c>
      <c r="V68" s="50" t="n">
        <v>0</v>
      </c>
      <c r="W68" s="50" t="n">
        <v>0</v>
      </c>
      <c r="X68" s="50" t="n">
        <v>0</v>
      </c>
      <c r="Y68" s="50" t="n">
        <v>1</v>
      </c>
      <c r="Z68" s="50" t="n">
        <v>0</v>
      </c>
      <c r="AA68" s="50" t="n">
        <v>0</v>
      </c>
      <c r="AB68" s="50" t="n">
        <v>1</v>
      </c>
      <c r="AC68" s="50" t="n">
        <v>1</v>
      </c>
      <c r="AD68" s="50" t="n">
        <v>0</v>
      </c>
      <c r="AE68" s="50" t="n">
        <v>1</v>
      </c>
      <c r="AF68" s="50" t="n">
        <v>0</v>
      </c>
      <c r="AG68" s="50" t="n">
        <v>1</v>
      </c>
      <c r="AH68" s="47" t="n">
        <v>1</v>
      </c>
      <c r="AI68" s="47" t="n">
        <v>1</v>
      </c>
      <c r="AJ68" s="47" t="n">
        <v>0</v>
      </c>
      <c r="AK68" s="47" t="n">
        <v>1</v>
      </c>
      <c r="AL68" s="47" t="n">
        <v>1</v>
      </c>
      <c r="AM68" s="50" t="n">
        <v>1</v>
      </c>
      <c r="AN68" s="50" t="n">
        <v>1</v>
      </c>
      <c r="AO68" s="50" t="n">
        <v>1</v>
      </c>
      <c r="AP68" s="50" t="n">
        <v>1</v>
      </c>
      <c r="AQ68" s="50" t="n">
        <v>0</v>
      </c>
      <c r="AR68" s="50" t="n">
        <v>0</v>
      </c>
      <c r="AS68" s="50" t="n">
        <v>1</v>
      </c>
      <c r="AT68" s="50" t="n">
        <v>1</v>
      </c>
      <c r="AU68" s="47" t="n">
        <v>1</v>
      </c>
      <c r="AV68" s="47" t="n">
        <v>0</v>
      </c>
      <c r="AW68" s="47" t="n">
        <v>0</v>
      </c>
      <c r="AX68" s="47" t="n">
        <v>1</v>
      </c>
      <c r="AY68" s="47" t="n">
        <v>0</v>
      </c>
      <c r="AZ68" s="47" t="n">
        <v>1</v>
      </c>
      <c r="BA68" s="47" t="n">
        <v>0</v>
      </c>
      <c r="BB68" s="47" t="n">
        <v>1</v>
      </c>
      <c r="BC68" s="47" t="n">
        <v>0</v>
      </c>
      <c r="BD68" s="47" t="n">
        <v>0</v>
      </c>
      <c r="BE68" s="52" t="n">
        <v>1</v>
      </c>
      <c r="BF68" s="50" t="n">
        <v>1</v>
      </c>
      <c r="BG68" s="50" t="n">
        <v>1</v>
      </c>
      <c r="BH68" s="50" t="n">
        <v>1</v>
      </c>
      <c r="BI68" s="50" t="n">
        <v>0</v>
      </c>
      <c r="BJ68" s="52" t="n">
        <v>1</v>
      </c>
      <c r="BK68" s="50" t="n">
        <v>1</v>
      </c>
      <c r="BL68" s="50" t="n">
        <v>1</v>
      </c>
      <c r="BM68" s="50" t="n">
        <v>1</v>
      </c>
      <c r="BN68" s="52" t="n">
        <v>1</v>
      </c>
      <c r="BO68" s="50" t="n">
        <v>1</v>
      </c>
      <c r="BP68" s="50" t="n">
        <v>1</v>
      </c>
      <c r="BQ68" s="47" t="n">
        <v>1</v>
      </c>
      <c r="BR68" s="49" t="n">
        <v>1</v>
      </c>
      <c r="BS68" s="47" t="n">
        <v>1</v>
      </c>
      <c r="BT68" s="47" t="n">
        <v>1</v>
      </c>
      <c r="BU68" s="47" t="n">
        <v>1</v>
      </c>
      <c r="BV68" s="47" t="n">
        <v>1</v>
      </c>
      <c r="BW68" s="49" t="n">
        <v>0</v>
      </c>
      <c r="BX68" s="49" t="n">
        <v>1</v>
      </c>
      <c r="BY68" s="47" t="n">
        <v>1</v>
      </c>
      <c r="BZ68" s="47" t="n">
        <v>0</v>
      </c>
      <c r="CB68" s="27" t="n">
        <f aca="false">CF68*$CZ$3+CI68*$DA$3+CL68*$DB$3+CO68*$DC$3+CR68*$DD$3+CU68*$DE$3+CX68*$DF$3</f>
        <v>63.7364285714286</v>
      </c>
      <c r="CD68" s="38" t="n">
        <f aca="false">(G68+I68+K68+N68+R68)/5</f>
        <v>0.2</v>
      </c>
      <c r="CE68" s="39" t="n">
        <f aca="false">(C68+D68+E68+F68+H68+J68+L68+M68+O68+P68+Q68+S68+T68)/13</f>
        <v>0.769230769230769</v>
      </c>
      <c r="CF68" s="30" t="n">
        <f aca="false">IF(AND(CD68=1,CE68=1),$DC$5,IF(AND(CD68=1,CE68&gt;0.5),$DC$6,IF(AND(CD68=1,AND(CE68&gt;0.25,CE68&lt;=0.5)),$DC$7,IF(AND(CD68=1,CE68&lt;=0.25),$DC$8,IF(AND(CD68&gt;0.5,CE68&gt;0.5),$DC$9,IF(AND(CD68&gt;0.5,AND(CE68&gt;0.25,CE68&lt;=0.5)),$DC$10,IF(AND(CD68&gt;0.5,CE68&lt;=0.25),$DC$11,IF(AND(AND(CD68&lt;=0.5,CD68&gt;0.25),CE68&gt;0.5),$DC$12,IF(AND(AND(CD68&lt;=0.5,CD68&gt;0.25),AND(CE68&gt;0.25,CE68&lt;=0.5)),$DC$13,IF(AND(AND(CD68&lt;=0.5,CD68&gt;0.25),CE68&lt;=0.25),$DC$14,IF(AND(CD68&lt;=0.25,CE68&gt;0.5),$DC$15,IF(AND(CD68&lt;=0.25,AND(CE68&gt;0.25,CE68&lt;=0.5)),$DC$16,IF(AND(CD68&lt;=0.25,AND(CE68&gt;0.1,CE68&lt;=0.25)),$DC$17,IF(AND(CD68&lt;=0.25,CE68&lt;=0.1,OR(CD68&lt;&gt;0,CE68&lt;&gt;0)),$DC$18,IF(AND(CD68=0,CE68=0),$DC$19,"ATENÇÃO")))))))))))))))</f>
        <v>28.5714285714286</v>
      </c>
      <c r="CG68" s="38" t="n">
        <f aca="false">(X68+AA68+AG68)/3</f>
        <v>0.333333333333333</v>
      </c>
      <c r="CH68" s="39" t="n">
        <f aca="false">(U68+V68+W68+Y68+Z68+AB68+AC68+AD68+AE68+AF68)/10</f>
        <v>0.5</v>
      </c>
      <c r="CI68" s="30" t="n">
        <f aca="false">IF(AND(CG68=1,CH68=1),$DC$5,IF(AND(CG68=1,CH68&gt;0.5),$DC$6,IF(AND(CG68=1,AND(CH68&gt;0.25,CH68&lt;=0.5)),$DC$7,IF(AND(CG68=1,CH68&lt;=0.25),$DC$8,IF(AND(CG68&gt;0.5,CH68&gt;0.5),$DC$9,IF(AND(CG68&gt;0.5,AND(CH68&gt;0.25,CH68&lt;=0.5)),$DC$10,IF(AND(CG68&gt;0.5,CH68&lt;=0.25),$DC$11,IF(AND(AND(CG68&lt;=0.5,CG68&gt;0.25),CH68&gt;0.5),$DC$12,IF(AND(AND(CG68&lt;=0.5,CG68&gt;0.25),AND(CH68&gt;0.25,CH68&lt;=0.5)),$DC$13,IF(AND(AND(CG68&lt;=0.5,CG68&gt;0.25),CH68&lt;=0.25),$DC$14,IF(AND(CG68&lt;=0.25,CH68&gt;0.5),$DC$15,IF(AND(CG68&lt;=0.25,AND(CH68&gt;0.25,CH68&lt;=0.5)),$DC$16,IF(AND(CG68&lt;=0.25,AND(CH68&gt;0.1,CH68&lt;=0.25)),$DC$17,IF(AND(CG68&lt;=0.25,CH68&lt;=0.1,OR(CG68&lt;&gt;0,CH68&lt;&gt;0)),$DC$18,IF(AND(CG68=0,CH68=0),$DC$19,"ATENÇÃO")))))))))))))))</f>
        <v>42.8571428571429</v>
      </c>
      <c r="CJ68" s="38" t="n">
        <f aca="false">(AJ68+AL68)/2</f>
        <v>0.5</v>
      </c>
      <c r="CK68" s="39" t="n">
        <f aca="false">(AH68+AI68+AK68)/3</f>
        <v>1</v>
      </c>
      <c r="CL68" s="30" t="n">
        <f aca="false">IF(AND(CJ68=1,CK68=1),$DC$5,IF(AND(CJ68=1,CK68&gt;0.5),$DC$6,IF(AND(CJ68=1,AND(CK68&gt;0.25,CK68&lt;=0.5)),$DC$7,IF(AND(CJ68=1,CK68&lt;=0.25),$DC$8,IF(AND(CJ68&gt;0.5,CK68&gt;0.5),$DC$9,IF(AND(CJ68&gt;0.5,AND(CK68&gt;0.25,CK68&lt;=0.5)),$DC$10,IF(AND(CJ68&gt;0.5,CK68&lt;=0.25),$DC$11,IF(AND(AND(CJ68&lt;=0.5,CJ68&gt;0.25),CK68&gt;0.5),$DC$12,IF(AND(AND(CJ68&lt;=0.5,CJ68&gt;0.25),AND(CK68&gt;0.25,CK68&lt;=0.5)),$DC$13,IF(AND(AND(CJ68&lt;=0.5,CJ68&gt;0.25),CK68&lt;=0.25),$DC$14,IF(AND(CJ68&lt;=0.25,CK68&gt;0.5),$DC$15,IF(AND(CJ68&lt;=0.25,AND(CK68&gt;0.25,CK68&lt;=0.5)),$DC$16,IF(AND(CJ68&lt;=0.25,AND(CK68&gt;0.1,CK68&lt;=0.25)),$DC$17,IF(AND(CJ68&lt;=0.25,CK68&lt;=0.1,OR(CJ68&lt;&gt;0,CK68&lt;&gt;0)),$DC$18,IF(AND(CJ68=0,CK68=0),$DC$19,"ATENÇÃO")))))))))))))))</f>
        <v>50</v>
      </c>
      <c r="CM68" s="38" t="n">
        <f aca="false">(AP68+AS68)/2</f>
        <v>1</v>
      </c>
      <c r="CN68" s="39" t="n">
        <f aca="false">(AM68+AN68+AO68+AQ68+AR68+AT68)/6</f>
        <v>0.666666666666667</v>
      </c>
      <c r="CO68" s="30" t="n">
        <f aca="false">IF(AND(CM68=1,CN68=1),$DC$5,IF(AND(CM68=1,CN68&gt;0.5),$DC$6,IF(AND(CM68=1,AND(CN68&gt;0.25,CN68&lt;=0.5)),$DC$7,IF(AND(CM68=1,CN68&lt;=0.25),$DC$8,IF(AND(CM68&gt;0.5,CN68&gt;0.5),$DC$9,IF(AND(CM68&gt;0.5,AND(CN68&gt;0.25,CN68&lt;=0.5)),$DC$10,IF(AND(CM68&gt;0.5,CN68&lt;=0.25),$DC$11,IF(AND(AND(CM68&lt;=0.5,CM68&gt;0.25),CN68&gt;0.5),$DC$12,IF(AND(AND(CM68&lt;=0.5,CM68&gt;0.25),AND(CN68&gt;0.25,CN68&lt;=0.5)),$DC$13,IF(AND(AND(CM68&lt;=0.5,CM68&gt;0.25),CN68&lt;=0.25),$DC$14,IF(AND(CM68&lt;=0.25,CN68&gt;0.5),$DC$15,IF(AND(CM68&lt;=0.25,AND(CN68&gt;0.25,CN68&lt;=0.5)),$DC$16,IF(AND(CM68&lt;=0.25,AND(CN68&gt;0.1,CN68&lt;=0.25)),$DC$17,IF(AND(CM68&lt;=0.25,CN68&lt;=0.1,OR(CM68&lt;&gt;0,CN68&lt;&gt;0)),$DC$18,IF(AND(CM68=0,CN68=0),$DC$19,"ATENÇÃO")))))))))))))))</f>
        <v>92.8571428571429</v>
      </c>
      <c r="CP68" s="38" t="n">
        <f aca="false">(AU68+AZ68+BD68)/3</f>
        <v>0.666666666666667</v>
      </c>
      <c r="CQ68" s="39" t="n">
        <f aca="false">(AV68+AW68+AX68+AY68+BA68+BB68+BC68)/7</f>
        <v>0.285714285714286</v>
      </c>
      <c r="CR68" s="30" t="n">
        <f aca="false">IF(AND(CP68=1,CQ68=1),$DC$5,IF(AND(CP68=1,CQ68&gt;0.5),$DC$6,IF(AND(CP68=1,AND(CQ68&gt;0.25,CQ68&lt;=0.5)),$DC$7,IF(AND(CP68=1,CQ68&lt;=0.25),$DC$8,IF(AND(CP68&gt;0.5,CQ68&gt;0.5),$DC$9,IF(AND(CP68&gt;0.5,AND(CQ68&gt;0.25,CQ68&lt;=0.5)),$DC$10,IF(AND(CP68&gt;0.5,CQ68&lt;=0.25),$DC$11,IF(AND(AND(CP68&lt;=0.5,CP68&gt;0.25),CQ68&gt;0.5),$DC$12,IF(AND(AND(CP68&lt;=0.5,CP68&gt;0.25),AND(CQ68&gt;0.25,CQ68&lt;=0.5)),$DC$13,IF(AND(AND(CP68&lt;=0.5,CP68&gt;0.25),CQ68&lt;=0.25),$DC$14,IF(AND(CP68&lt;=0.25,CQ68&gt;0.5),$DC$15,IF(AND(CP68&lt;=0.25,AND(CQ68&gt;0.25,CQ68&lt;=0.5)),$DC$16,IF(AND(CP68&lt;=0.25,AND(CQ68&gt;0.1,CQ68&lt;=0.25)),$DC$17,IF(AND(CP68&lt;=0.25,CQ68&lt;=0.1,OR(CP68&lt;&gt;0,CQ68&lt;&gt;0)),$DC$18,IF(AND(CP68=0,CQ68=0),$DC$19,"ATENÇÃO")))))))))))))))</f>
        <v>64.2857142857143</v>
      </c>
      <c r="CS68" s="38" t="n">
        <f aca="false">(BE68+BJ68+BN68)/3</f>
        <v>1</v>
      </c>
      <c r="CT68" s="39" t="n">
        <f aca="false">(BF68+BG68+BH68+BI68+BK68+BL68+BM68+BO68+BP68)/9</f>
        <v>0.888888888888889</v>
      </c>
      <c r="CU68" s="30" t="n">
        <f aca="false">IF(AND(CS68=1,CT68=1),$DC$5,IF(AND(CS68=1,CT68&gt;0.5),$DC$6,IF(AND(CS68=1,AND(CT68&gt;0.25,CT68&lt;=0.5)),$DC$7,IF(AND(CS68=1,CT68&lt;=0.25),$DC$8,IF(AND(CS68&gt;0.5,CT68&gt;0.5),$DC$9,IF(AND(CS68&gt;0.5,AND(CT68&gt;0.25,CT68&lt;=0.5)),$DC$10,IF(AND(CS68&gt;0.5,CT68&lt;=0.25),$DC$11,IF(AND(AND(CS68&lt;=0.5,CS68&gt;0.25),CT68&gt;0.5),$DC$12,IF(AND(AND(CS68&lt;=0.5,CS68&gt;0.25),AND(CT68&gt;0.25,CT68&lt;=0.5)),$DC$13,IF(AND(AND(CS68&lt;=0.5,CS68&gt;0.25),CT68&lt;=0.25),$DC$14,IF(AND(CS68&lt;=0.25,CT68&gt;0.5),$DC$15,IF(AND(CS68&lt;=0.25,AND(CT68&gt;0.25,CT68&lt;=0.5)),$DC$16,IF(AND(CS68&lt;=0.25,AND(CT68&gt;0.1,CT68&lt;=0.25)),$DC$17,IF(AND(CS68&lt;=0.25,CT68&lt;=0.1,OR(CS68&lt;&gt;0,CT68&lt;&gt;0)),$DC$18,IF(AND(CS68=0,CT68=0),$DC$19,"ATENÇÃO")))))))))))))))</f>
        <v>92.8571428571429</v>
      </c>
      <c r="CV68" s="31" t="n">
        <f aca="false">(BR68+BW68+BX68)/3</f>
        <v>0.666666666666667</v>
      </c>
      <c r="CW68" s="32" t="n">
        <f aca="false">(BQ68+BS68+BT68+BU68+BV68+BY68+BZ68)/7</f>
        <v>0.857142857142857</v>
      </c>
      <c r="CX68" s="30" t="n">
        <f aca="false">IF(AND(CV68=1,CW68=1),$DC$5,IF(AND(CV68=1,CW68&gt;0.5),$DC$6,IF(AND(CV68=1,AND(CW68&gt;0.25,CW68&lt;=0.5)),$DC$7,IF(AND(CV68=1,CW68&lt;=0.25),$DC$8,IF(AND(CV68&gt;0.5,CW68&gt;0.5),$DC$9,IF(AND(CV68&gt;0.5,AND(CW68&gt;0.25,CW68&lt;=0.5)),$DC$10,IF(AND(CV68&gt;0.5,CW68&lt;=0.25),$DC$11,IF(AND(AND(CV68&lt;=0.5,CV68&gt;0.25),CW68&gt;0.5),$DC$12,IF(AND(AND(CV68&lt;=0.5,CV68&gt;0.25),AND(CW68&gt;0.25,CW68&lt;=0.5)),$DC$13,IF(AND(AND(CV68&lt;=0.5,CV68&gt;0.25),CW68&lt;=0.25),$DC$14,IF(AND(CV68&lt;=0.25,CW68&gt;0.5),$DC$15,IF(AND(CV68&lt;=0.25,AND(CW68&gt;0.25,CW68&lt;=0.5)),$DC$16,IF(AND(CV68&lt;=0.25,AND(CW68&gt;0.1,CW68&lt;=0.25)),$DC$17,IF(AND(CV68&lt;=0.25,CW68&lt;=0.1,OR(CV68&lt;&gt;0,CW68&lt;&gt;0)),$DC$18,IF(AND(CV68=0,CW68=0),$DC$19,"ATENÇÃO")))))))))))))))</f>
        <v>71.4285714285714</v>
      </c>
    </row>
    <row r="69" customFormat="false" ht="15" hidden="false" customHeight="false" outlineLevel="0" collapsed="false">
      <c r="A69" s="1" t="s">
        <v>220</v>
      </c>
      <c r="B69" s="2" t="n">
        <v>67</v>
      </c>
      <c r="C69" s="47" t="n">
        <v>0</v>
      </c>
      <c r="D69" s="47" t="n">
        <v>0</v>
      </c>
      <c r="E69" s="47" t="n">
        <v>1</v>
      </c>
      <c r="F69" s="47" t="n">
        <v>0</v>
      </c>
      <c r="G69" s="49" t="n">
        <v>0</v>
      </c>
      <c r="H69" s="47" t="n">
        <v>0</v>
      </c>
      <c r="I69" s="49" t="n">
        <v>0</v>
      </c>
      <c r="J69" s="47" t="n">
        <v>0</v>
      </c>
      <c r="K69" s="49" t="n">
        <v>0</v>
      </c>
      <c r="L69" s="47" t="n">
        <v>1</v>
      </c>
      <c r="M69" s="47" t="n">
        <v>0</v>
      </c>
      <c r="N69" s="49" t="n">
        <v>1</v>
      </c>
      <c r="O69" s="47" t="n">
        <v>0</v>
      </c>
      <c r="P69" s="47" t="n">
        <v>1</v>
      </c>
      <c r="Q69" s="47" t="n">
        <v>0</v>
      </c>
      <c r="R69" s="47" t="n">
        <v>1</v>
      </c>
      <c r="S69" s="47" t="n">
        <v>0</v>
      </c>
      <c r="T69" s="47" t="n">
        <v>0</v>
      </c>
      <c r="U69" s="50" t="n">
        <v>0</v>
      </c>
      <c r="V69" s="50" t="n">
        <v>0</v>
      </c>
      <c r="W69" s="50" t="n">
        <v>0</v>
      </c>
      <c r="X69" s="50" t="n">
        <v>0</v>
      </c>
      <c r="Y69" s="50" t="n">
        <v>0</v>
      </c>
      <c r="Z69" s="50" t="n">
        <v>0</v>
      </c>
      <c r="AA69" s="50" t="n">
        <v>0</v>
      </c>
      <c r="AB69" s="50" t="n">
        <v>0</v>
      </c>
      <c r="AC69" s="50" t="n">
        <v>0</v>
      </c>
      <c r="AD69" s="50" t="n">
        <v>0</v>
      </c>
      <c r="AE69" s="50" t="n">
        <v>1</v>
      </c>
      <c r="AF69" s="50" t="n">
        <v>0</v>
      </c>
      <c r="AG69" s="50" t="n">
        <v>1</v>
      </c>
      <c r="AH69" s="47" t="n">
        <v>1</v>
      </c>
      <c r="AI69" s="47" t="n">
        <v>0</v>
      </c>
      <c r="AJ69" s="47" t="n">
        <v>0</v>
      </c>
      <c r="AK69" s="47" t="n">
        <v>0</v>
      </c>
      <c r="AL69" s="47" t="n">
        <v>0</v>
      </c>
      <c r="AM69" s="50" t="n">
        <v>1</v>
      </c>
      <c r="AN69" s="50" t="n">
        <v>1</v>
      </c>
      <c r="AO69" s="50" t="n">
        <v>0</v>
      </c>
      <c r="AP69" s="50" t="n">
        <v>0</v>
      </c>
      <c r="AQ69" s="50" t="n">
        <v>0</v>
      </c>
      <c r="AR69" s="50" t="n">
        <v>0</v>
      </c>
      <c r="AS69" s="50" t="n">
        <v>1</v>
      </c>
      <c r="AT69" s="50" t="n">
        <v>1</v>
      </c>
      <c r="AU69" s="47" t="n">
        <v>0</v>
      </c>
      <c r="AV69" s="47" t="n">
        <v>0</v>
      </c>
      <c r="AW69" s="47" t="n">
        <v>0</v>
      </c>
      <c r="AX69" s="47" t="n">
        <v>0</v>
      </c>
      <c r="AY69" s="47" t="n">
        <v>0</v>
      </c>
      <c r="AZ69" s="47" t="n">
        <v>0</v>
      </c>
      <c r="BA69" s="47" t="n">
        <v>0</v>
      </c>
      <c r="BB69" s="47" t="n">
        <v>0</v>
      </c>
      <c r="BC69" s="47" t="n">
        <v>0</v>
      </c>
      <c r="BD69" s="47" t="n">
        <v>0</v>
      </c>
      <c r="BE69" s="52" t="n">
        <v>1</v>
      </c>
      <c r="BF69" s="50" t="n">
        <v>1</v>
      </c>
      <c r="BG69" s="50" t="n">
        <v>1</v>
      </c>
      <c r="BH69" s="50" t="n">
        <v>1</v>
      </c>
      <c r="BI69" s="50" t="n">
        <v>0</v>
      </c>
      <c r="BJ69" s="52" t="n">
        <v>1</v>
      </c>
      <c r="BK69" s="50" t="n">
        <v>1</v>
      </c>
      <c r="BL69" s="50" t="n">
        <v>0</v>
      </c>
      <c r="BM69" s="50" t="n">
        <v>1</v>
      </c>
      <c r="BN69" s="52" t="n">
        <v>1</v>
      </c>
      <c r="BO69" s="50" t="n">
        <v>1</v>
      </c>
      <c r="BP69" s="50" t="n">
        <v>0</v>
      </c>
      <c r="BQ69" s="47" t="n">
        <v>1</v>
      </c>
      <c r="BR69" s="49" t="n">
        <v>1</v>
      </c>
      <c r="BS69" s="47" t="n">
        <v>0</v>
      </c>
      <c r="BT69" s="47" t="n">
        <v>0</v>
      </c>
      <c r="BU69" s="47" t="n">
        <v>1</v>
      </c>
      <c r="BV69" s="47" t="n">
        <v>0</v>
      </c>
      <c r="BW69" s="49" t="n">
        <v>0</v>
      </c>
      <c r="BX69" s="49" t="n">
        <v>0</v>
      </c>
      <c r="BY69" s="47" t="n">
        <v>0</v>
      </c>
      <c r="BZ69" s="47" t="n">
        <v>0</v>
      </c>
      <c r="CB69" s="27" t="n">
        <f aca="false">CF69*$CZ$3+CI69*$DA$3+CL69*$DB$3+CO69*$DC$3+CR69*$DD$3+CU69*$DE$3+CX69*$DF$3</f>
        <v>37.495</v>
      </c>
      <c r="CD69" s="38" t="n">
        <f aca="false">(G69+I69+K69+N69+R69)/5</f>
        <v>0.4</v>
      </c>
      <c r="CE69" s="39" t="n">
        <f aca="false">(C69+D69+E69+F69+H69+J69+L69+M69+O69+P69+Q69+S69+T69)/13</f>
        <v>0.230769230769231</v>
      </c>
      <c r="CF69" s="30" t="n">
        <f aca="false">IF(AND(CD69=1,CE69=1),$DC$5,IF(AND(CD69=1,CE69&gt;0.5),$DC$6,IF(AND(CD69=1,AND(CE69&gt;0.25,CE69&lt;=0.5)),$DC$7,IF(AND(CD69=1,CE69&lt;=0.25),$DC$8,IF(AND(CD69&gt;0.5,CE69&gt;0.5),$DC$9,IF(AND(CD69&gt;0.5,AND(CE69&gt;0.25,CE69&lt;=0.5)),$DC$10,IF(AND(CD69&gt;0.5,CE69&lt;=0.25),$DC$11,IF(AND(AND(CD69&lt;=0.5,CD69&gt;0.25),CE69&gt;0.5),$DC$12,IF(AND(AND(CD69&lt;=0.5,CD69&gt;0.25),AND(CE69&gt;0.25,CE69&lt;=0.5)),$DC$13,IF(AND(AND(CD69&lt;=0.5,CD69&gt;0.25),CE69&lt;=0.25),$DC$14,IF(AND(CD69&lt;=0.25,CE69&gt;0.5),$DC$15,IF(AND(CD69&lt;=0.25,AND(CE69&gt;0.25,CE69&lt;=0.5)),$DC$16,IF(AND(CD69&lt;=0.25,AND(CE69&gt;0.1,CE69&lt;=0.25)),$DC$17,IF(AND(CD69&lt;=0.25,CE69&lt;=0.1,OR(CD69&lt;&gt;0,CE69&lt;&gt;0)),$DC$18,IF(AND(CD69=0,CE69=0),$DC$19,"ATENÇÃO")))))))))))))))</f>
        <v>35.7142857142857</v>
      </c>
      <c r="CG69" s="38" t="n">
        <f aca="false">(X69+AA69+AG69)/3</f>
        <v>0.333333333333333</v>
      </c>
      <c r="CH69" s="39" t="n">
        <f aca="false">(U69+V69+W69+Y69+Z69+AB69+AC69+AD69+AE69+AF69)/10</f>
        <v>0.1</v>
      </c>
      <c r="CI69" s="30" t="n">
        <f aca="false">IF(AND(CG69=1,CH69=1),$DC$5,IF(AND(CG69=1,CH69&gt;0.5),$DC$6,IF(AND(CG69=1,AND(CH69&gt;0.25,CH69&lt;=0.5)),$DC$7,IF(AND(CG69=1,CH69&lt;=0.25),$DC$8,IF(AND(CG69&gt;0.5,CH69&gt;0.5),$DC$9,IF(AND(CG69&gt;0.5,AND(CH69&gt;0.25,CH69&lt;=0.5)),$DC$10,IF(AND(CG69&gt;0.5,CH69&lt;=0.25),$DC$11,IF(AND(AND(CG69&lt;=0.5,CG69&gt;0.25),CH69&gt;0.5),$DC$12,IF(AND(AND(CG69&lt;=0.5,CG69&gt;0.25),AND(CH69&gt;0.25,CH69&lt;=0.5)),$DC$13,IF(AND(AND(CG69&lt;=0.5,CG69&gt;0.25),CH69&lt;=0.25),$DC$14,IF(AND(CG69&lt;=0.25,CH69&gt;0.5),$DC$15,IF(AND(CG69&lt;=0.25,AND(CH69&gt;0.25,CH69&lt;=0.5)),$DC$16,IF(AND(CG69&lt;=0.25,AND(CH69&gt;0.1,CH69&lt;=0.25)),$DC$17,IF(AND(CG69&lt;=0.25,CH69&lt;=0.1,OR(CG69&lt;&gt;0,CH69&lt;&gt;0)),$DC$18,IF(AND(CG69=0,CH69=0),$DC$19,"ATENÇÃO")))))))))))))))</f>
        <v>35.7142857142857</v>
      </c>
      <c r="CJ69" s="38" t="n">
        <f aca="false">(AJ69+AL69)/2</f>
        <v>0</v>
      </c>
      <c r="CK69" s="39" t="n">
        <f aca="false">(AH69+AI69+AK69)/3</f>
        <v>0.333333333333333</v>
      </c>
      <c r="CL69" s="30" t="n">
        <f aca="false">IF(AND(CJ69=1,CK69=1),$DC$5,IF(AND(CJ69=1,CK69&gt;0.5),$DC$6,IF(AND(CJ69=1,AND(CK69&gt;0.25,CK69&lt;=0.5)),$DC$7,IF(AND(CJ69=1,CK69&lt;=0.25),$DC$8,IF(AND(CJ69&gt;0.5,CK69&gt;0.5),$DC$9,IF(AND(CJ69&gt;0.5,AND(CK69&gt;0.25,CK69&lt;=0.5)),$DC$10,IF(AND(CJ69&gt;0.5,CK69&lt;=0.25),$DC$11,IF(AND(AND(CJ69&lt;=0.5,CJ69&gt;0.25),CK69&gt;0.5),$DC$12,IF(AND(AND(CJ69&lt;=0.5,CJ69&gt;0.25),AND(CK69&gt;0.25,CK69&lt;=0.5)),$DC$13,IF(AND(AND(CJ69&lt;=0.5,CJ69&gt;0.25),CK69&lt;=0.25),$DC$14,IF(AND(CJ69&lt;=0.25,CK69&gt;0.5),$DC$15,IF(AND(CJ69&lt;=0.25,AND(CK69&gt;0.25,CK69&lt;=0.5)),$DC$16,IF(AND(CJ69&lt;=0.25,AND(CK69&gt;0.1,CK69&lt;=0.25)),$DC$17,IF(AND(CJ69&lt;=0.25,CK69&lt;=0.1,OR(CJ69&lt;&gt;0,CK69&lt;&gt;0)),$DC$18,IF(AND(CJ69=0,CK69=0),$DC$19,"ATENÇÃO")))))))))))))))</f>
        <v>21.4285714285714</v>
      </c>
      <c r="CM69" s="38" t="n">
        <f aca="false">(AP69+AS69)/2</f>
        <v>0.5</v>
      </c>
      <c r="CN69" s="39" t="n">
        <f aca="false">(AM69+AN69+AO69+AQ69+AR69+AT69)/6</f>
        <v>0.5</v>
      </c>
      <c r="CO69" s="30" t="n">
        <f aca="false">IF(AND(CM69=1,CN69=1),$DC$5,IF(AND(CM69=1,CN69&gt;0.5),$DC$6,IF(AND(CM69=1,AND(CN69&gt;0.25,CN69&lt;=0.5)),$DC$7,IF(AND(CM69=1,CN69&lt;=0.25),$DC$8,IF(AND(CM69&gt;0.5,CN69&gt;0.5),$DC$9,IF(AND(CM69&gt;0.5,AND(CN69&gt;0.25,CN69&lt;=0.5)),$DC$10,IF(AND(CM69&gt;0.5,CN69&lt;=0.25),$DC$11,IF(AND(AND(CM69&lt;=0.5,CM69&gt;0.25),CN69&gt;0.5),$DC$12,IF(AND(AND(CM69&lt;=0.5,CM69&gt;0.25),AND(CN69&gt;0.25,CN69&lt;=0.5)),$DC$13,IF(AND(AND(CM69&lt;=0.5,CM69&gt;0.25),CN69&lt;=0.25),$DC$14,IF(AND(CM69&lt;=0.25,CN69&gt;0.5),$DC$15,IF(AND(CM69&lt;=0.25,AND(CN69&gt;0.25,CN69&lt;=0.5)),$DC$16,IF(AND(CM69&lt;=0.25,AND(CN69&gt;0.1,CN69&lt;=0.25)),$DC$17,IF(AND(CM69&lt;=0.25,CN69&lt;=0.1,OR(CM69&lt;&gt;0,CN69&lt;&gt;0)),$DC$18,IF(AND(CM69=0,CN69=0),$DC$19,"ATENÇÃO")))))))))))))))</f>
        <v>42.8571428571429</v>
      </c>
      <c r="CP69" s="38" t="n">
        <f aca="false">(AU69+AZ69+BD69)/3</f>
        <v>0</v>
      </c>
      <c r="CQ69" s="39" t="n">
        <f aca="false">(AV69+AW69+AX69+AY69+BA69+BB69+BC69)/7</f>
        <v>0</v>
      </c>
      <c r="CR69" s="30" t="n">
        <f aca="false">IF(AND(CP69=1,CQ69=1),$DC$5,IF(AND(CP69=1,CQ69&gt;0.5),$DC$6,IF(AND(CP69=1,AND(CQ69&gt;0.25,CQ69&lt;=0.5)),$DC$7,IF(AND(CP69=1,CQ69&lt;=0.25),$DC$8,IF(AND(CP69&gt;0.5,CQ69&gt;0.5),$DC$9,IF(AND(CP69&gt;0.5,AND(CQ69&gt;0.25,CQ69&lt;=0.5)),$DC$10,IF(AND(CP69&gt;0.5,CQ69&lt;=0.25),$DC$11,IF(AND(AND(CP69&lt;=0.5,CP69&gt;0.25),CQ69&gt;0.5),$DC$12,IF(AND(AND(CP69&lt;=0.5,CP69&gt;0.25),AND(CQ69&gt;0.25,CQ69&lt;=0.5)),$DC$13,IF(AND(AND(CP69&lt;=0.5,CP69&gt;0.25),CQ69&lt;=0.25),$DC$14,IF(AND(CP69&lt;=0.25,CQ69&gt;0.5),$DC$15,IF(AND(CP69&lt;=0.25,AND(CQ69&gt;0.25,CQ69&lt;=0.5)),$DC$16,IF(AND(CP69&lt;=0.25,AND(CQ69&gt;0.1,CQ69&lt;=0.25)),$DC$17,IF(AND(CP69&lt;=0.25,CQ69&lt;=0.1,OR(CP69&lt;&gt;0,CQ69&lt;&gt;0)),$DC$18,IF(AND(CP69=0,CQ69=0),$DC$19,"ATENÇÃO")))))))))))))))</f>
        <v>0</v>
      </c>
      <c r="CS69" s="38" t="n">
        <f aca="false">(BE69+BJ69+BN69)/3</f>
        <v>1</v>
      </c>
      <c r="CT69" s="39" t="n">
        <f aca="false">(BF69+BG69+BH69+BI69+BK69+BL69+BM69+BO69+BP69)/9</f>
        <v>0.666666666666667</v>
      </c>
      <c r="CU69" s="30" t="n">
        <f aca="false">IF(AND(CS69=1,CT69=1),$DC$5,IF(AND(CS69=1,CT69&gt;0.5),$DC$6,IF(AND(CS69=1,AND(CT69&gt;0.25,CT69&lt;=0.5)),$DC$7,IF(AND(CS69=1,CT69&lt;=0.25),$DC$8,IF(AND(CS69&gt;0.5,CT69&gt;0.5),$DC$9,IF(AND(CS69&gt;0.5,AND(CT69&gt;0.25,CT69&lt;=0.5)),$DC$10,IF(AND(CS69&gt;0.5,CT69&lt;=0.25),$DC$11,IF(AND(AND(CS69&lt;=0.5,CS69&gt;0.25),CT69&gt;0.5),$DC$12,IF(AND(AND(CS69&lt;=0.5,CS69&gt;0.25),AND(CT69&gt;0.25,CT69&lt;=0.5)),$DC$13,IF(AND(AND(CS69&lt;=0.5,CS69&gt;0.25),CT69&lt;=0.25),$DC$14,IF(AND(CS69&lt;=0.25,CT69&gt;0.5),$DC$15,IF(AND(CS69&lt;=0.25,AND(CT69&gt;0.25,CT69&lt;=0.5)),$DC$16,IF(AND(CS69&lt;=0.25,AND(CT69&gt;0.1,CT69&lt;=0.25)),$DC$17,IF(AND(CS69&lt;=0.25,CT69&lt;=0.1,OR(CS69&lt;&gt;0,CT69&lt;&gt;0)),$DC$18,IF(AND(CS69=0,CT69=0),$DC$19,"ATENÇÃO")))))))))))))))</f>
        <v>92.8571428571429</v>
      </c>
      <c r="CV69" s="31" t="n">
        <f aca="false">(BR69+BW69+BX69)/3</f>
        <v>0.333333333333333</v>
      </c>
      <c r="CW69" s="32" t="n">
        <f aca="false">(BQ69+BS69+BT69+BU69+BV69+BY69+BZ69)/7</f>
        <v>0.285714285714286</v>
      </c>
      <c r="CX69" s="30" t="n">
        <f aca="false">IF(AND(CV69=1,CW69=1),$DC$5,IF(AND(CV69=1,CW69&gt;0.5),$DC$6,IF(AND(CV69=1,AND(CW69&gt;0.25,CW69&lt;=0.5)),$DC$7,IF(AND(CV69=1,CW69&lt;=0.25),$DC$8,IF(AND(CV69&gt;0.5,CW69&gt;0.5),$DC$9,IF(AND(CV69&gt;0.5,AND(CW69&gt;0.25,CW69&lt;=0.5)),$DC$10,IF(AND(CV69&gt;0.5,CW69&lt;=0.25),$DC$11,IF(AND(AND(CV69&lt;=0.5,CV69&gt;0.25),CW69&gt;0.5),$DC$12,IF(AND(AND(CV69&lt;=0.5,CV69&gt;0.25),AND(CW69&gt;0.25,CW69&lt;=0.5)),$DC$13,IF(AND(AND(CV69&lt;=0.5,CV69&gt;0.25),CW69&lt;=0.25),$DC$14,IF(AND(CV69&lt;=0.25,CW69&gt;0.5),$DC$15,IF(AND(CV69&lt;=0.25,AND(CW69&gt;0.25,CW69&lt;=0.5)),$DC$16,IF(AND(CV69&lt;=0.25,AND(CW69&gt;0.1,CW69&lt;=0.25)),$DC$17,IF(AND(CV69&lt;=0.25,CW69&lt;=0.1,OR(CV69&lt;&gt;0,CW69&lt;&gt;0)),$DC$18,IF(AND(CV69=0,CW69=0),$DC$19,"ATENÇÃO")))))))))))))))</f>
        <v>42.8571428571429</v>
      </c>
    </row>
    <row r="70" customFormat="false" ht="15" hidden="false" customHeight="false" outlineLevel="0" collapsed="false">
      <c r="A70" s="1" t="s">
        <v>221</v>
      </c>
      <c r="B70" s="2" t="n">
        <v>68</v>
      </c>
      <c r="C70" s="47" t="n">
        <v>0</v>
      </c>
      <c r="D70" s="47" t="n">
        <v>0</v>
      </c>
      <c r="E70" s="47" t="n">
        <v>0</v>
      </c>
      <c r="F70" s="47" t="n">
        <v>0</v>
      </c>
      <c r="G70" s="49" t="n">
        <v>0</v>
      </c>
      <c r="H70" s="47" t="n">
        <v>1</v>
      </c>
      <c r="I70" s="49" t="n">
        <v>1</v>
      </c>
      <c r="J70" s="47" t="n">
        <v>0</v>
      </c>
      <c r="K70" s="49" t="n">
        <v>0</v>
      </c>
      <c r="L70" s="47" t="n">
        <v>1</v>
      </c>
      <c r="M70" s="47" t="n">
        <v>0</v>
      </c>
      <c r="N70" s="49" t="n">
        <v>1</v>
      </c>
      <c r="O70" s="47" t="n">
        <v>1</v>
      </c>
      <c r="P70" s="47" t="n">
        <v>1</v>
      </c>
      <c r="Q70" s="47" t="n">
        <v>1</v>
      </c>
      <c r="R70" s="47" t="n">
        <v>0</v>
      </c>
      <c r="S70" s="47" t="n">
        <v>0</v>
      </c>
      <c r="T70" s="47" t="n">
        <v>1</v>
      </c>
      <c r="U70" s="50" t="n">
        <v>1</v>
      </c>
      <c r="V70" s="50" t="n">
        <v>0</v>
      </c>
      <c r="W70" s="50" t="n">
        <v>0</v>
      </c>
      <c r="X70" s="50" t="n">
        <v>0</v>
      </c>
      <c r="Y70" s="50" t="n">
        <v>1</v>
      </c>
      <c r="Z70" s="50" t="n">
        <v>0</v>
      </c>
      <c r="AA70" s="50" t="n">
        <v>0</v>
      </c>
      <c r="AB70" s="50" t="n">
        <v>1</v>
      </c>
      <c r="AC70" s="50" t="n">
        <v>0</v>
      </c>
      <c r="AD70" s="50" t="n">
        <v>0</v>
      </c>
      <c r="AE70" s="50" t="n">
        <v>1</v>
      </c>
      <c r="AF70" s="50" t="n">
        <v>0</v>
      </c>
      <c r="AG70" s="50" t="n">
        <v>1</v>
      </c>
      <c r="AH70" s="47" t="n">
        <v>1</v>
      </c>
      <c r="AI70" s="47" t="n">
        <v>0</v>
      </c>
      <c r="AJ70" s="47" t="n">
        <v>1</v>
      </c>
      <c r="AK70" s="47" t="n">
        <v>0</v>
      </c>
      <c r="AL70" s="47" t="n">
        <v>0</v>
      </c>
      <c r="AM70" s="50" t="n">
        <v>1</v>
      </c>
      <c r="AN70" s="50" t="n">
        <v>1</v>
      </c>
      <c r="AO70" s="50" t="n">
        <v>0</v>
      </c>
      <c r="AP70" s="50" t="n">
        <v>0</v>
      </c>
      <c r="AQ70" s="50" t="n">
        <v>0</v>
      </c>
      <c r="AR70" s="50" t="n">
        <v>1</v>
      </c>
      <c r="AS70" s="50" t="n">
        <v>0</v>
      </c>
      <c r="AT70" s="50" t="n">
        <v>1</v>
      </c>
      <c r="AU70" s="47" t="n">
        <v>1</v>
      </c>
      <c r="AV70" s="47" t="n">
        <v>0</v>
      </c>
      <c r="AW70" s="47" t="n">
        <v>0</v>
      </c>
      <c r="AX70" s="47" t="n">
        <v>1</v>
      </c>
      <c r="AY70" s="47" t="n">
        <v>0</v>
      </c>
      <c r="AZ70" s="47" t="n">
        <v>1</v>
      </c>
      <c r="BA70" s="47" t="n">
        <v>0</v>
      </c>
      <c r="BB70" s="47" t="n">
        <v>1</v>
      </c>
      <c r="BC70" s="47" t="n">
        <v>0</v>
      </c>
      <c r="BD70" s="47" t="n">
        <v>0</v>
      </c>
      <c r="BE70" s="52" t="n">
        <v>1</v>
      </c>
      <c r="BF70" s="50" t="n">
        <v>1</v>
      </c>
      <c r="BG70" s="50" t="n">
        <v>1</v>
      </c>
      <c r="BH70" s="50" t="n">
        <v>1</v>
      </c>
      <c r="BI70" s="50" t="n">
        <v>1</v>
      </c>
      <c r="BJ70" s="52" t="n">
        <v>1</v>
      </c>
      <c r="BK70" s="50" t="n">
        <v>1</v>
      </c>
      <c r="BL70" s="50" t="n">
        <v>0</v>
      </c>
      <c r="BM70" s="50" t="n">
        <v>0</v>
      </c>
      <c r="BN70" s="52" t="n">
        <v>0</v>
      </c>
      <c r="BO70" s="50" t="n">
        <v>1</v>
      </c>
      <c r="BP70" s="50" t="n">
        <v>0</v>
      </c>
      <c r="BQ70" s="47" t="n">
        <v>1</v>
      </c>
      <c r="BR70" s="49" t="n">
        <v>1</v>
      </c>
      <c r="BS70" s="47" t="n">
        <v>1</v>
      </c>
      <c r="BT70" s="47" t="n">
        <v>1</v>
      </c>
      <c r="BU70" s="47" t="n">
        <v>1</v>
      </c>
      <c r="BV70" s="47" t="n">
        <v>1</v>
      </c>
      <c r="BW70" s="49" t="n">
        <v>0</v>
      </c>
      <c r="BX70" s="49" t="n">
        <v>0</v>
      </c>
      <c r="BY70" s="47" t="n">
        <v>0</v>
      </c>
      <c r="BZ70" s="47" t="n">
        <v>0</v>
      </c>
      <c r="CB70" s="27" t="n">
        <f aca="false">CF70*$CZ$3+CI70*$DA$3+CL70*$DB$3+CO70*$DC$3+CR70*$DD$3+CU70*$DE$3+CX70*$DF$3</f>
        <v>52.7471428571429</v>
      </c>
      <c r="CD70" s="38" t="n">
        <f aca="false">(G70+I70+K70+N70+R70)/5</f>
        <v>0.4</v>
      </c>
      <c r="CE70" s="39" t="n">
        <f aca="false">(C70+D70+E70+F70+H70+J70+L70+M70+O70+P70+Q70+S70+T70)/13</f>
        <v>0.461538461538462</v>
      </c>
      <c r="CF70" s="30" t="n">
        <f aca="false">IF(AND(CD70=1,CE70=1),$DC$5,IF(AND(CD70=1,CE70&gt;0.5),$DC$6,IF(AND(CD70=1,AND(CE70&gt;0.25,CE70&lt;=0.5)),$DC$7,IF(AND(CD70=1,CE70&lt;=0.25),$DC$8,IF(AND(CD70&gt;0.5,CE70&gt;0.5),$DC$9,IF(AND(CD70&gt;0.5,AND(CE70&gt;0.25,CE70&lt;=0.5)),$DC$10,IF(AND(CD70&gt;0.5,CE70&lt;=0.25),$DC$11,IF(AND(AND(CD70&lt;=0.5,CD70&gt;0.25),CE70&gt;0.5),$DC$12,IF(AND(AND(CD70&lt;=0.5,CD70&gt;0.25),AND(CE70&gt;0.25,CE70&lt;=0.5)),$DC$13,IF(AND(AND(CD70&lt;=0.5,CD70&gt;0.25),CE70&lt;=0.25),$DC$14,IF(AND(CD70&lt;=0.25,CE70&gt;0.5),$DC$15,IF(AND(CD70&lt;=0.25,AND(CE70&gt;0.25,CE70&lt;=0.5)),$DC$16,IF(AND(CD70&lt;=0.25,AND(CE70&gt;0.1,CE70&lt;=0.25)),$DC$17,IF(AND(CD70&lt;=0.25,CE70&lt;=0.1,OR(CD70&lt;&gt;0,CE70&lt;&gt;0)),$DC$18,IF(AND(CD70=0,CE70=0),$DC$19,"ATENÇÃO")))))))))))))))</f>
        <v>42.8571428571429</v>
      </c>
      <c r="CG70" s="38" t="n">
        <f aca="false">(X70+AA70+AG70)/3</f>
        <v>0.333333333333333</v>
      </c>
      <c r="CH70" s="39" t="n">
        <f aca="false">(U70+V70+W70+Y70+Z70+AB70+AC70+AD70+AE70+AF70)/10</f>
        <v>0.4</v>
      </c>
      <c r="CI70" s="30" t="n">
        <f aca="false">IF(AND(CG70=1,CH70=1),$DC$5,IF(AND(CG70=1,CH70&gt;0.5),$DC$6,IF(AND(CG70=1,AND(CH70&gt;0.25,CH70&lt;=0.5)),$DC$7,IF(AND(CG70=1,CH70&lt;=0.25),$DC$8,IF(AND(CG70&gt;0.5,CH70&gt;0.5),$DC$9,IF(AND(CG70&gt;0.5,AND(CH70&gt;0.25,CH70&lt;=0.5)),$DC$10,IF(AND(CG70&gt;0.5,CH70&lt;=0.25),$DC$11,IF(AND(AND(CG70&lt;=0.5,CG70&gt;0.25),CH70&gt;0.5),$DC$12,IF(AND(AND(CG70&lt;=0.5,CG70&gt;0.25),AND(CH70&gt;0.25,CH70&lt;=0.5)),$DC$13,IF(AND(AND(CG70&lt;=0.5,CG70&gt;0.25),CH70&lt;=0.25),$DC$14,IF(AND(CG70&lt;=0.25,CH70&gt;0.5),$DC$15,IF(AND(CG70&lt;=0.25,AND(CH70&gt;0.25,CH70&lt;=0.5)),$DC$16,IF(AND(CG70&lt;=0.25,AND(CH70&gt;0.1,CH70&lt;=0.25)),$DC$17,IF(AND(CG70&lt;=0.25,CH70&lt;=0.1,OR(CG70&lt;&gt;0,CH70&lt;&gt;0)),$DC$18,IF(AND(CG70=0,CH70=0),$DC$19,"ATENÇÃO")))))))))))))))</f>
        <v>42.8571428571429</v>
      </c>
      <c r="CJ70" s="38" t="n">
        <f aca="false">(AJ70+AL70)/2</f>
        <v>0.5</v>
      </c>
      <c r="CK70" s="39" t="n">
        <f aca="false">(AH70+AI70+AK70)/3</f>
        <v>0.333333333333333</v>
      </c>
      <c r="CL70" s="30" t="n">
        <f aca="false">IF(AND(CJ70=1,CK70=1),$DC$5,IF(AND(CJ70=1,CK70&gt;0.5),$DC$6,IF(AND(CJ70=1,AND(CK70&gt;0.25,CK70&lt;=0.5)),$DC$7,IF(AND(CJ70=1,CK70&lt;=0.25),$DC$8,IF(AND(CJ70&gt;0.5,CK70&gt;0.5),$DC$9,IF(AND(CJ70&gt;0.5,AND(CK70&gt;0.25,CK70&lt;=0.5)),$DC$10,IF(AND(CJ70&gt;0.5,CK70&lt;=0.25),$DC$11,IF(AND(AND(CJ70&lt;=0.5,CJ70&gt;0.25),CK70&gt;0.5),$DC$12,IF(AND(AND(CJ70&lt;=0.5,CJ70&gt;0.25),AND(CK70&gt;0.25,CK70&lt;=0.5)),$DC$13,IF(AND(AND(CJ70&lt;=0.5,CJ70&gt;0.25),CK70&lt;=0.25),$DC$14,IF(AND(CJ70&lt;=0.25,CK70&gt;0.5),$DC$15,IF(AND(CJ70&lt;=0.25,AND(CK70&gt;0.25,CK70&lt;=0.5)),$DC$16,IF(AND(CJ70&lt;=0.25,AND(CK70&gt;0.1,CK70&lt;=0.25)),$DC$17,IF(AND(CJ70&lt;=0.25,CK70&lt;=0.1,OR(CJ70&lt;&gt;0,CK70&lt;&gt;0)),$DC$18,IF(AND(CJ70=0,CK70=0),$DC$19,"ATENÇÃO")))))))))))))))</f>
        <v>42.8571428571429</v>
      </c>
      <c r="CM70" s="38" t="n">
        <f aca="false">(AP70+AS70)/2</f>
        <v>0</v>
      </c>
      <c r="CN70" s="39" t="n">
        <f aca="false">(AM70+AN70+AO70+AQ70+AR70+AT70)/6</f>
        <v>0.666666666666667</v>
      </c>
      <c r="CO70" s="30" t="n">
        <f aca="false">IF(AND(CM70=1,CN70=1),$DC$5,IF(AND(CM70=1,CN70&gt;0.5),$DC$6,IF(AND(CM70=1,AND(CN70&gt;0.25,CN70&lt;=0.5)),$DC$7,IF(AND(CM70=1,CN70&lt;=0.25),$DC$8,IF(AND(CM70&gt;0.5,CN70&gt;0.5),$DC$9,IF(AND(CM70&gt;0.5,AND(CN70&gt;0.25,CN70&lt;=0.5)),$DC$10,IF(AND(CM70&gt;0.5,CN70&lt;=0.25),$DC$11,IF(AND(AND(CM70&lt;=0.5,CM70&gt;0.25),CN70&gt;0.5),$DC$12,IF(AND(AND(CM70&lt;=0.5,CM70&gt;0.25),AND(CN70&gt;0.25,CN70&lt;=0.5)),$DC$13,IF(AND(AND(CM70&lt;=0.5,CM70&gt;0.25),CN70&lt;=0.25),$DC$14,IF(AND(CM70&lt;=0.25,CN70&gt;0.5),$DC$15,IF(AND(CM70&lt;=0.25,AND(CN70&gt;0.25,CN70&lt;=0.5)),$DC$16,IF(AND(CM70&lt;=0.25,AND(CN70&gt;0.1,CN70&lt;=0.25)),$DC$17,IF(AND(CM70&lt;=0.25,CN70&lt;=0.1,OR(CM70&lt;&gt;0,CN70&lt;&gt;0)),$DC$18,IF(AND(CM70=0,CN70=0),$DC$19,"ATENÇÃO")))))))))))))))</f>
        <v>28.5714285714286</v>
      </c>
      <c r="CP70" s="38" t="n">
        <f aca="false">(AU70+AZ70+BD70)/3</f>
        <v>0.666666666666667</v>
      </c>
      <c r="CQ70" s="39" t="n">
        <f aca="false">(AV70+AW70+AX70+AY70+BA70+BB70+BC70)/7</f>
        <v>0.285714285714286</v>
      </c>
      <c r="CR70" s="30" t="n">
        <f aca="false">IF(AND(CP70=1,CQ70=1),$DC$5,IF(AND(CP70=1,CQ70&gt;0.5),$DC$6,IF(AND(CP70=1,AND(CQ70&gt;0.25,CQ70&lt;=0.5)),$DC$7,IF(AND(CP70=1,CQ70&lt;=0.25),$DC$8,IF(AND(CP70&gt;0.5,CQ70&gt;0.5),$DC$9,IF(AND(CP70&gt;0.5,AND(CQ70&gt;0.25,CQ70&lt;=0.5)),$DC$10,IF(AND(CP70&gt;0.5,CQ70&lt;=0.25),$DC$11,IF(AND(AND(CP70&lt;=0.5,CP70&gt;0.25),CQ70&gt;0.5),$DC$12,IF(AND(AND(CP70&lt;=0.5,CP70&gt;0.25),AND(CQ70&gt;0.25,CQ70&lt;=0.5)),$DC$13,IF(AND(AND(CP70&lt;=0.5,CP70&gt;0.25),CQ70&lt;=0.25),$DC$14,IF(AND(CP70&lt;=0.25,CQ70&gt;0.5),$DC$15,IF(AND(CP70&lt;=0.25,AND(CQ70&gt;0.25,CQ70&lt;=0.5)),$DC$16,IF(AND(CP70&lt;=0.25,AND(CQ70&gt;0.1,CQ70&lt;=0.25)),$DC$17,IF(AND(CP70&lt;=0.25,CQ70&lt;=0.1,OR(CP70&lt;&gt;0,CQ70&lt;&gt;0)),$DC$18,IF(AND(CP70=0,CQ70=0),$DC$19,"ATENÇÃO")))))))))))))))</f>
        <v>64.2857142857143</v>
      </c>
      <c r="CS70" s="38" t="n">
        <f aca="false">(BE70+BJ70+BN70)/3</f>
        <v>0.666666666666667</v>
      </c>
      <c r="CT70" s="39" t="n">
        <f aca="false">(BF70+BG70+BH70+BI70+BK70+BL70+BM70+BO70+BP70)/9</f>
        <v>0.666666666666667</v>
      </c>
      <c r="CU70" s="30" t="n">
        <f aca="false">IF(AND(CS70=1,CT70=1),$DC$5,IF(AND(CS70=1,CT70&gt;0.5),$DC$6,IF(AND(CS70=1,AND(CT70&gt;0.25,CT70&lt;=0.5)),$DC$7,IF(AND(CS70=1,CT70&lt;=0.25),$DC$8,IF(AND(CS70&gt;0.5,CT70&gt;0.5),$DC$9,IF(AND(CS70&gt;0.5,AND(CT70&gt;0.25,CT70&lt;=0.5)),$DC$10,IF(AND(CS70&gt;0.5,CT70&lt;=0.25),$DC$11,IF(AND(AND(CS70&lt;=0.5,CS70&gt;0.25),CT70&gt;0.5),$DC$12,IF(AND(AND(CS70&lt;=0.5,CS70&gt;0.25),AND(CT70&gt;0.25,CT70&lt;=0.5)),$DC$13,IF(AND(AND(CS70&lt;=0.5,CS70&gt;0.25),CT70&lt;=0.25),$DC$14,IF(AND(CS70&lt;=0.25,CT70&gt;0.5),$DC$15,IF(AND(CS70&lt;=0.25,AND(CT70&gt;0.25,CT70&lt;=0.5)),$DC$16,IF(AND(CS70&lt;=0.25,AND(CT70&gt;0.1,CT70&lt;=0.25)),$DC$17,IF(AND(CS70&lt;=0.25,CT70&lt;=0.1,OR(CS70&lt;&gt;0,CT70&lt;&gt;0)),$DC$18,IF(AND(CS70=0,CT70=0),$DC$19,"ATENÇÃO")))))))))))))))</f>
        <v>71.4285714285714</v>
      </c>
      <c r="CV70" s="31" t="n">
        <f aca="false">(BR70+BW70+BX70)/3</f>
        <v>0.333333333333333</v>
      </c>
      <c r="CW70" s="32" t="n">
        <f aca="false">(BQ70+BS70+BT70+BU70+BV70+BY70+BZ70)/7</f>
        <v>0.714285714285714</v>
      </c>
      <c r="CX70" s="30" t="n">
        <f aca="false">IF(AND(CV70=1,CW70=1),$DC$5,IF(AND(CV70=1,CW70&gt;0.5),$DC$6,IF(AND(CV70=1,AND(CW70&gt;0.25,CW70&lt;=0.5)),$DC$7,IF(AND(CV70=1,CW70&lt;=0.25),$DC$8,IF(AND(CV70&gt;0.5,CW70&gt;0.5),$DC$9,IF(AND(CV70&gt;0.5,AND(CW70&gt;0.25,CW70&lt;=0.5)),$DC$10,IF(AND(CV70&gt;0.5,CW70&lt;=0.25),$DC$11,IF(AND(AND(CV70&lt;=0.5,CV70&gt;0.25),CW70&gt;0.5),$DC$12,IF(AND(AND(CV70&lt;=0.5,CV70&gt;0.25),AND(CW70&gt;0.25,CW70&lt;=0.5)),$DC$13,IF(AND(AND(CV70&lt;=0.5,CV70&gt;0.25),CW70&lt;=0.25),$DC$14,IF(AND(CV70&lt;=0.25,CW70&gt;0.5),$DC$15,IF(AND(CV70&lt;=0.25,AND(CW70&gt;0.25,CW70&lt;=0.5)),$DC$16,IF(AND(CV70&lt;=0.25,AND(CW70&gt;0.1,CW70&lt;=0.25)),$DC$17,IF(AND(CV70&lt;=0.25,CW70&lt;=0.1,OR(CV70&lt;&gt;0,CW70&lt;&gt;0)),$DC$18,IF(AND(CV70=0,CW70=0),$DC$19,"ATENÇÃO")))))))))))))))</f>
        <v>50</v>
      </c>
    </row>
    <row r="71" customFormat="false" ht="15" hidden="false" customHeight="false" outlineLevel="0" collapsed="false">
      <c r="A71" s="1" t="s">
        <v>222</v>
      </c>
      <c r="B71" s="2" t="n">
        <v>69</v>
      </c>
      <c r="C71" s="47" t="n">
        <v>0</v>
      </c>
      <c r="D71" s="47" t="n">
        <v>0</v>
      </c>
      <c r="E71" s="47" t="n">
        <v>1</v>
      </c>
      <c r="F71" s="47" t="n">
        <v>0</v>
      </c>
      <c r="G71" s="49" t="n">
        <v>0</v>
      </c>
      <c r="H71" s="47" t="n">
        <v>0</v>
      </c>
      <c r="I71" s="49" t="n">
        <v>0</v>
      </c>
      <c r="J71" s="47" t="n">
        <v>0</v>
      </c>
      <c r="K71" s="49" t="n">
        <v>0</v>
      </c>
      <c r="L71" s="47" t="n">
        <v>1</v>
      </c>
      <c r="M71" s="47" t="n">
        <v>1</v>
      </c>
      <c r="N71" s="49" t="n">
        <v>1</v>
      </c>
      <c r="O71" s="47" t="n">
        <v>1</v>
      </c>
      <c r="P71" s="47" t="n">
        <v>1</v>
      </c>
      <c r="Q71" s="47" t="n">
        <v>0</v>
      </c>
      <c r="R71" s="47" t="n">
        <v>0</v>
      </c>
      <c r="S71" s="47" t="n">
        <v>0</v>
      </c>
      <c r="T71" s="47" t="n">
        <v>1</v>
      </c>
      <c r="U71" s="50" t="n">
        <v>0</v>
      </c>
      <c r="V71" s="50" t="n">
        <v>0</v>
      </c>
      <c r="W71" s="50" t="n">
        <v>1</v>
      </c>
      <c r="X71" s="50" t="n">
        <v>0</v>
      </c>
      <c r="Y71" s="50" t="n">
        <v>0</v>
      </c>
      <c r="Z71" s="50" t="n">
        <v>0</v>
      </c>
      <c r="AA71" s="50" t="n">
        <v>0</v>
      </c>
      <c r="AB71" s="50" t="n">
        <v>0</v>
      </c>
      <c r="AC71" s="50" t="n">
        <v>1</v>
      </c>
      <c r="AD71" s="50" t="n">
        <v>0</v>
      </c>
      <c r="AE71" s="50" t="n">
        <v>0</v>
      </c>
      <c r="AF71" s="50" t="n">
        <v>0</v>
      </c>
      <c r="AG71" s="50" t="n">
        <v>0</v>
      </c>
      <c r="AH71" s="47" t="n">
        <v>1</v>
      </c>
      <c r="AI71" s="47" t="n">
        <v>0</v>
      </c>
      <c r="AJ71" s="47" t="n">
        <v>0</v>
      </c>
      <c r="AK71" s="47" t="n">
        <v>0</v>
      </c>
      <c r="AL71" s="47" t="n">
        <v>1</v>
      </c>
      <c r="AM71" s="50" t="n">
        <v>1</v>
      </c>
      <c r="AN71" s="50" t="n">
        <v>1</v>
      </c>
      <c r="AO71" s="50" t="n">
        <v>1</v>
      </c>
      <c r="AP71" s="50" t="n">
        <v>0</v>
      </c>
      <c r="AQ71" s="50" t="n">
        <v>0</v>
      </c>
      <c r="AR71" s="50" t="n">
        <v>1</v>
      </c>
      <c r="AS71" s="50" t="n">
        <v>1</v>
      </c>
      <c r="AT71" s="50" t="n">
        <v>0</v>
      </c>
      <c r="AU71" s="47" t="n">
        <v>1</v>
      </c>
      <c r="AV71" s="47" t="n">
        <v>0</v>
      </c>
      <c r="AW71" s="47" t="n">
        <v>0</v>
      </c>
      <c r="AX71" s="47" t="n">
        <v>1</v>
      </c>
      <c r="AY71" s="47" t="n">
        <v>0</v>
      </c>
      <c r="AZ71" s="47" t="n">
        <v>1</v>
      </c>
      <c r="BA71" s="47" t="n">
        <v>0</v>
      </c>
      <c r="BB71" s="47" t="n">
        <v>1</v>
      </c>
      <c r="BC71" s="47" t="n">
        <v>0</v>
      </c>
      <c r="BD71" s="47" t="n">
        <v>0</v>
      </c>
      <c r="BE71" s="52" t="n">
        <v>1</v>
      </c>
      <c r="BF71" s="50" t="n">
        <v>1</v>
      </c>
      <c r="BG71" s="50" t="n">
        <v>1</v>
      </c>
      <c r="BH71" s="50" t="n">
        <v>1</v>
      </c>
      <c r="BI71" s="50" t="n">
        <v>1</v>
      </c>
      <c r="BJ71" s="52" t="n">
        <v>1</v>
      </c>
      <c r="BK71" s="50" t="n">
        <v>1</v>
      </c>
      <c r="BL71" s="50" t="n">
        <v>1</v>
      </c>
      <c r="BM71" s="50" t="n">
        <v>1</v>
      </c>
      <c r="BN71" s="52" t="n">
        <v>0</v>
      </c>
      <c r="BO71" s="50" t="n">
        <v>1</v>
      </c>
      <c r="BP71" s="50" t="n">
        <v>1</v>
      </c>
      <c r="BQ71" s="47" t="n">
        <v>1</v>
      </c>
      <c r="BR71" s="49" t="n">
        <v>1</v>
      </c>
      <c r="BS71" s="47" t="n">
        <v>0</v>
      </c>
      <c r="BT71" s="47" t="n">
        <v>1</v>
      </c>
      <c r="BU71" s="47" t="n">
        <v>0</v>
      </c>
      <c r="BV71" s="47" t="n">
        <v>0</v>
      </c>
      <c r="BW71" s="49" t="n">
        <v>0</v>
      </c>
      <c r="BX71" s="49" t="n">
        <v>0</v>
      </c>
      <c r="BY71" s="47" t="n">
        <v>0</v>
      </c>
      <c r="BZ71" s="47" t="n">
        <v>0</v>
      </c>
      <c r="CB71" s="27" t="n">
        <f aca="false">CF71*$CZ$3+CI71*$DA$3+CL71*$DB$3+CO71*$DC$3+CR71*$DD$3+CU71*$DE$3+CX71*$DF$3</f>
        <v>47.2535714285714</v>
      </c>
      <c r="CD71" s="38" t="n">
        <f aca="false">(G71+I71+K71+N71+R71)/5</f>
        <v>0.2</v>
      </c>
      <c r="CE71" s="39" t="n">
        <f aca="false">(C71+D71+E71+F71+H71+J71+L71+M71+O71+P71+Q71+S71+T71)/13</f>
        <v>0.461538461538462</v>
      </c>
      <c r="CF71" s="30" t="n">
        <f aca="false">IF(AND(CD71=1,CE71=1),$DC$5,IF(AND(CD71=1,CE71&gt;0.5),$DC$6,IF(AND(CD71=1,AND(CE71&gt;0.25,CE71&lt;=0.5)),$DC$7,IF(AND(CD71=1,CE71&lt;=0.25),$DC$8,IF(AND(CD71&gt;0.5,CE71&gt;0.5),$DC$9,IF(AND(CD71&gt;0.5,AND(CE71&gt;0.25,CE71&lt;=0.5)),$DC$10,IF(AND(CD71&gt;0.5,CE71&lt;=0.25),$DC$11,IF(AND(AND(CD71&lt;=0.5,CD71&gt;0.25),CE71&gt;0.5),$DC$12,IF(AND(AND(CD71&lt;=0.5,CD71&gt;0.25),AND(CE71&gt;0.25,CE71&lt;=0.5)),$DC$13,IF(AND(AND(CD71&lt;=0.5,CD71&gt;0.25),CE71&lt;=0.25),$DC$14,IF(AND(CD71&lt;=0.25,CE71&gt;0.5),$DC$15,IF(AND(CD71&lt;=0.25,AND(CE71&gt;0.25,CE71&lt;=0.5)),$DC$16,IF(AND(CD71&lt;=0.25,AND(CE71&gt;0.1,CE71&lt;=0.25)),$DC$17,IF(AND(CD71&lt;=0.25,CE71&lt;=0.1,OR(CD71&lt;&gt;0,CE71&lt;&gt;0)),$DC$18,IF(AND(CD71=0,CE71=0),$DC$19,"ATENÇÃO")))))))))))))))</f>
        <v>21.4285714285714</v>
      </c>
      <c r="CG71" s="38" t="n">
        <f aca="false">(X71+AA71+AG71)/3</f>
        <v>0</v>
      </c>
      <c r="CH71" s="39" t="n">
        <f aca="false">(U71+V71+W71+Y71+Z71+AB71+AC71+AD71+AE71+AF71)/10</f>
        <v>0.2</v>
      </c>
      <c r="CI71" s="30" t="n">
        <f aca="false">IF(AND(CG71=1,CH71=1),$DC$5,IF(AND(CG71=1,CH71&gt;0.5),$DC$6,IF(AND(CG71=1,AND(CH71&gt;0.25,CH71&lt;=0.5)),$DC$7,IF(AND(CG71=1,CH71&lt;=0.25),$DC$8,IF(AND(CG71&gt;0.5,CH71&gt;0.5),$DC$9,IF(AND(CG71&gt;0.5,AND(CH71&gt;0.25,CH71&lt;=0.5)),$DC$10,IF(AND(CG71&gt;0.5,CH71&lt;=0.25),$DC$11,IF(AND(AND(CG71&lt;=0.5,CG71&gt;0.25),CH71&gt;0.5),$DC$12,IF(AND(AND(CG71&lt;=0.5,CG71&gt;0.25),AND(CH71&gt;0.25,CH71&lt;=0.5)),$DC$13,IF(AND(AND(CG71&lt;=0.5,CG71&gt;0.25),CH71&lt;=0.25),$DC$14,IF(AND(CG71&lt;=0.25,CH71&gt;0.5),$DC$15,IF(AND(CG71&lt;=0.25,AND(CH71&gt;0.25,CH71&lt;=0.5)),$DC$16,IF(AND(CG71&lt;=0.25,AND(CH71&gt;0.1,CH71&lt;=0.25)),$DC$17,IF(AND(CG71&lt;=0.25,CH71&lt;=0.1,OR(CG71&lt;&gt;0,CH71&lt;&gt;0)),$DC$18,IF(AND(CG71=0,CH71=0),$DC$19,"ATENÇÃO")))))))))))))))</f>
        <v>14.2857142857143</v>
      </c>
      <c r="CJ71" s="38" t="n">
        <f aca="false">(AJ71+AL71)/2</f>
        <v>0.5</v>
      </c>
      <c r="CK71" s="39" t="n">
        <f aca="false">(AH71+AI71+AK71)/3</f>
        <v>0.333333333333333</v>
      </c>
      <c r="CL71" s="30" t="n">
        <f aca="false">IF(AND(CJ71=1,CK71=1),$DC$5,IF(AND(CJ71=1,CK71&gt;0.5),$DC$6,IF(AND(CJ71=1,AND(CK71&gt;0.25,CK71&lt;=0.5)),$DC$7,IF(AND(CJ71=1,CK71&lt;=0.25),$DC$8,IF(AND(CJ71&gt;0.5,CK71&gt;0.5),$DC$9,IF(AND(CJ71&gt;0.5,AND(CK71&gt;0.25,CK71&lt;=0.5)),$DC$10,IF(AND(CJ71&gt;0.5,CK71&lt;=0.25),$DC$11,IF(AND(AND(CJ71&lt;=0.5,CJ71&gt;0.25),CK71&gt;0.5),$DC$12,IF(AND(AND(CJ71&lt;=0.5,CJ71&gt;0.25),AND(CK71&gt;0.25,CK71&lt;=0.5)),$DC$13,IF(AND(AND(CJ71&lt;=0.5,CJ71&gt;0.25),CK71&lt;=0.25),$DC$14,IF(AND(CJ71&lt;=0.25,CK71&gt;0.5),$DC$15,IF(AND(CJ71&lt;=0.25,AND(CK71&gt;0.25,CK71&lt;=0.5)),$DC$16,IF(AND(CJ71&lt;=0.25,AND(CK71&gt;0.1,CK71&lt;=0.25)),$DC$17,IF(AND(CJ71&lt;=0.25,CK71&lt;=0.1,OR(CJ71&lt;&gt;0,CK71&lt;&gt;0)),$DC$18,IF(AND(CJ71=0,CK71=0),$DC$19,"ATENÇÃO")))))))))))))))</f>
        <v>42.8571428571429</v>
      </c>
      <c r="CM71" s="38" t="n">
        <f aca="false">(AP71+AS71)/2</f>
        <v>0.5</v>
      </c>
      <c r="CN71" s="39" t="n">
        <f aca="false">(AM71+AN71+AO71+AQ71+AR71+AT71)/6</f>
        <v>0.666666666666667</v>
      </c>
      <c r="CO71" s="30" t="n">
        <f aca="false">IF(AND(CM71=1,CN71=1),$DC$5,IF(AND(CM71=1,CN71&gt;0.5),$DC$6,IF(AND(CM71=1,AND(CN71&gt;0.25,CN71&lt;=0.5)),$DC$7,IF(AND(CM71=1,CN71&lt;=0.25),$DC$8,IF(AND(CM71&gt;0.5,CN71&gt;0.5),$DC$9,IF(AND(CM71&gt;0.5,AND(CN71&gt;0.25,CN71&lt;=0.5)),$DC$10,IF(AND(CM71&gt;0.5,CN71&lt;=0.25),$DC$11,IF(AND(AND(CM71&lt;=0.5,CM71&gt;0.25),CN71&gt;0.5),$DC$12,IF(AND(AND(CM71&lt;=0.5,CM71&gt;0.25),AND(CN71&gt;0.25,CN71&lt;=0.5)),$DC$13,IF(AND(AND(CM71&lt;=0.5,CM71&gt;0.25),CN71&lt;=0.25),$DC$14,IF(AND(CM71&lt;=0.25,CN71&gt;0.5),$DC$15,IF(AND(CM71&lt;=0.25,AND(CN71&gt;0.25,CN71&lt;=0.5)),$DC$16,IF(AND(CM71&lt;=0.25,AND(CN71&gt;0.1,CN71&lt;=0.25)),$DC$17,IF(AND(CM71&lt;=0.25,CN71&lt;=0.1,OR(CM71&lt;&gt;0,CN71&lt;&gt;0)),$DC$18,IF(AND(CM71=0,CN71=0),$DC$19,"ATENÇÃO")))))))))))))))</f>
        <v>50</v>
      </c>
      <c r="CP71" s="38" t="n">
        <f aca="false">(AU71+AZ71+BD71)/3</f>
        <v>0.666666666666667</v>
      </c>
      <c r="CQ71" s="39" t="n">
        <f aca="false">(AV71+AW71+AX71+AY71+BA71+BB71+BC71)/7</f>
        <v>0.285714285714286</v>
      </c>
      <c r="CR71" s="30" t="n">
        <f aca="false">IF(AND(CP71=1,CQ71=1),$DC$5,IF(AND(CP71=1,CQ71&gt;0.5),$DC$6,IF(AND(CP71=1,AND(CQ71&gt;0.25,CQ71&lt;=0.5)),$DC$7,IF(AND(CP71=1,CQ71&lt;=0.25),$DC$8,IF(AND(CP71&gt;0.5,CQ71&gt;0.5),$DC$9,IF(AND(CP71&gt;0.5,AND(CQ71&gt;0.25,CQ71&lt;=0.5)),$DC$10,IF(AND(CP71&gt;0.5,CQ71&lt;=0.25),$DC$11,IF(AND(AND(CP71&lt;=0.5,CP71&gt;0.25),CQ71&gt;0.5),$DC$12,IF(AND(AND(CP71&lt;=0.5,CP71&gt;0.25),AND(CQ71&gt;0.25,CQ71&lt;=0.5)),$DC$13,IF(AND(AND(CP71&lt;=0.5,CP71&gt;0.25),CQ71&lt;=0.25),$DC$14,IF(AND(CP71&lt;=0.25,CQ71&gt;0.5),$DC$15,IF(AND(CP71&lt;=0.25,AND(CQ71&gt;0.25,CQ71&lt;=0.5)),$DC$16,IF(AND(CP71&lt;=0.25,AND(CQ71&gt;0.1,CQ71&lt;=0.25)),$DC$17,IF(AND(CP71&lt;=0.25,CQ71&lt;=0.1,OR(CP71&lt;&gt;0,CQ71&lt;&gt;0)),$DC$18,IF(AND(CP71=0,CQ71=0),$DC$19,"ATENÇÃO")))))))))))))))</f>
        <v>64.2857142857143</v>
      </c>
      <c r="CS71" s="38" t="n">
        <f aca="false">(BE71+BJ71+BN71)/3</f>
        <v>0.666666666666667</v>
      </c>
      <c r="CT71" s="39" t="n">
        <f aca="false">(BF71+BG71+BH71+BI71+BK71+BL71+BM71+BO71+BP71)/9</f>
        <v>1</v>
      </c>
      <c r="CU71" s="30" t="n">
        <f aca="false">IF(AND(CS71=1,CT71=1),$DC$5,IF(AND(CS71=1,CT71&gt;0.5),$DC$6,IF(AND(CS71=1,AND(CT71&gt;0.25,CT71&lt;=0.5)),$DC$7,IF(AND(CS71=1,CT71&lt;=0.25),$DC$8,IF(AND(CS71&gt;0.5,CT71&gt;0.5),$DC$9,IF(AND(CS71&gt;0.5,AND(CT71&gt;0.25,CT71&lt;=0.5)),$DC$10,IF(AND(CS71&gt;0.5,CT71&lt;=0.25),$DC$11,IF(AND(AND(CS71&lt;=0.5,CS71&gt;0.25),CT71&gt;0.5),$DC$12,IF(AND(AND(CS71&lt;=0.5,CS71&gt;0.25),AND(CT71&gt;0.25,CT71&lt;=0.5)),$DC$13,IF(AND(AND(CS71&lt;=0.5,CS71&gt;0.25),CT71&lt;=0.25),$DC$14,IF(AND(CS71&lt;=0.25,CT71&gt;0.5),$DC$15,IF(AND(CS71&lt;=0.25,AND(CT71&gt;0.25,CT71&lt;=0.5)),$DC$16,IF(AND(CS71&lt;=0.25,AND(CT71&gt;0.1,CT71&lt;=0.25)),$DC$17,IF(AND(CS71&lt;=0.25,CT71&lt;=0.1,OR(CS71&lt;&gt;0,CT71&lt;&gt;0)),$DC$18,IF(AND(CS71=0,CT71=0),$DC$19,"ATENÇÃO")))))))))))))))</f>
        <v>71.4285714285714</v>
      </c>
      <c r="CV71" s="31" t="n">
        <f aca="false">(BR71+BW71+BX71)/3</f>
        <v>0.333333333333333</v>
      </c>
      <c r="CW71" s="32" t="n">
        <f aca="false">(BQ71+BS71+BT71+BU71+BV71+BY71+BZ71)/7</f>
        <v>0.285714285714286</v>
      </c>
      <c r="CX71" s="30" t="n">
        <f aca="false">IF(AND(CV71=1,CW71=1),$DC$5,IF(AND(CV71=1,CW71&gt;0.5),$DC$6,IF(AND(CV71=1,AND(CW71&gt;0.25,CW71&lt;=0.5)),$DC$7,IF(AND(CV71=1,CW71&lt;=0.25),$DC$8,IF(AND(CV71&gt;0.5,CW71&gt;0.5),$DC$9,IF(AND(CV71&gt;0.5,AND(CW71&gt;0.25,CW71&lt;=0.5)),$DC$10,IF(AND(CV71&gt;0.5,CW71&lt;=0.25),$DC$11,IF(AND(AND(CV71&lt;=0.5,CV71&gt;0.25),CW71&gt;0.5),$DC$12,IF(AND(AND(CV71&lt;=0.5,CV71&gt;0.25),AND(CW71&gt;0.25,CW71&lt;=0.5)),$DC$13,IF(AND(AND(CV71&lt;=0.5,CV71&gt;0.25),CW71&lt;=0.25),$DC$14,IF(AND(CV71&lt;=0.25,CW71&gt;0.5),$DC$15,IF(AND(CV71&lt;=0.25,AND(CW71&gt;0.25,CW71&lt;=0.5)),$DC$16,IF(AND(CV71&lt;=0.25,AND(CW71&gt;0.1,CW71&lt;=0.25)),$DC$17,IF(AND(CV71&lt;=0.25,CW71&lt;=0.1,OR(CV71&lt;&gt;0,CW71&lt;&gt;0)),$DC$18,IF(AND(CV71=0,CW71=0),$DC$19,"ATENÇÃO")))))))))))))))</f>
        <v>42.8571428571429</v>
      </c>
    </row>
    <row r="72" customFormat="false" ht="15" hidden="false" customHeight="false" outlineLevel="0" collapsed="false">
      <c r="A72" s="1" t="s">
        <v>223</v>
      </c>
      <c r="B72" s="2" t="n">
        <v>70</v>
      </c>
      <c r="C72" s="47" t="n">
        <v>1</v>
      </c>
      <c r="D72" s="47" t="n">
        <v>0</v>
      </c>
      <c r="E72" s="47" t="n">
        <v>0</v>
      </c>
      <c r="F72" s="47" t="n">
        <v>0</v>
      </c>
      <c r="G72" s="49" t="n">
        <v>0</v>
      </c>
      <c r="H72" s="47" t="n">
        <v>0</v>
      </c>
      <c r="I72" s="49" t="n">
        <v>0</v>
      </c>
      <c r="J72" s="47" t="n">
        <v>0</v>
      </c>
      <c r="K72" s="49" t="n">
        <v>0</v>
      </c>
      <c r="L72" s="47" t="n">
        <v>1</v>
      </c>
      <c r="M72" s="47" t="n">
        <v>0</v>
      </c>
      <c r="N72" s="49" t="n">
        <v>1</v>
      </c>
      <c r="O72" s="47" t="n">
        <v>0</v>
      </c>
      <c r="P72" s="47" t="n">
        <v>1</v>
      </c>
      <c r="Q72" s="47" t="n">
        <v>1</v>
      </c>
      <c r="R72" s="47" t="n">
        <v>1</v>
      </c>
      <c r="S72" s="47" t="n">
        <v>1</v>
      </c>
      <c r="T72" s="47" t="n">
        <v>1</v>
      </c>
      <c r="U72" s="50" t="n">
        <v>0</v>
      </c>
      <c r="V72" s="50" t="n">
        <v>0</v>
      </c>
      <c r="W72" s="50" t="n">
        <v>0</v>
      </c>
      <c r="X72" s="50" t="n">
        <v>0</v>
      </c>
      <c r="Y72" s="50" t="n">
        <v>0</v>
      </c>
      <c r="Z72" s="50" t="n">
        <v>0</v>
      </c>
      <c r="AA72" s="50" t="n">
        <v>0</v>
      </c>
      <c r="AB72" s="50" t="n">
        <v>0</v>
      </c>
      <c r="AC72" s="50" t="n">
        <v>1</v>
      </c>
      <c r="AD72" s="50" t="n">
        <v>0</v>
      </c>
      <c r="AE72" s="50" t="n">
        <v>1</v>
      </c>
      <c r="AF72" s="50" t="n">
        <v>0</v>
      </c>
      <c r="AG72" s="50" t="n">
        <v>1</v>
      </c>
      <c r="AH72" s="47" t="n">
        <v>1</v>
      </c>
      <c r="AI72" s="47" t="n">
        <v>0</v>
      </c>
      <c r="AJ72" s="47" t="n">
        <v>0</v>
      </c>
      <c r="AK72" s="47" t="n">
        <v>0</v>
      </c>
      <c r="AL72" s="47" t="n">
        <v>1</v>
      </c>
      <c r="AM72" s="50" t="n">
        <v>1</v>
      </c>
      <c r="AN72" s="50" t="n">
        <v>1</v>
      </c>
      <c r="AO72" s="50" t="n">
        <v>1</v>
      </c>
      <c r="AP72" s="50" t="n">
        <v>0</v>
      </c>
      <c r="AQ72" s="50" t="n">
        <v>0</v>
      </c>
      <c r="AR72" s="50" t="n">
        <v>1</v>
      </c>
      <c r="AS72" s="50" t="n">
        <v>0</v>
      </c>
      <c r="AT72" s="50" t="n">
        <v>1</v>
      </c>
      <c r="AU72" s="47" t="n">
        <v>1</v>
      </c>
      <c r="AV72" s="47" t="n">
        <v>0</v>
      </c>
      <c r="AW72" s="47" t="n">
        <v>0</v>
      </c>
      <c r="AX72" s="47" t="n">
        <v>1</v>
      </c>
      <c r="AY72" s="47" t="n">
        <v>0</v>
      </c>
      <c r="AZ72" s="47" t="n">
        <v>1</v>
      </c>
      <c r="BA72" s="47" t="n">
        <v>0</v>
      </c>
      <c r="BB72" s="47" t="n">
        <v>1</v>
      </c>
      <c r="BC72" s="47" t="n">
        <v>0</v>
      </c>
      <c r="BD72" s="47" t="n">
        <v>0</v>
      </c>
      <c r="BE72" s="52" t="n">
        <v>1</v>
      </c>
      <c r="BF72" s="50" t="n">
        <v>1</v>
      </c>
      <c r="BG72" s="50" t="n">
        <v>1</v>
      </c>
      <c r="BH72" s="50" t="n">
        <v>1</v>
      </c>
      <c r="BI72" s="50" t="n">
        <v>1</v>
      </c>
      <c r="BJ72" s="52" t="n">
        <v>1</v>
      </c>
      <c r="BK72" s="50" t="n">
        <v>1</v>
      </c>
      <c r="BL72" s="50" t="n">
        <v>1</v>
      </c>
      <c r="BM72" s="50" t="n">
        <v>1</v>
      </c>
      <c r="BN72" s="52" t="n">
        <v>1</v>
      </c>
      <c r="BO72" s="50" t="n">
        <v>1</v>
      </c>
      <c r="BP72" s="50" t="n">
        <v>1</v>
      </c>
      <c r="BQ72" s="47" t="n">
        <v>1</v>
      </c>
      <c r="BR72" s="49" t="n">
        <v>1</v>
      </c>
      <c r="BS72" s="47" t="n">
        <v>0</v>
      </c>
      <c r="BT72" s="47" t="n">
        <v>1</v>
      </c>
      <c r="BU72" s="47" t="n">
        <v>0</v>
      </c>
      <c r="BV72" s="47" t="n">
        <v>0</v>
      </c>
      <c r="BW72" s="49" t="n">
        <v>0</v>
      </c>
      <c r="BX72" s="49" t="n">
        <v>1</v>
      </c>
      <c r="BY72" s="47" t="n">
        <v>0</v>
      </c>
      <c r="BZ72" s="47" t="n">
        <v>0</v>
      </c>
      <c r="CB72" s="27" t="n">
        <f aca="false">CF72*$CZ$3+CI72*$DA$3+CL72*$DB$3+CO72*$DC$3+CR72*$DD$3+CU72*$DE$3+CX72*$DF$3</f>
        <v>60.3007142857143</v>
      </c>
      <c r="CD72" s="38" t="n">
        <f aca="false">(G72+I72+K72+N72+R72)/5</f>
        <v>0.4</v>
      </c>
      <c r="CE72" s="39" t="n">
        <f aca="false">(C72+D72+E72+F72+H72+J72+L72+M72+O72+P72+Q72+S72+T72)/13</f>
        <v>0.461538461538462</v>
      </c>
      <c r="CF72" s="30" t="n">
        <f aca="false">IF(AND(CD72=1,CE72=1),$DC$5,IF(AND(CD72=1,CE72&gt;0.5),$DC$6,IF(AND(CD72=1,AND(CE72&gt;0.25,CE72&lt;=0.5)),$DC$7,IF(AND(CD72=1,CE72&lt;=0.25),$DC$8,IF(AND(CD72&gt;0.5,CE72&gt;0.5),$DC$9,IF(AND(CD72&gt;0.5,AND(CE72&gt;0.25,CE72&lt;=0.5)),$DC$10,IF(AND(CD72&gt;0.5,CE72&lt;=0.25),$DC$11,IF(AND(AND(CD72&lt;=0.5,CD72&gt;0.25),CE72&gt;0.5),$DC$12,IF(AND(AND(CD72&lt;=0.5,CD72&gt;0.25),AND(CE72&gt;0.25,CE72&lt;=0.5)),$DC$13,IF(AND(AND(CD72&lt;=0.5,CD72&gt;0.25),CE72&lt;=0.25),$DC$14,IF(AND(CD72&lt;=0.25,CE72&gt;0.5),$DC$15,IF(AND(CD72&lt;=0.25,AND(CE72&gt;0.25,CE72&lt;=0.5)),$DC$16,IF(AND(CD72&lt;=0.25,AND(CE72&gt;0.1,CE72&lt;=0.25)),$DC$17,IF(AND(CD72&lt;=0.25,CE72&lt;=0.1,OR(CD72&lt;&gt;0,CE72&lt;&gt;0)),$DC$18,IF(AND(CD72=0,CE72=0),$DC$19,"ATENÇÃO")))))))))))))))</f>
        <v>42.8571428571429</v>
      </c>
      <c r="CG72" s="38" t="n">
        <f aca="false">(X72+AA72+AG72)/3</f>
        <v>0.333333333333333</v>
      </c>
      <c r="CH72" s="39" t="n">
        <f aca="false">(U72+V72+W72+Y72+Z72+AB72+AC72+AD72+AE72+AF72)/10</f>
        <v>0.2</v>
      </c>
      <c r="CI72" s="30" t="n">
        <f aca="false">IF(AND(CG72=1,CH72=1),$DC$5,IF(AND(CG72=1,CH72&gt;0.5),$DC$6,IF(AND(CG72=1,AND(CH72&gt;0.25,CH72&lt;=0.5)),$DC$7,IF(AND(CG72=1,CH72&lt;=0.25),$DC$8,IF(AND(CG72&gt;0.5,CH72&gt;0.5),$DC$9,IF(AND(CG72&gt;0.5,AND(CH72&gt;0.25,CH72&lt;=0.5)),$DC$10,IF(AND(CG72&gt;0.5,CH72&lt;=0.25),$DC$11,IF(AND(AND(CG72&lt;=0.5,CG72&gt;0.25),CH72&gt;0.5),$DC$12,IF(AND(AND(CG72&lt;=0.5,CG72&gt;0.25),AND(CH72&gt;0.25,CH72&lt;=0.5)),$DC$13,IF(AND(AND(CG72&lt;=0.5,CG72&gt;0.25),CH72&lt;=0.25),$DC$14,IF(AND(CG72&lt;=0.25,CH72&gt;0.5),$DC$15,IF(AND(CG72&lt;=0.25,AND(CH72&gt;0.25,CH72&lt;=0.5)),$DC$16,IF(AND(CG72&lt;=0.25,AND(CH72&gt;0.1,CH72&lt;=0.25)),$DC$17,IF(AND(CG72&lt;=0.25,CH72&lt;=0.1,OR(CG72&lt;&gt;0,CH72&lt;&gt;0)),$DC$18,IF(AND(CG72=0,CH72=0),$DC$19,"ATENÇÃO")))))))))))))))</f>
        <v>35.7142857142857</v>
      </c>
      <c r="CJ72" s="38" t="n">
        <f aca="false">(AJ72+AL72)/2</f>
        <v>0.5</v>
      </c>
      <c r="CK72" s="39" t="n">
        <f aca="false">(AH72+AI72+AK72)/3</f>
        <v>0.333333333333333</v>
      </c>
      <c r="CL72" s="30" t="n">
        <f aca="false">IF(AND(CJ72=1,CK72=1),$DC$5,IF(AND(CJ72=1,CK72&gt;0.5),$DC$6,IF(AND(CJ72=1,AND(CK72&gt;0.25,CK72&lt;=0.5)),$DC$7,IF(AND(CJ72=1,CK72&lt;=0.25),$DC$8,IF(AND(CJ72&gt;0.5,CK72&gt;0.5),$DC$9,IF(AND(CJ72&gt;0.5,AND(CK72&gt;0.25,CK72&lt;=0.5)),$DC$10,IF(AND(CJ72&gt;0.5,CK72&lt;=0.25),$DC$11,IF(AND(AND(CJ72&lt;=0.5,CJ72&gt;0.25),CK72&gt;0.5),$DC$12,IF(AND(AND(CJ72&lt;=0.5,CJ72&gt;0.25),AND(CK72&gt;0.25,CK72&lt;=0.5)),$DC$13,IF(AND(AND(CJ72&lt;=0.5,CJ72&gt;0.25),CK72&lt;=0.25),$DC$14,IF(AND(CJ72&lt;=0.25,CK72&gt;0.5),$DC$15,IF(AND(CJ72&lt;=0.25,AND(CK72&gt;0.25,CK72&lt;=0.5)),$DC$16,IF(AND(CJ72&lt;=0.25,AND(CK72&gt;0.1,CK72&lt;=0.25)),$DC$17,IF(AND(CJ72&lt;=0.25,CK72&lt;=0.1,OR(CJ72&lt;&gt;0,CK72&lt;&gt;0)),$DC$18,IF(AND(CJ72=0,CK72=0),$DC$19,"ATENÇÃO")))))))))))))))</f>
        <v>42.8571428571429</v>
      </c>
      <c r="CM72" s="38" t="n">
        <f aca="false">(AP72+AS72)/2</f>
        <v>0</v>
      </c>
      <c r="CN72" s="39" t="n">
        <f aca="false">(AM72+AN72+AO72+AQ72+AR72+AT72)/6</f>
        <v>0.833333333333333</v>
      </c>
      <c r="CO72" s="30" t="n">
        <f aca="false">IF(AND(CM72=1,CN72=1),$DC$5,IF(AND(CM72=1,CN72&gt;0.5),$DC$6,IF(AND(CM72=1,AND(CN72&gt;0.25,CN72&lt;=0.5)),$DC$7,IF(AND(CM72=1,CN72&lt;=0.25),$DC$8,IF(AND(CM72&gt;0.5,CN72&gt;0.5),$DC$9,IF(AND(CM72&gt;0.5,AND(CN72&gt;0.25,CN72&lt;=0.5)),$DC$10,IF(AND(CM72&gt;0.5,CN72&lt;=0.25),$DC$11,IF(AND(AND(CM72&lt;=0.5,CM72&gt;0.25),CN72&gt;0.5),$DC$12,IF(AND(AND(CM72&lt;=0.5,CM72&gt;0.25),AND(CN72&gt;0.25,CN72&lt;=0.5)),$DC$13,IF(AND(AND(CM72&lt;=0.5,CM72&gt;0.25),CN72&lt;=0.25),$DC$14,IF(AND(CM72&lt;=0.25,CN72&gt;0.5),$DC$15,IF(AND(CM72&lt;=0.25,AND(CN72&gt;0.25,CN72&lt;=0.5)),$DC$16,IF(AND(CM72&lt;=0.25,AND(CN72&gt;0.1,CN72&lt;=0.25)),$DC$17,IF(AND(CM72&lt;=0.25,CN72&lt;=0.1,OR(CM72&lt;&gt;0,CN72&lt;&gt;0)),$DC$18,IF(AND(CM72=0,CN72=0),$DC$19,"ATENÇÃO")))))))))))))))</f>
        <v>28.5714285714286</v>
      </c>
      <c r="CP72" s="38" t="n">
        <f aca="false">(AU72+AZ72+BD72)/3</f>
        <v>0.666666666666667</v>
      </c>
      <c r="CQ72" s="39" t="n">
        <f aca="false">(AV72+AW72+AX72+AY72+BA72+BB72+BC72)/7</f>
        <v>0.285714285714286</v>
      </c>
      <c r="CR72" s="30" t="n">
        <f aca="false">IF(AND(CP72=1,CQ72=1),$DC$5,IF(AND(CP72=1,CQ72&gt;0.5),$DC$6,IF(AND(CP72=1,AND(CQ72&gt;0.25,CQ72&lt;=0.5)),$DC$7,IF(AND(CP72=1,CQ72&lt;=0.25),$DC$8,IF(AND(CP72&gt;0.5,CQ72&gt;0.5),$DC$9,IF(AND(CP72&gt;0.5,AND(CQ72&gt;0.25,CQ72&lt;=0.5)),$DC$10,IF(AND(CP72&gt;0.5,CQ72&lt;=0.25),$DC$11,IF(AND(AND(CP72&lt;=0.5,CP72&gt;0.25),CQ72&gt;0.5),$DC$12,IF(AND(AND(CP72&lt;=0.5,CP72&gt;0.25),AND(CQ72&gt;0.25,CQ72&lt;=0.5)),$DC$13,IF(AND(AND(CP72&lt;=0.5,CP72&gt;0.25),CQ72&lt;=0.25),$DC$14,IF(AND(CP72&lt;=0.25,CQ72&gt;0.5),$DC$15,IF(AND(CP72&lt;=0.25,AND(CQ72&gt;0.25,CQ72&lt;=0.5)),$DC$16,IF(AND(CP72&lt;=0.25,AND(CQ72&gt;0.1,CQ72&lt;=0.25)),$DC$17,IF(AND(CP72&lt;=0.25,CQ72&lt;=0.1,OR(CP72&lt;&gt;0,CQ72&lt;&gt;0)),$DC$18,IF(AND(CP72=0,CQ72=0),$DC$19,"ATENÇÃO")))))))))))))))</f>
        <v>64.2857142857143</v>
      </c>
      <c r="CS72" s="38" t="n">
        <f aca="false">(BE72+BJ72+BN72)/3</f>
        <v>1</v>
      </c>
      <c r="CT72" s="39" t="n">
        <f aca="false">(BF72+BG72+BH72+BI72+BK72+BL72+BM72+BO72+BP72)/9</f>
        <v>1</v>
      </c>
      <c r="CU72" s="30" t="n">
        <f aca="false">IF(AND(CS72=1,CT72=1),$DC$5,IF(AND(CS72=1,CT72&gt;0.5),$DC$6,IF(AND(CS72=1,AND(CT72&gt;0.25,CT72&lt;=0.5)),$DC$7,IF(AND(CS72=1,CT72&lt;=0.25),$DC$8,IF(AND(CS72&gt;0.5,CT72&gt;0.5),$DC$9,IF(AND(CS72&gt;0.5,AND(CT72&gt;0.25,CT72&lt;=0.5)),$DC$10,IF(AND(CS72&gt;0.5,CT72&lt;=0.25),$DC$11,IF(AND(AND(CS72&lt;=0.5,CS72&gt;0.25),CT72&gt;0.5),$DC$12,IF(AND(AND(CS72&lt;=0.5,CS72&gt;0.25),AND(CT72&gt;0.25,CT72&lt;=0.5)),$DC$13,IF(AND(AND(CS72&lt;=0.5,CS72&gt;0.25),CT72&lt;=0.25),$DC$14,IF(AND(CS72&lt;=0.25,CT72&gt;0.5),$DC$15,IF(AND(CS72&lt;=0.25,AND(CT72&gt;0.25,CT72&lt;=0.5)),$DC$16,IF(AND(CS72&lt;=0.25,AND(CT72&gt;0.1,CT72&lt;=0.25)),$DC$17,IF(AND(CS72&lt;=0.25,CT72&lt;=0.1,OR(CS72&lt;&gt;0,CT72&lt;&gt;0)),$DC$18,IF(AND(CS72=0,CT72=0),$DC$19,"ATENÇÃO")))))))))))))))</f>
        <v>100</v>
      </c>
      <c r="CV72" s="31" t="n">
        <f aca="false">(BR72+BW72+BX72)/3</f>
        <v>0.666666666666667</v>
      </c>
      <c r="CW72" s="32" t="n">
        <f aca="false">(BQ72+BS72+BT72+BU72+BV72+BY72+BZ72)/7</f>
        <v>0.285714285714286</v>
      </c>
      <c r="CX72" s="30" t="n">
        <f aca="false">IF(AND(CV72=1,CW72=1),$DC$5,IF(AND(CV72=1,CW72&gt;0.5),$DC$6,IF(AND(CV72=1,AND(CW72&gt;0.25,CW72&lt;=0.5)),$DC$7,IF(AND(CV72=1,CW72&lt;=0.25),$DC$8,IF(AND(CV72&gt;0.5,CW72&gt;0.5),$DC$9,IF(AND(CV72&gt;0.5,AND(CW72&gt;0.25,CW72&lt;=0.5)),$DC$10,IF(AND(CV72&gt;0.5,CW72&lt;=0.25),$DC$11,IF(AND(AND(CV72&lt;=0.5,CV72&gt;0.25),CW72&gt;0.5),$DC$12,IF(AND(AND(CV72&lt;=0.5,CV72&gt;0.25),AND(CW72&gt;0.25,CW72&lt;=0.5)),$DC$13,IF(AND(AND(CV72&lt;=0.5,CV72&gt;0.25),CW72&lt;=0.25),$DC$14,IF(AND(CV72&lt;=0.25,CW72&gt;0.5),$DC$15,IF(AND(CV72&lt;=0.25,AND(CW72&gt;0.25,CW72&lt;=0.5)),$DC$16,IF(AND(CV72&lt;=0.25,AND(CW72&gt;0.1,CW72&lt;=0.25)),$DC$17,IF(AND(CV72&lt;=0.25,CW72&lt;=0.1,OR(CV72&lt;&gt;0,CW72&lt;&gt;0)),$DC$18,IF(AND(CV72=0,CW72=0),$DC$19,"ATENÇÃO")))))))))))))))</f>
        <v>64.2857142857143</v>
      </c>
    </row>
    <row r="73" customFormat="false" ht="15" hidden="false" customHeight="false" outlineLevel="0" collapsed="false">
      <c r="A73" s="1" t="s">
        <v>224</v>
      </c>
      <c r="B73" s="2" t="n">
        <v>71</v>
      </c>
      <c r="C73" s="47" t="n">
        <v>1</v>
      </c>
      <c r="D73" s="47" t="n">
        <v>0</v>
      </c>
      <c r="E73" s="47" t="n">
        <v>0</v>
      </c>
      <c r="F73" s="47" t="n">
        <v>0</v>
      </c>
      <c r="G73" s="49" t="n">
        <v>0</v>
      </c>
      <c r="H73" s="47" t="n">
        <v>0</v>
      </c>
      <c r="I73" s="49" t="n">
        <v>0</v>
      </c>
      <c r="J73" s="47" t="n">
        <v>0</v>
      </c>
      <c r="K73" s="49" t="n">
        <v>0</v>
      </c>
      <c r="L73" s="47" t="n">
        <v>1</v>
      </c>
      <c r="M73" s="47" t="n">
        <v>0</v>
      </c>
      <c r="N73" s="49" t="n">
        <v>1</v>
      </c>
      <c r="O73" s="47" t="n">
        <v>0</v>
      </c>
      <c r="P73" s="47" t="n">
        <v>0</v>
      </c>
      <c r="Q73" s="47" t="n">
        <v>0</v>
      </c>
      <c r="R73" s="47" t="n">
        <v>1</v>
      </c>
      <c r="S73" s="47" t="n">
        <v>0</v>
      </c>
      <c r="T73" s="47" t="n">
        <v>0</v>
      </c>
      <c r="U73" s="50" t="n">
        <v>1</v>
      </c>
      <c r="V73" s="50" t="n">
        <v>0</v>
      </c>
      <c r="W73" s="50" t="n">
        <v>0</v>
      </c>
      <c r="X73" s="50" t="n">
        <v>0</v>
      </c>
      <c r="Y73" s="50" t="n">
        <v>0</v>
      </c>
      <c r="Z73" s="50" t="n">
        <v>0</v>
      </c>
      <c r="AA73" s="50" t="n">
        <v>0</v>
      </c>
      <c r="AB73" s="50" t="n">
        <v>0</v>
      </c>
      <c r="AC73" s="50" t="n">
        <v>0</v>
      </c>
      <c r="AD73" s="50" t="n">
        <v>0</v>
      </c>
      <c r="AE73" s="50" t="n">
        <v>1</v>
      </c>
      <c r="AF73" s="50" t="n">
        <v>0</v>
      </c>
      <c r="AG73" s="50" t="n">
        <v>1</v>
      </c>
      <c r="AH73" s="47" t="n">
        <v>1</v>
      </c>
      <c r="AI73" s="47" t="n">
        <v>0</v>
      </c>
      <c r="AJ73" s="47" t="n">
        <v>0</v>
      </c>
      <c r="AK73" s="47" t="n">
        <v>1</v>
      </c>
      <c r="AL73" s="47" t="n">
        <v>1</v>
      </c>
      <c r="AM73" s="50" t="n">
        <v>1</v>
      </c>
      <c r="AN73" s="50" t="n">
        <v>1</v>
      </c>
      <c r="AO73" s="50" t="n">
        <v>1</v>
      </c>
      <c r="AP73" s="50" t="n">
        <v>1</v>
      </c>
      <c r="AQ73" s="50" t="n">
        <v>0</v>
      </c>
      <c r="AR73" s="50" t="n">
        <v>1</v>
      </c>
      <c r="AS73" s="50" t="n">
        <v>0</v>
      </c>
      <c r="AT73" s="50" t="n">
        <v>0</v>
      </c>
      <c r="AU73" s="47" t="n">
        <v>0</v>
      </c>
      <c r="AV73" s="47" t="n">
        <v>0</v>
      </c>
      <c r="AW73" s="47" t="n">
        <v>0</v>
      </c>
      <c r="AX73" s="47" t="n">
        <v>0</v>
      </c>
      <c r="AY73" s="47" t="n">
        <v>0</v>
      </c>
      <c r="AZ73" s="47" t="n">
        <v>0</v>
      </c>
      <c r="BA73" s="47" t="n">
        <v>0</v>
      </c>
      <c r="BB73" s="47" t="n">
        <v>0</v>
      </c>
      <c r="BC73" s="47" t="n">
        <v>0</v>
      </c>
      <c r="BD73" s="47" t="n">
        <v>0</v>
      </c>
      <c r="BE73" s="52" t="n">
        <v>1</v>
      </c>
      <c r="BF73" s="50" t="n">
        <v>1</v>
      </c>
      <c r="BG73" s="50" t="n">
        <v>1</v>
      </c>
      <c r="BH73" s="50" t="n">
        <v>1</v>
      </c>
      <c r="BI73" s="50" t="n">
        <v>1</v>
      </c>
      <c r="BJ73" s="52" t="n">
        <v>1</v>
      </c>
      <c r="BK73" s="50" t="n">
        <v>1</v>
      </c>
      <c r="BL73" s="50" t="n">
        <v>0</v>
      </c>
      <c r="BM73" s="50" t="n">
        <v>1</v>
      </c>
      <c r="BN73" s="52" t="n">
        <v>1</v>
      </c>
      <c r="BO73" s="50" t="n">
        <v>1</v>
      </c>
      <c r="BP73" s="50" t="n">
        <v>1</v>
      </c>
      <c r="BQ73" s="47" t="n">
        <v>0</v>
      </c>
      <c r="BR73" s="49" t="n">
        <v>0</v>
      </c>
      <c r="BS73" s="47" t="n">
        <v>0</v>
      </c>
      <c r="BT73" s="47" t="n">
        <v>0</v>
      </c>
      <c r="BU73" s="47" t="n">
        <v>0</v>
      </c>
      <c r="BV73" s="47" t="n">
        <v>0</v>
      </c>
      <c r="BW73" s="49" t="n">
        <v>0</v>
      </c>
      <c r="BX73" s="49" t="n">
        <v>0</v>
      </c>
      <c r="BY73" s="47" t="n">
        <v>0</v>
      </c>
      <c r="BZ73" s="47" t="n">
        <v>0</v>
      </c>
      <c r="CB73" s="27" t="n">
        <f aca="false">CF73*$CZ$3+CI73*$DA$3+CL73*$DB$3+CO73*$DC$3+CR73*$DD$3+CU73*$DE$3+CX73*$DF$3</f>
        <v>30.49</v>
      </c>
      <c r="CD73" s="38" t="n">
        <f aca="false">(G73+I73+K73+N73+R73)/5</f>
        <v>0.4</v>
      </c>
      <c r="CE73" s="39" t="n">
        <f aca="false">(C73+D73+E73+F73+H73+J73+L73+M73+O73+P73+Q73+S73+T73)/13</f>
        <v>0.153846153846154</v>
      </c>
      <c r="CF73" s="30" t="n">
        <f aca="false">IF(AND(CD73=1,CE73=1),$DC$5,IF(AND(CD73=1,CE73&gt;0.5),$DC$6,IF(AND(CD73=1,AND(CE73&gt;0.25,CE73&lt;=0.5)),$DC$7,IF(AND(CD73=1,CE73&lt;=0.25),$DC$8,IF(AND(CD73&gt;0.5,CE73&gt;0.5),$DC$9,IF(AND(CD73&gt;0.5,AND(CE73&gt;0.25,CE73&lt;=0.5)),$DC$10,IF(AND(CD73&gt;0.5,CE73&lt;=0.25),$DC$11,IF(AND(AND(CD73&lt;=0.5,CD73&gt;0.25),CE73&gt;0.5),$DC$12,IF(AND(AND(CD73&lt;=0.5,CD73&gt;0.25),AND(CE73&gt;0.25,CE73&lt;=0.5)),$DC$13,IF(AND(AND(CD73&lt;=0.5,CD73&gt;0.25),CE73&lt;=0.25),$DC$14,IF(AND(CD73&lt;=0.25,CE73&gt;0.5),$DC$15,IF(AND(CD73&lt;=0.25,AND(CE73&gt;0.25,CE73&lt;=0.5)),$DC$16,IF(AND(CD73&lt;=0.25,AND(CE73&gt;0.1,CE73&lt;=0.25)),$DC$17,IF(AND(CD73&lt;=0.25,CE73&lt;=0.1,OR(CD73&lt;&gt;0,CE73&lt;&gt;0)),$DC$18,IF(AND(CD73=0,CE73=0),$DC$19,"ATENÇÃO")))))))))))))))</f>
        <v>35.7142857142857</v>
      </c>
      <c r="CG73" s="38" t="n">
        <f aca="false">(X73+AA73+AG73)/3</f>
        <v>0.333333333333333</v>
      </c>
      <c r="CH73" s="39" t="n">
        <f aca="false">(U73+V73+W73+Y73+Z73+AB73+AC73+AD73+AE73+AF73)/10</f>
        <v>0.2</v>
      </c>
      <c r="CI73" s="30" t="n">
        <f aca="false">IF(AND(CG73=1,CH73=1),$DC$5,IF(AND(CG73=1,CH73&gt;0.5),$DC$6,IF(AND(CG73=1,AND(CH73&gt;0.25,CH73&lt;=0.5)),$DC$7,IF(AND(CG73=1,CH73&lt;=0.25),$DC$8,IF(AND(CG73&gt;0.5,CH73&gt;0.5),$DC$9,IF(AND(CG73&gt;0.5,AND(CH73&gt;0.25,CH73&lt;=0.5)),$DC$10,IF(AND(CG73&gt;0.5,CH73&lt;=0.25),$DC$11,IF(AND(AND(CG73&lt;=0.5,CG73&gt;0.25),CH73&gt;0.5),$DC$12,IF(AND(AND(CG73&lt;=0.5,CG73&gt;0.25),AND(CH73&gt;0.25,CH73&lt;=0.5)),$DC$13,IF(AND(AND(CG73&lt;=0.5,CG73&gt;0.25),CH73&lt;=0.25),$DC$14,IF(AND(CG73&lt;=0.25,CH73&gt;0.5),$DC$15,IF(AND(CG73&lt;=0.25,AND(CH73&gt;0.25,CH73&lt;=0.5)),$DC$16,IF(AND(CG73&lt;=0.25,AND(CH73&gt;0.1,CH73&lt;=0.25)),$DC$17,IF(AND(CG73&lt;=0.25,CH73&lt;=0.1,OR(CG73&lt;&gt;0,CH73&lt;&gt;0)),$DC$18,IF(AND(CG73=0,CH73=0),$DC$19,"ATENÇÃO")))))))))))))))</f>
        <v>35.7142857142857</v>
      </c>
      <c r="CJ73" s="38" t="n">
        <f aca="false">(AJ73+AL73)/2</f>
        <v>0.5</v>
      </c>
      <c r="CK73" s="39" t="n">
        <f aca="false">(AH73+AI73+AK73)/3</f>
        <v>0.666666666666667</v>
      </c>
      <c r="CL73" s="30" t="n">
        <f aca="false">IF(AND(CJ73=1,CK73=1),$DC$5,IF(AND(CJ73=1,CK73&gt;0.5),$DC$6,IF(AND(CJ73=1,AND(CK73&gt;0.25,CK73&lt;=0.5)),$DC$7,IF(AND(CJ73=1,CK73&lt;=0.25),$DC$8,IF(AND(CJ73&gt;0.5,CK73&gt;0.5),$DC$9,IF(AND(CJ73&gt;0.5,AND(CK73&gt;0.25,CK73&lt;=0.5)),$DC$10,IF(AND(CJ73&gt;0.5,CK73&lt;=0.25),$DC$11,IF(AND(AND(CJ73&lt;=0.5,CJ73&gt;0.25),CK73&gt;0.5),$DC$12,IF(AND(AND(CJ73&lt;=0.5,CJ73&gt;0.25),AND(CK73&gt;0.25,CK73&lt;=0.5)),$DC$13,IF(AND(AND(CJ73&lt;=0.5,CJ73&gt;0.25),CK73&lt;=0.25),$DC$14,IF(AND(CJ73&lt;=0.25,CK73&gt;0.5),$DC$15,IF(AND(CJ73&lt;=0.25,AND(CK73&gt;0.25,CK73&lt;=0.5)),$DC$16,IF(AND(CJ73&lt;=0.25,AND(CK73&gt;0.1,CK73&lt;=0.25)),$DC$17,IF(AND(CJ73&lt;=0.25,CK73&lt;=0.1,OR(CJ73&lt;&gt;0,CK73&lt;&gt;0)),$DC$18,IF(AND(CJ73=0,CK73=0),$DC$19,"ATENÇÃO")))))))))))))))</f>
        <v>50</v>
      </c>
      <c r="CM73" s="38" t="n">
        <f aca="false">(AP73+AS73)/2</f>
        <v>0.5</v>
      </c>
      <c r="CN73" s="39" t="n">
        <f aca="false">(AM73+AN73+AO73+AQ73+AR73+AT73)/6</f>
        <v>0.666666666666667</v>
      </c>
      <c r="CO73" s="30" t="n">
        <f aca="false">IF(AND(CM73=1,CN73=1),$DC$5,IF(AND(CM73=1,CN73&gt;0.5),$DC$6,IF(AND(CM73=1,AND(CN73&gt;0.25,CN73&lt;=0.5)),$DC$7,IF(AND(CM73=1,CN73&lt;=0.25),$DC$8,IF(AND(CM73&gt;0.5,CN73&gt;0.5),$DC$9,IF(AND(CM73&gt;0.5,AND(CN73&gt;0.25,CN73&lt;=0.5)),$DC$10,IF(AND(CM73&gt;0.5,CN73&lt;=0.25),$DC$11,IF(AND(AND(CM73&lt;=0.5,CM73&gt;0.25),CN73&gt;0.5),$DC$12,IF(AND(AND(CM73&lt;=0.5,CM73&gt;0.25),AND(CN73&gt;0.25,CN73&lt;=0.5)),$DC$13,IF(AND(AND(CM73&lt;=0.5,CM73&gt;0.25),CN73&lt;=0.25),$DC$14,IF(AND(CM73&lt;=0.25,CN73&gt;0.5),$DC$15,IF(AND(CM73&lt;=0.25,AND(CN73&gt;0.25,CN73&lt;=0.5)),$DC$16,IF(AND(CM73&lt;=0.25,AND(CN73&gt;0.1,CN73&lt;=0.25)),$DC$17,IF(AND(CM73&lt;=0.25,CN73&lt;=0.1,OR(CM73&lt;&gt;0,CN73&lt;&gt;0)),$DC$18,IF(AND(CM73=0,CN73=0),$DC$19,"ATENÇÃO")))))))))))))))</f>
        <v>50</v>
      </c>
      <c r="CP73" s="38" t="n">
        <f aca="false">(AU73+AZ73+BD73)/3</f>
        <v>0</v>
      </c>
      <c r="CQ73" s="39" t="n">
        <f aca="false">(AV73+AW73+AX73+AY73+BA73+BB73+BC73)/7</f>
        <v>0</v>
      </c>
      <c r="CR73" s="30" t="n">
        <f aca="false">IF(AND(CP73=1,CQ73=1),$DC$5,IF(AND(CP73=1,CQ73&gt;0.5),$DC$6,IF(AND(CP73=1,AND(CQ73&gt;0.25,CQ73&lt;=0.5)),$DC$7,IF(AND(CP73=1,CQ73&lt;=0.25),$DC$8,IF(AND(CP73&gt;0.5,CQ73&gt;0.5),$DC$9,IF(AND(CP73&gt;0.5,AND(CQ73&gt;0.25,CQ73&lt;=0.5)),$DC$10,IF(AND(CP73&gt;0.5,CQ73&lt;=0.25),$DC$11,IF(AND(AND(CP73&lt;=0.5,CP73&gt;0.25),CQ73&gt;0.5),$DC$12,IF(AND(AND(CP73&lt;=0.5,CP73&gt;0.25),AND(CQ73&gt;0.25,CQ73&lt;=0.5)),$DC$13,IF(AND(AND(CP73&lt;=0.5,CP73&gt;0.25),CQ73&lt;=0.25),$DC$14,IF(AND(CP73&lt;=0.25,CQ73&gt;0.5),$DC$15,IF(AND(CP73&lt;=0.25,AND(CQ73&gt;0.25,CQ73&lt;=0.5)),$DC$16,IF(AND(CP73&lt;=0.25,AND(CQ73&gt;0.1,CQ73&lt;=0.25)),$DC$17,IF(AND(CP73&lt;=0.25,CQ73&lt;=0.1,OR(CP73&lt;&gt;0,CQ73&lt;&gt;0)),$DC$18,IF(AND(CP73=0,CQ73=0),$DC$19,"ATENÇÃO")))))))))))))))</f>
        <v>0</v>
      </c>
      <c r="CS73" s="38" t="n">
        <f aca="false">(BE73+BJ73+BN73)/3</f>
        <v>1</v>
      </c>
      <c r="CT73" s="39" t="n">
        <f aca="false">(BF73+BG73+BH73+BI73+BK73+BL73+BM73+BO73+BP73)/9</f>
        <v>0.888888888888889</v>
      </c>
      <c r="CU73" s="30" t="n">
        <f aca="false">IF(AND(CS73=1,CT73=1),$DC$5,IF(AND(CS73=1,CT73&gt;0.5),$DC$6,IF(AND(CS73=1,AND(CT73&gt;0.25,CT73&lt;=0.5)),$DC$7,IF(AND(CS73=1,CT73&lt;=0.25),$DC$8,IF(AND(CS73&gt;0.5,CT73&gt;0.5),$DC$9,IF(AND(CS73&gt;0.5,AND(CT73&gt;0.25,CT73&lt;=0.5)),$DC$10,IF(AND(CS73&gt;0.5,CT73&lt;=0.25),$DC$11,IF(AND(AND(CS73&lt;=0.5,CS73&gt;0.25),CT73&gt;0.5),$DC$12,IF(AND(AND(CS73&lt;=0.5,CS73&gt;0.25),AND(CT73&gt;0.25,CT73&lt;=0.5)),$DC$13,IF(AND(AND(CS73&lt;=0.5,CS73&gt;0.25),CT73&lt;=0.25),$DC$14,IF(AND(CS73&lt;=0.25,CT73&gt;0.5),$DC$15,IF(AND(CS73&lt;=0.25,AND(CT73&gt;0.25,CT73&lt;=0.5)),$DC$16,IF(AND(CS73&lt;=0.25,AND(CT73&gt;0.1,CT73&lt;=0.25)),$DC$17,IF(AND(CS73&lt;=0.25,CT73&lt;=0.1,OR(CS73&lt;&gt;0,CT73&lt;&gt;0)),$DC$18,IF(AND(CS73=0,CT73=0),$DC$19,"ATENÇÃO")))))))))))))))</f>
        <v>92.8571428571429</v>
      </c>
      <c r="CV73" s="31" t="n">
        <f aca="false">(BR73+BW73+BX73)/3</f>
        <v>0</v>
      </c>
      <c r="CW73" s="32" t="n">
        <f aca="false">(BQ73+BS73+BT73+BU73+BV73+BY73+BZ73)/7</f>
        <v>0</v>
      </c>
      <c r="CX73" s="30" t="n">
        <f aca="false">IF(AND(CV73=1,CW73=1),$DC$5,IF(AND(CV73=1,CW73&gt;0.5),$DC$6,IF(AND(CV73=1,AND(CW73&gt;0.25,CW73&lt;=0.5)),$DC$7,IF(AND(CV73=1,CW73&lt;=0.25),$DC$8,IF(AND(CV73&gt;0.5,CW73&gt;0.5),$DC$9,IF(AND(CV73&gt;0.5,AND(CW73&gt;0.25,CW73&lt;=0.5)),$DC$10,IF(AND(CV73&gt;0.5,CW73&lt;=0.25),$DC$11,IF(AND(AND(CV73&lt;=0.5,CV73&gt;0.25),CW73&gt;0.5),$DC$12,IF(AND(AND(CV73&lt;=0.5,CV73&gt;0.25),AND(CW73&gt;0.25,CW73&lt;=0.5)),$DC$13,IF(AND(AND(CV73&lt;=0.5,CV73&gt;0.25),CW73&lt;=0.25),$DC$14,IF(AND(CV73&lt;=0.25,CW73&gt;0.5),$DC$15,IF(AND(CV73&lt;=0.25,AND(CW73&gt;0.25,CW73&lt;=0.5)),$DC$16,IF(AND(CV73&lt;=0.25,AND(CW73&gt;0.1,CW73&lt;=0.25)),$DC$17,IF(AND(CV73&lt;=0.25,CW73&lt;=0.1,OR(CV73&lt;&gt;0,CW73&lt;&gt;0)),$DC$18,IF(AND(CV73=0,CW73=0),$DC$19,"ATENÇÃO")))))))))))))))</f>
        <v>0</v>
      </c>
    </row>
    <row r="74" customFormat="false" ht="15" hidden="false" customHeight="false" outlineLevel="0" collapsed="false">
      <c r="A74" s="1" t="s">
        <v>225</v>
      </c>
      <c r="B74" s="2" t="n">
        <v>72</v>
      </c>
      <c r="C74" s="47" t="n">
        <v>0</v>
      </c>
      <c r="D74" s="47" t="n">
        <v>1</v>
      </c>
      <c r="E74" s="47" t="n">
        <v>1</v>
      </c>
      <c r="F74" s="47" t="n">
        <v>0</v>
      </c>
      <c r="G74" s="49" t="n">
        <v>0</v>
      </c>
      <c r="H74" s="47" t="n">
        <v>1</v>
      </c>
      <c r="I74" s="49" t="n">
        <v>1</v>
      </c>
      <c r="J74" s="47" t="n">
        <v>0</v>
      </c>
      <c r="K74" s="49" t="n">
        <v>0</v>
      </c>
      <c r="L74" s="47" t="n">
        <v>1</v>
      </c>
      <c r="M74" s="47" t="n">
        <v>1</v>
      </c>
      <c r="N74" s="49" t="n">
        <v>1</v>
      </c>
      <c r="O74" s="47" t="n">
        <v>1</v>
      </c>
      <c r="P74" s="47" t="n">
        <v>0</v>
      </c>
      <c r="Q74" s="47" t="n">
        <v>1</v>
      </c>
      <c r="R74" s="47" t="n">
        <v>1</v>
      </c>
      <c r="S74" s="47" t="n">
        <v>0</v>
      </c>
      <c r="T74" s="47" t="n">
        <v>0</v>
      </c>
      <c r="U74" s="50" t="n">
        <v>0</v>
      </c>
      <c r="V74" s="50" t="n">
        <v>0</v>
      </c>
      <c r="W74" s="50" t="n">
        <v>0</v>
      </c>
      <c r="X74" s="50" t="n">
        <v>1</v>
      </c>
      <c r="Y74" s="50" t="n">
        <v>0</v>
      </c>
      <c r="Z74" s="50" t="n">
        <v>0</v>
      </c>
      <c r="AA74" s="50" t="n">
        <v>0</v>
      </c>
      <c r="AB74" s="50" t="n">
        <v>0</v>
      </c>
      <c r="AC74" s="50" t="n">
        <v>0</v>
      </c>
      <c r="AD74" s="50" t="n">
        <v>0</v>
      </c>
      <c r="AE74" s="50" t="n">
        <v>1</v>
      </c>
      <c r="AF74" s="50" t="n">
        <v>0</v>
      </c>
      <c r="AG74" s="50" t="n">
        <v>1</v>
      </c>
      <c r="AH74" s="47" t="n">
        <v>1</v>
      </c>
      <c r="AI74" s="47" t="n">
        <v>0</v>
      </c>
      <c r="AJ74" s="47" t="n">
        <v>1</v>
      </c>
      <c r="AK74" s="47" t="n">
        <v>1</v>
      </c>
      <c r="AL74" s="47" t="n">
        <v>1</v>
      </c>
      <c r="AM74" s="50" t="n">
        <v>1</v>
      </c>
      <c r="AN74" s="50" t="n">
        <v>1</v>
      </c>
      <c r="AO74" s="50" t="n">
        <v>1</v>
      </c>
      <c r="AP74" s="50" t="n">
        <v>1</v>
      </c>
      <c r="AQ74" s="50" t="n">
        <v>0</v>
      </c>
      <c r="AR74" s="50" t="n">
        <v>1</v>
      </c>
      <c r="AS74" s="50" t="n">
        <v>1</v>
      </c>
      <c r="AT74" s="50" t="n">
        <v>1</v>
      </c>
      <c r="AU74" s="47" t="n">
        <v>1</v>
      </c>
      <c r="AV74" s="47" t="n">
        <v>0</v>
      </c>
      <c r="AW74" s="47" t="n">
        <v>0</v>
      </c>
      <c r="AX74" s="47" t="n">
        <v>1</v>
      </c>
      <c r="AY74" s="47" t="n">
        <v>0</v>
      </c>
      <c r="AZ74" s="47" t="n">
        <v>1</v>
      </c>
      <c r="BA74" s="47" t="n">
        <v>0</v>
      </c>
      <c r="BB74" s="47" t="n">
        <v>1</v>
      </c>
      <c r="BC74" s="47" t="n">
        <v>0</v>
      </c>
      <c r="BD74" s="47" t="n">
        <v>0</v>
      </c>
      <c r="BE74" s="52" t="n">
        <v>1</v>
      </c>
      <c r="BF74" s="50" t="n">
        <v>1</v>
      </c>
      <c r="BG74" s="50" t="n">
        <v>1</v>
      </c>
      <c r="BH74" s="50" t="n">
        <v>1</v>
      </c>
      <c r="BI74" s="50" t="n">
        <v>1</v>
      </c>
      <c r="BJ74" s="52" t="n">
        <v>1</v>
      </c>
      <c r="BK74" s="50" t="n">
        <v>1</v>
      </c>
      <c r="BL74" s="50" t="n">
        <v>1</v>
      </c>
      <c r="BM74" s="50" t="n">
        <v>1</v>
      </c>
      <c r="BN74" s="52" t="n">
        <v>0</v>
      </c>
      <c r="BO74" s="50" t="n">
        <v>1</v>
      </c>
      <c r="BP74" s="50" t="n">
        <v>1</v>
      </c>
      <c r="BQ74" s="47" t="n">
        <v>1</v>
      </c>
      <c r="BR74" s="49" t="n">
        <v>1</v>
      </c>
      <c r="BS74" s="47" t="n">
        <v>0</v>
      </c>
      <c r="BT74" s="47" t="n">
        <v>1</v>
      </c>
      <c r="BU74" s="47" t="n">
        <v>1</v>
      </c>
      <c r="BV74" s="47" t="n">
        <v>0</v>
      </c>
      <c r="BW74" s="49" t="n">
        <v>0</v>
      </c>
      <c r="BX74" s="49" t="n">
        <v>1</v>
      </c>
      <c r="BY74" s="47" t="n">
        <v>1</v>
      </c>
      <c r="BZ74" s="47" t="n">
        <v>1</v>
      </c>
      <c r="CB74" s="27" t="n">
        <f aca="false">CF74*$CZ$3+CI74*$DA$3+CL74*$DB$3+CO74*$DC$3+CR74*$DD$3+CU74*$DE$3+CX74*$DF$3</f>
        <v>72.8021428571429</v>
      </c>
      <c r="CD74" s="38" t="n">
        <f aca="false">(G74+I74+K74+N74+R74)/5</f>
        <v>0.6</v>
      </c>
      <c r="CE74" s="39" t="n">
        <f aca="false">(C74+D74+E74+F74+H74+J74+L74+M74+O74+P74+Q74+S74+T74)/13</f>
        <v>0.538461538461538</v>
      </c>
      <c r="CF74" s="30" t="n">
        <f aca="false">IF(AND(CD74=1,CE74=1),$DC$5,IF(AND(CD74=1,CE74&gt;0.5),$DC$6,IF(AND(CD74=1,AND(CE74&gt;0.25,CE74&lt;=0.5)),$DC$7,IF(AND(CD74=1,CE74&lt;=0.25),$DC$8,IF(AND(CD74&gt;0.5,CE74&gt;0.5),$DC$9,IF(AND(CD74&gt;0.5,AND(CE74&gt;0.25,CE74&lt;=0.5)),$DC$10,IF(AND(CD74&gt;0.5,CE74&lt;=0.25),$DC$11,IF(AND(AND(CD74&lt;=0.5,CD74&gt;0.25),CE74&gt;0.5),$DC$12,IF(AND(AND(CD74&lt;=0.5,CD74&gt;0.25),AND(CE74&gt;0.25,CE74&lt;=0.5)),$DC$13,IF(AND(AND(CD74&lt;=0.5,CD74&gt;0.25),CE74&lt;=0.25),$DC$14,IF(AND(CD74&lt;=0.25,CE74&gt;0.5),$DC$15,IF(AND(CD74&lt;=0.25,AND(CE74&gt;0.25,CE74&lt;=0.5)),$DC$16,IF(AND(CD74&lt;=0.25,AND(CE74&gt;0.1,CE74&lt;=0.25)),$DC$17,IF(AND(CD74&lt;=0.25,CE74&lt;=0.1,OR(CD74&lt;&gt;0,CE74&lt;&gt;0)),$DC$18,IF(AND(CD74=0,CE74=0),$DC$19,"ATENÇÃO")))))))))))))))</f>
        <v>71.4285714285714</v>
      </c>
      <c r="CG74" s="38" t="n">
        <f aca="false">(X74+AA74+AG74)/3</f>
        <v>0.666666666666667</v>
      </c>
      <c r="CH74" s="39" t="n">
        <f aca="false">(U74+V74+W74+Y74+Z74+AB74+AC74+AD74+AE74+AF74)/10</f>
        <v>0.1</v>
      </c>
      <c r="CI74" s="30" t="n">
        <f aca="false">IF(AND(CG74=1,CH74=1),$DC$5,IF(AND(CG74=1,CH74&gt;0.5),$DC$6,IF(AND(CG74=1,AND(CH74&gt;0.25,CH74&lt;=0.5)),$DC$7,IF(AND(CG74=1,CH74&lt;=0.25),$DC$8,IF(AND(CG74&gt;0.5,CH74&gt;0.5),$DC$9,IF(AND(CG74&gt;0.5,AND(CH74&gt;0.25,CH74&lt;=0.5)),$DC$10,IF(AND(CG74&gt;0.5,CH74&lt;=0.25),$DC$11,IF(AND(AND(CG74&lt;=0.5,CG74&gt;0.25),CH74&gt;0.5),$DC$12,IF(AND(AND(CG74&lt;=0.5,CG74&gt;0.25),AND(CH74&gt;0.25,CH74&lt;=0.5)),$DC$13,IF(AND(AND(CG74&lt;=0.5,CG74&gt;0.25),CH74&lt;=0.25),$DC$14,IF(AND(CG74&lt;=0.25,CH74&gt;0.5),$DC$15,IF(AND(CG74&lt;=0.25,AND(CH74&gt;0.25,CH74&lt;=0.5)),$DC$16,IF(AND(CG74&lt;=0.25,AND(CH74&gt;0.1,CH74&lt;=0.25)),$DC$17,IF(AND(CG74&lt;=0.25,CH74&lt;=0.1,OR(CG74&lt;&gt;0,CH74&lt;&gt;0)),$DC$18,IF(AND(CG74=0,CH74=0),$DC$19,"ATENÇÃO")))))))))))))))</f>
        <v>57.1428571428572</v>
      </c>
      <c r="CJ74" s="38" t="n">
        <f aca="false">(AJ74+AL74)/2</f>
        <v>1</v>
      </c>
      <c r="CK74" s="39" t="n">
        <f aca="false">(AH74+AI74+AK74)/3</f>
        <v>0.666666666666667</v>
      </c>
      <c r="CL74" s="30" t="n">
        <f aca="false">IF(AND(CJ74=1,CK74=1),$DC$5,IF(AND(CJ74=1,CK74&gt;0.5),$DC$6,IF(AND(CJ74=1,AND(CK74&gt;0.25,CK74&lt;=0.5)),$DC$7,IF(AND(CJ74=1,CK74&lt;=0.25),$DC$8,IF(AND(CJ74&gt;0.5,CK74&gt;0.5),$DC$9,IF(AND(CJ74&gt;0.5,AND(CK74&gt;0.25,CK74&lt;=0.5)),$DC$10,IF(AND(CJ74&gt;0.5,CK74&lt;=0.25),$DC$11,IF(AND(AND(CJ74&lt;=0.5,CJ74&gt;0.25),CK74&gt;0.5),$DC$12,IF(AND(AND(CJ74&lt;=0.5,CJ74&gt;0.25),AND(CK74&gt;0.25,CK74&lt;=0.5)),$DC$13,IF(AND(AND(CJ74&lt;=0.5,CJ74&gt;0.25),CK74&lt;=0.25),$DC$14,IF(AND(CJ74&lt;=0.25,CK74&gt;0.5),$DC$15,IF(AND(CJ74&lt;=0.25,AND(CK74&gt;0.25,CK74&lt;=0.5)),$DC$16,IF(AND(CJ74&lt;=0.25,AND(CK74&gt;0.1,CK74&lt;=0.25)),$DC$17,IF(AND(CJ74&lt;=0.25,CK74&lt;=0.1,OR(CJ74&lt;&gt;0,CK74&lt;&gt;0)),$DC$18,IF(AND(CJ74=0,CK74=0),$DC$19,"ATENÇÃO")))))))))))))))</f>
        <v>92.8571428571429</v>
      </c>
      <c r="CM74" s="38" t="n">
        <f aca="false">(AP74+AS74)/2</f>
        <v>1</v>
      </c>
      <c r="CN74" s="39" t="n">
        <f aca="false">(AM74+AN74+AO74+AQ74+AR74+AT74)/6</f>
        <v>0.833333333333333</v>
      </c>
      <c r="CO74" s="30" t="n">
        <f aca="false">IF(AND(CM74=1,CN74=1),$DC$5,IF(AND(CM74=1,CN74&gt;0.5),$DC$6,IF(AND(CM74=1,AND(CN74&gt;0.25,CN74&lt;=0.5)),$DC$7,IF(AND(CM74=1,CN74&lt;=0.25),$DC$8,IF(AND(CM74&gt;0.5,CN74&gt;0.5),$DC$9,IF(AND(CM74&gt;0.5,AND(CN74&gt;0.25,CN74&lt;=0.5)),$DC$10,IF(AND(CM74&gt;0.5,CN74&lt;=0.25),$DC$11,IF(AND(AND(CM74&lt;=0.5,CM74&gt;0.25),CN74&gt;0.5),$DC$12,IF(AND(AND(CM74&lt;=0.5,CM74&gt;0.25),AND(CN74&gt;0.25,CN74&lt;=0.5)),$DC$13,IF(AND(AND(CM74&lt;=0.5,CM74&gt;0.25),CN74&lt;=0.25),$DC$14,IF(AND(CM74&lt;=0.25,CN74&gt;0.5),$DC$15,IF(AND(CM74&lt;=0.25,AND(CN74&gt;0.25,CN74&lt;=0.5)),$DC$16,IF(AND(CM74&lt;=0.25,AND(CN74&gt;0.1,CN74&lt;=0.25)),$DC$17,IF(AND(CM74&lt;=0.25,CN74&lt;=0.1,OR(CM74&lt;&gt;0,CN74&lt;&gt;0)),$DC$18,IF(AND(CM74=0,CN74=0),$DC$19,"ATENÇÃO")))))))))))))))</f>
        <v>92.8571428571429</v>
      </c>
      <c r="CP74" s="38" t="n">
        <f aca="false">(AU74+AZ74+BD74)/3</f>
        <v>0.666666666666667</v>
      </c>
      <c r="CQ74" s="39" t="n">
        <f aca="false">(AV74+AW74+AX74+AY74+BA74+BB74+BC74)/7</f>
        <v>0.285714285714286</v>
      </c>
      <c r="CR74" s="30" t="n">
        <f aca="false">IF(AND(CP74=1,CQ74=1),$DC$5,IF(AND(CP74=1,CQ74&gt;0.5),$DC$6,IF(AND(CP74=1,AND(CQ74&gt;0.25,CQ74&lt;=0.5)),$DC$7,IF(AND(CP74=1,CQ74&lt;=0.25),$DC$8,IF(AND(CP74&gt;0.5,CQ74&gt;0.5),$DC$9,IF(AND(CP74&gt;0.5,AND(CQ74&gt;0.25,CQ74&lt;=0.5)),$DC$10,IF(AND(CP74&gt;0.5,CQ74&lt;=0.25),$DC$11,IF(AND(AND(CP74&lt;=0.5,CP74&gt;0.25),CQ74&gt;0.5),$DC$12,IF(AND(AND(CP74&lt;=0.5,CP74&gt;0.25),AND(CQ74&gt;0.25,CQ74&lt;=0.5)),$DC$13,IF(AND(AND(CP74&lt;=0.5,CP74&gt;0.25),CQ74&lt;=0.25),$DC$14,IF(AND(CP74&lt;=0.25,CQ74&gt;0.5),$DC$15,IF(AND(CP74&lt;=0.25,AND(CQ74&gt;0.25,CQ74&lt;=0.5)),$DC$16,IF(AND(CP74&lt;=0.25,AND(CQ74&gt;0.1,CQ74&lt;=0.25)),$DC$17,IF(AND(CP74&lt;=0.25,CQ74&lt;=0.1,OR(CP74&lt;&gt;0,CQ74&lt;&gt;0)),$DC$18,IF(AND(CP74=0,CQ74=0),$DC$19,"ATENÇÃO")))))))))))))))</f>
        <v>64.2857142857143</v>
      </c>
      <c r="CS74" s="38" t="n">
        <f aca="false">(BE74+BJ74+BN74)/3</f>
        <v>0.666666666666667</v>
      </c>
      <c r="CT74" s="39" t="n">
        <f aca="false">(BF74+BG74+BH74+BI74+BK74+BL74+BM74+BO74+BP74)/9</f>
        <v>1</v>
      </c>
      <c r="CU74" s="30" t="n">
        <f aca="false">IF(AND(CS74=1,CT74=1),$DC$5,IF(AND(CS74=1,CT74&gt;0.5),$DC$6,IF(AND(CS74=1,AND(CT74&gt;0.25,CT74&lt;=0.5)),$DC$7,IF(AND(CS74=1,CT74&lt;=0.25),$DC$8,IF(AND(CS74&gt;0.5,CT74&gt;0.5),$DC$9,IF(AND(CS74&gt;0.5,AND(CT74&gt;0.25,CT74&lt;=0.5)),$DC$10,IF(AND(CS74&gt;0.5,CT74&lt;=0.25),$DC$11,IF(AND(AND(CS74&lt;=0.5,CS74&gt;0.25),CT74&gt;0.5),$DC$12,IF(AND(AND(CS74&lt;=0.5,CS74&gt;0.25),AND(CT74&gt;0.25,CT74&lt;=0.5)),$DC$13,IF(AND(AND(CS74&lt;=0.5,CS74&gt;0.25),CT74&lt;=0.25),$DC$14,IF(AND(CS74&lt;=0.25,CT74&gt;0.5),$DC$15,IF(AND(CS74&lt;=0.25,AND(CT74&gt;0.25,CT74&lt;=0.5)),$DC$16,IF(AND(CS74&lt;=0.25,AND(CT74&gt;0.1,CT74&lt;=0.25)),$DC$17,IF(AND(CS74&lt;=0.25,CT74&lt;=0.1,OR(CS74&lt;&gt;0,CT74&lt;&gt;0)),$DC$18,IF(AND(CS74=0,CT74=0),$DC$19,"ATENÇÃO")))))))))))))))</f>
        <v>71.4285714285714</v>
      </c>
      <c r="CV74" s="31" t="n">
        <f aca="false">(BR74+BW74+BX74)/3</f>
        <v>0.666666666666667</v>
      </c>
      <c r="CW74" s="32" t="n">
        <f aca="false">(BQ74+BS74+BT74+BU74+BV74+BY74+BZ74)/7</f>
        <v>0.714285714285714</v>
      </c>
      <c r="CX74" s="30" t="n">
        <f aca="false">IF(AND(CV74=1,CW74=1),$DC$5,IF(AND(CV74=1,CW74&gt;0.5),$DC$6,IF(AND(CV74=1,AND(CW74&gt;0.25,CW74&lt;=0.5)),$DC$7,IF(AND(CV74=1,CW74&lt;=0.25),$DC$8,IF(AND(CV74&gt;0.5,CW74&gt;0.5),$DC$9,IF(AND(CV74&gt;0.5,AND(CW74&gt;0.25,CW74&lt;=0.5)),$DC$10,IF(AND(CV74&gt;0.5,CW74&lt;=0.25),$DC$11,IF(AND(AND(CV74&lt;=0.5,CV74&gt;0.25),CW74&gt;0.5),$DC$12,IF(AND(AND(CV74&lt;=0.5,CV74&gt;0.25),AND(CW74&gt;0.25,CW74&lt;=0.5)),$DC$13,IF(AND(AND(CV74&lt;=0.5,CV74&gt;0.25),CW74&lt;=0.25),$DC$14,IF(AND(CV74&lt;=0.25,CW74&gt;0.5),$DC$15,IF(AND(CV74&lt;=0.25,AND(CW74&gt;0.25,CW74&lt;=0.5)),$DC$16,IF(AND(CV74&lt;=0.25,AND(CW74&gt;0.1,CW74&lt;=0.25)),$DC$17,IF(AND(CV74&lt;=0.25,CW74&lt;=0.1,OR(CV74&lt;&gt;0,CW74&lt;&gt;0)),$DC$18,IF(AND(CV74=0,CW74=0),$DC$19,"ATENÇÃO")))))))))))))))</f>
        <v>71.4285714285714</v>
      </c>
    </row>
    <row r="75" customFormat="false" ht="15" hidden="false" customHeight="false" outlineLevel="0" collapsed="false">
      <c r="A75" s="1" t="s">
        <v>226</v>
      </c>
      <c r="B75" s="2" t="n">
        <v>73</v>
      </c>
      <c r="C75" s="47" t="n">
        <v>1</v>
      </c>
      <c r="D75" s="47" t="n">
        <v>0</v>
      </c>
      <c r="E75" s="47" t="n">
        <v>0</v>
      </c>
      <c r="F75" s="47" t="n">
        <v>0</v>
      </c>
      <c r="G75" s="49" t="n">
        <v>0</v>
      </c>
      <c r="H75" s="47" t="n">
        <v>0</v>
      </c>
      <c r="I75" s="49" t="n">
        <v>0</v>
      </c>
      <c r="J75" s="47" t="n">
        <v>0</v>
      </c>
      <c r="K75" s="49" t="n">
        <v>0</v>
      </c>
      <c r="L75" s="47" t="n">
        <v>1</v>
      </c>
      <c r="M75" s="47" t="n">
        <v>1</v>
      </c>
      <c r="N75" s="49" t="n">
        <v>1</v>
      </c>
      <c r="O75" s="47" t="n">
        <v>0</v>
      </c>
      <c r="P75" s="47" t="n">
        <v>0</v>
      </c>
      <c r="Q75" s="47" t="n">
        <v>0</v>
      </c>
      <c r="R75" s="47" t="n">
        <v>0</v>
      </c>
      <c r="S75" s="47" t="n">
        <v>0</v>
      </c>
      <c r="T75" s="47" t="n">
        <v>0</v>
      </c>
      <c r="U75" s="50" t="n">
        <v>0</v>
      </c>
      <c r="V75" s="50" t="n">
        <v>0</v>
      </c>
      <c r="W75" s="50" t="n">
        <v>0</v>
      </c>
      <c r="X75" s="50" t="n">
        <v>0</v>
      </c>
      <c r="Y75" s="50" t="n">
        <v>0</v>
      </c>
      <c r="Z75" s="50" t="n">
        <v>0</v>
      </c>
      <c r="AA75" s="50" t="n">
        <v>0</v>
      </c>
      <c r="AB75" s="50" t="n">
        <v>0</v>
      </c>
      <c r="AC75" s="50" t="n">
        <v>0</v>
      </c>
      <c r="AD75" s="51" t="n">
        <v>0</v>
      </c>
      <c r="AE75" s="50" t="n">
        <v>1</v>
      </c>
      <c r="AF75" s="50" t="n">
        <v>0</v>
      </c>
      <c r="AG75" s="50" t="n">
        <v>0</v>
      </c>
      <c r="AH75" s="47" t="n">
        <v>1</v>
      </c>
      <c r="AI75" s="47" t="n">
        <v>0</v>
      </c>
      <c r="AJ75" s="47" t="n">
        <v>0</v>
      </c>
      <c r="AK75" s="47" t="n">
        <v>1</v>
      </c>
      <c r="AL75" s="47" t="n">
        <v>1</v>
      </c>
      <c r="AM75" s="50" t="n">
        <v>1</v>
      </c>
      <c r="AN75" s="50" t="n">
        <v>1</v>
      </c>
      <c r="AO75" s="50" t="n">
        <v>0</v>
      </c>
      <c r="AP75" s="50" t="n">
        <v>0</v>
      </c>
      <c r="AQ75" s="50" t="n">
        <v>0</v>
      </c>
      <c r="AR75" s="50" t="n">
        <v>0</v>
      </c>
      <c r="AS75" s="50" t="n">
        <v>0</v>
      </c>
      <c r="AT75" s="50" t="n">
        <v>0</v>
      </c>
      <c r="AU75" s="47" t="n">
        <v>0</v>
      </c>
      <c r="AV75" s="47" t="n">
        <v>0</v>
      </c>
      <c r="AW75" s="47" t="n">
        <v>0</v>
      </c>
      <c r="AX75" s="47" t="n">
        <v>0</v>
      </c>
      <c r="AY75" s="47" t="n">
        <v>0</v>
      </c>
      <c r="AZ75" s="47" t="n">
        <v>0</v>
      </c>
      <c r="BA75" s="47" t="n">
        <v>0</v>
      </c>
      <c r="BB75" s="47" t="n">
        <v>0</v>
      </c>
      <c r="BC75" s="47" t="n">
        <v>0</v>
      </c>
      <c r="BD75" s="47" t="n">
        <v>0</v>
      </c>
      <c r="BE75" s="52" t="n">
        <v>1</v>
      </c>
      <c r="BF75" s="50" t="n">
        <v>1</v>
      </c>
      <c r="BG75" s="50" t="n">
        <v>1</v>
      </c>
      <c r="BH75" s="50" t="n">
        <v>1</v>
      </c>
      <c r="BI75" s="50" t="n">
        <v>1</v>
      </c>
      <c r="BJ75" s="52" t="n">
        <v>1</v>
      </c>
      <c r="BK75" s="50" t="n">
        <v>1</v>
      </c>
      <c r="BL75" s="50" t="n">
        <v>0</v>
      </c>
      <c r="BM75" s="50" t="n">
        <v>1</v>
      </c>
      <c r="BN75" s="52" t="n">
        <v>1</v>
      </c>
      <c r="BO75" s="50" t="n">
        <v>1</v>
      </c>
      <c r="BP75" s="50" t="n">
        <v>1</v>
      </c>
      <c r="BQ75" s="47" t="n">
        <v>1</v>
      </c>
      <c r="BR75" s="49" t="n">
        <v>0</v>
      </c>
      <c r="BS75" s="47" t="n">
        <v>0</v>
      </c>
      <c r="BT75" s="47" t="n">
        <v>0</v>
      </c>
      <c r="BU75" s="47" t="n">
        <v>0</v>
      </c>
      <c r="BV75" s="47" t="n">
        <v>0</v>
      </c>
      <c r="BW75" s="49" t="n">
        <v>0</v>
      </c>
      <c r="BX75" s="49" t="n">
        <v>0</v>
      </c>
      <c r="BY75" s="47" t="n">
        <v>0</v>
      </c>
      <c r="BZ75" s="47" t="n">
        <v>0</v>
      </c>
      <c r="CB75" s="27" t="n">
        <f aca="false">CF75*$CZ$3+CI75*$DA$3+CL75*$DB$3+CO75*$DC$3+CR75*$DD$3+CU75*$DE$3+CX75*$DF$3</f>
        <v>27.4685714285714</v>
      </c>
      <c r="CD75" s="38" t="n">
        <f aca="false">(G75+I75+K75+N75+R75)/5</f>
        <v>0.2</v>
      </c>
      <c r="CE75" s="39" t="n">
        <f aca="false">(C75+D75+E75+F75+H75+J75+L75+M75+O75+P75+Q75+S75+T75)/13</f>
        <v>0.230769230769231</v>
      </c>
      <c r="CF75" s="30" t="n">
        <f aca="false">IF(AND(CD75=1,CE75=1),$DC$5,IF(AND(CD75=1,CE75&gt;0.5),$DC$6,IF(AND(CD75=1,AND(CE75&gt;0.25,CE75&lt;=0.5)),$DC$7,IF(AND(CD75=1,CE75&lt;=0.25),$DC$8,IF(AND(CD75&gt;0.5,CE75&gt;0.5),$DC$9,IF(AND(CD75&gt;0.5,AND(CE75&gt;0.25,CE75&lt;=0.5)),$DC$10,IF(AND(CD75&gt;0.5,CE75&lt;=0.25),$DC$11,IF(AND(AND(CD75&lt;=0.5,CD75&gt;0.25),CE75&gt;0.5),$DC$12,IF(AND(AND(CD75&lt;=0.5,CD75&gt;0.25),AND(CE75&gt;0.25,CE75&lt;=0.5)),$DC$13,IF(AND(AND(CD75&lt;=0.5,CD75&gt;0.25),CE75&lt;=0.25),$DC$14,IF(AND(CD75&lt;=0.25,CE75&gt;0.5),$DC$15,IF(AND(CD75&lt;=0.25,AND(CE75&gt;0.25,CE75&lt;=0.5)),$DC$16,IF(AND(CD75&lt;=0.25,AND(CE75&gt;0.1,CE75&lt;=0.25)),$DC$17,IF(AND(CD75&lt;=0.25,CE75&lt;=0.1,OR(CD75&lt;&gt;0,CE75&lt;&gt;0)),$DC$18,IF(AND(CD75=0,CE75=0),$DC$19,"ATENÇÃO")))))))))))))))</f>
        <v>14.2857142857143</v>
      </c>
      <c r="CG75" s="38" t="n">
        <f aca="false">(X75+AA75+AG75)/3</f>
        <v>0</v>
      </c>
      <c r="CH75" s="39" t="n">
        <f aca="false">(U75+V75+W75+Y75+Z75+AB75+AC75+AD75+AE75+AF75)/10</f>
        <v>0.1</v>
      </c>
      <c r="CI75" s="30" t="n">
        <f aca="false">IF(AND(CG75=1,CH75=1),$DC$5,IF(AND(CG75=1,CH75&gt;0.5),$DC$6,IF(AND(CG75=1,AND(CH75&gt;0.25,CH75&lt;=0.5)),$DC$7,IF(AND(CG75=1,CH75&lt;=0.25),$DC$8,IF(AND(CG75&gt;0.5,CH75&gt;0.5),$DC$9,IF(AND(CG75&gt;0.5,AND(CH75&gt;0.25,CH75&lt;=0.5)),$DC$10,IF(AND(CG75&gt;0.5,CH75&lt;=0.25),$DC$11,IF(AND(AND(CG75&lt;=0.5,CG75&gt;0.25),CH75&gt;0.5),$DC$12,IF(AND(AND(CG75&lt;=0.5,CG75&gt;0.25),AND(CH75&gt;0.25,CH75&lt;=0.5)),$DC$13,IF(AND(AND(CG75&lt;=0.5,CG75&gt;0.25),CH75&lt;=0.25),$DC$14,IF(AND(CG75&lt;=0.25,CH75&gt;0.5),$DC$15,IF(AND(CG75&lt;=0.25,AND(CH75&gt;0.25,CH75&lt;=0.5)),$DC$16,IF(AND(CG75&lt;=0.25,AND(CH75&gt;0.1,CH75&lt;=0.25)),$DC$17,IF(AND(CG75&lt;=0.25,CH75&lt;=0.1,OR(CG75&lt;&gt;0,CH75&lt;&gt;0)),$DC$18,IF(AND(CG75=0,CH75=0),$DC$19,"ATENÇÃO")))))))))))))))</f>
        <v>7.14285714285714</v>
      </c>
      <c r="CJ75" s="38" t="n">
        <f aca="false">(AJ75+AL75)/2</f>
        <v>0.5</v>
      </c>
      <c r="CK75" s="39" t="n">
        <f aca="false">(AH75+AI75+AK75)/3</f>
        <v>0.666666666666667</v>
      </c>
      <c r="CL75" s="30" t="n">
        <f aca="false">IF(AND(CJ75=1,CK75=1),$DC$5,IF(AND(CJ75=1,CK75&gt;0.5),$DC$6,IF(AND(CJ75=1,AND(CK75&gt;0.25,CK75&lt;=0.5)),$DC$7,IF(AND(CJ75=1,CK75&lt;=0.25),$DC$8,IF(AND(CJ75&gt;0.5,CK75&gt;0.5),$DC$9,IF(AND(CJ75&gt;0.5,AND(CK75&gt;0.25,CK75&lt;=0.5)),$DC$10,IF(AND(CJ75&gt;0.5,CK75&lt;=0.25),$DC$11,IF(AND(AND(CJ75&lt;=0.5,CJ75&gt;0.25),CK75&gt;0.5),$DC$12,IF(AND(AND(CJ75&lt;=0.5,CJ75&gt;0.25),AND(CK75&gt;0.25,CK75&lt;=0.5)),$DC$13,IF(AND(AND(CJ75&lt;=0.5,CJ75&gt;0.25),CK75&lt;=0.25),$DC$14,IF(AND(CJ75&lt;=0.25,CK75&gt;0.5),$DC$15,IF(AND(CJ75&lt;=0.25,AND(CK75&gt;0.25,CK75&lt;=0.5)),$DC$16,IF(AND(CJ75&lt;=0.25,AND(CK75&gt;0.1,CK75&lt;=0.25)),$DC$17,IF(AND(CJ75&lt;=0.25,CK75&lt;=0.1,OR(CJ75&lt;&gt;0,CK75&lt;&gt;0)),$DC$18,IF(AND(CJ75=0,CK75=0),$DC$19,"ATENÇÃO")))))))))))))))</f>
        <v>50</v>
      </c>
      <c r="CM75" s="38" t="n">
        <f aca="false">(AP75+AS75)/2</f>
        <v>0</v>
      </c>
      <c r="CN75" s="39" t="n">
        <f aca="false">(AM75+AN75+AO75+AQ75+AR75+AT75)/6</f>
        <v>0.333333333333333</v>
      </c>
      <c r="CO75" s="30" t="n">
        <f aca="false">IF(AND(CM75=1,CN75=1),$DC$5,IF(AND(CM75=1,CN75&gt;0.5),$DC$6,IF(AND(CM75=1,AND(CN75&gt;0.25,CN75&lt;=0.5)),$DC$7,IF(AND(CM75=1,CN75&lt;=0.25),$DC$8,IF(AND(CM75&gt;0.5,CN75&gt;0.5),$DC$9,IF(AND(CM75&gt;0.5,AND(CN75&gt;0.25,CN75&lt;=0.5)),$DC$10,IF(AND(CM75&gt;0.5,CN75&lt;=0.25),$DC$11,IF(AND(AND(CM75&lt;=0.5,CM75&gt;0.25),CN75&gt;0.5),$DC$12,IF(AND(AND(CM75&lt;=0.5,CM75&gt;0.25),AND(CN75&gt;0.25,CN75&lt;=0.5)),$DC$13,IF(AND(AND(CM75&lt;=0.5,CM75&gt;0.25),CN75&lt;=0.25),$DC$14,IF(AND(CM75&lt;=0.25,CN75&gt;0.5),$DC$15,IF(AND(CM75&lt;=0.25,AND(CN75&gt;0.25,CN75&lt;=0.5)),$DC$16,IF(AND(CM75&lt;=0.25,AND(CN75&gt;0.1,CN75&lt;=0.25)),$DC$17,IF(AND(CM75&lt;=0.25,CN75&lt;=0.1,OR(CM75&lt;&gt;0,CN75&lt;&gt;0)),$DC$18,IF(AND(CM75=0,CN75=0),$DC$19,"ATENÇÃO")))))))))))))))</f>
        <v>21.4285714285714</v>
      </c>
      <c r="CP75" s="38" t="n">
        <f aca="false">(AU75+AZ75+BD75)/3</f>
        <v>0</v>
      </c>
      <c r="CQ75" s="39" t="n">
        <f aca="false">(AV75+AW75+AX75+AY75+BA75+BB75+BC75)/7</f>
        <v>0</v>
      </c>
      <c r="CR75" s="30" t="n">
        <f aca="false">IF(AND(CP75=1,CQ75=1),$DC$5,IF(AND(CP75=1,CQ75&gt;0.5),$DC$6,IF(AND(CP75=1,AND(CQ75&gt;0.25,CQ75&lt;=0.5)),$DC$7,IF(AND(CP75=1,CQ75&lt;=0.25),$DC$8,IF(AND(CP75&gt;0.5,CQ75&gt;0.5),$DC$9,IF(AND(CP75&gt;0.5,AND(CQ75&gt;0.25,CQ75&lt;=0.5)),$DC$10,IF(AND(CP75&gt;0.5,CQ75&lt;=0.25),$DC$11,IF(AND(AND(CP75&lt;=0.5,CP75&gt;0.25),CQ75&gt;0.5),$DC$12,IF(AND(AND(CP75&lt;=0.5,CP75&gt;0.25),AND(CQ75&gt;0.25,CQ75&lt;=0.5)),$DC$13,IF(AND(AND(CP75&lt;=0.5,CP75&gt;0.25),CQ75&lt;=0.25),$DC$14,IF(AND(CP75&lt;=0.25,CQ75&gt;0.5),$DC$15,IF(AND(CP75&lt;=0.25,AND(CQ75&gt;0.25,CQ75&lt;=0.5)),$DC$16,IF(AND(CP75&lt;=0.25,AND(CQ75&gt;0.1,CQ75&lt;=0.25)),$DC$17,IF(AND(CP75&lt;=0.25,CQ75&lt;=0.1,OR(CP75&lt;&gt;0,CQ75&lt;&gt;0)),$DC$18,IF(AND(CP75=0,CQ75=0),$DC$19,"ATENÇÃO")))))))))))))))</f>
        <v>0</v>
      </c>
      <c r="CS75" s="38" t="n">
        <f aca="false">(BE75+BJ75+BN75)/3</f>
        <v>1</v>
      </c>
      <c r="CT75" s="39" t="n">
        <f aca="false">(BF75+BG75+BH75+BI75+BK75+BL75+BM75+BO75+BP75)/9</f>
        <v>0.888888888888889</v>
      </c>
      <c r="CU75" s="30" t="n">
        <f aca="false">IF(AND(CS75=1,CT75=1),$DC$5,IF(AND(CS75=1,CT75&gt;0.5),$DC$6,IF(AND(CS75=1,AND(CT75&gt;0.25,CT75&lt;=0.5)),$DC$7,IF(AND(CS75=1,CT75&lt;=0.25),$DC$8,IF(AND(CS75&gt;0.5,CT75&gt;0.5),$DC$9,IF(AND(CS75&gt;0.5,AND(CT75&gt;0.25,CT75&lt;=0.5)),$DC$10,IF(AND(CS75&gt;0.5,CT75&lt;=0.25),$DC$11,IF(AND(AND(CS75&lt;=0.5,CS75&gt;0.25),CT75&gt;0.5),$DC$12,IF(AND(AND(CS75&lt;=0.5,CS75&gt;0.25),AND(CT75&gt;0.25,CT75&lt;=0.5)),$DC$13,IF(AND(AND(CS75&lt;=0.5,CS75&gt;0.25),CT75&lt;=0.25),$DC$14,IF(AND(CS75&lt;=0.25,CT75&gt;0.5),$DC$15,IF(AND(CS75&lt;=0.25,AND(CT75&gt;0.25,CT75&lt;=0.5)),$DC$16,IF(AND(CS75&lt;=0.25,AND(CT75&gt;0.1,CT75&lt;=0.25)),$DC$17,IF(AND(CS75&lt;=0.25,CT75&lt;=0.1,OR(CS75&lt;&gt;0,CT75&lt;&gt;0)),$DC$18,IF(AND(CS75=0,CT75=0),$DC$19,"ATENÇÃO")))))))))))))))</f>
        <v>92.8571428571429</v>
      </c>
      <c r="CV75" s="31" t="n">
        <f aca="false">(BR75+BW75+BX75)/3</f>
        <v>0</v>
      </c>
      <c r="CW75" s="32" t="n">
        <f aca="false">(BQ75+BS75+BT75+BU75+BV75+BY75+BZ75)/7</f>
        <v>0.142857142857143</v>
      </c>
      <c r="CX75" s="30" t="n">
        <f aca="false">IF(AND(CV75=1,CW75=1),$DC$5,IF(AND(CV75=1,CW75&gt;0.5),$DC$6,IF(AND(CV75=1,AND(CW75&gt;0.25,CW75&lt;=0.5)),$DC$7,IF(AND(CV75=1,CW75&lt;=0.25),$DC$8,IF(AND(CV75&gt;0.5,CW75&gt;0.5),$DC$9,IF(AND(CV75&gt;0.5,AND(CW75&gt;0.25,CW75&lt;=0.5)),$DC$10,IF(AND(CV75&gt;0.5,CW75&lt;=0.25),$DC$11,IF(AND(AND(CV75&lt;=0.5,CV75&gt;0.25),CW75&gt;0.5),$DC$12,IF(AND(AND(CV75&lt;=0.5,CV75&gt;0.25),AND(CW75&gt;0.25,CW75&lt;=0.5)),$DC$13,IF(AND(AND(CV75&lt;=0.5,CV75&gt;0.25),CW75&lt;=0.25),$DC$14,IF(AND(CV75&lt;=0.25,CW75&gt;0.5),$DC$15,IF(AND(CV75&lt;=0.25,AND(CW75&gt;0.25,CW75&lt;=0.5)),$DC$16,IF(AND(CV75&lt;=0.25,AND(CW75&gt;0.1,CW75&lt;=0.25)),$DC$17,IF(AND(CV75&lt;=0.25,CW75&lt;=0.1,OR(CV75&lt;&gt;0,CW75&lt;&gt;0)),$DC$18,IF(AND(CV75=0,CW75=0),$DC$19,"ATENÇÃO")))))))))))))))</f>
        <v>14.2857142857143</v>
      </c>
    </row>
    <row r="76" customFormat="false" ht="15" hidden="false" customHeight="false" outlineLevel="0" collapsed="false">
      <c r="A76" s="1" t="s">
        <v>227</v>
      </c>
      <c r="B76" s="2" t="n">
        <v>74</v>
      </c>
      <c r="C76" s="70" t="n">
        <v>1</v>
      </c>
      <c r="D76" s="70" t="n">
        <v>0</v>
      </c>
      <c r="E76" s="70" t="n">
        <v>0</v>
      </c>
      <c r="F76" s="70" t="n">
        <v>0</v>
      </c>
      <c r="G76" s="67" t="n">
        <v>0</v>
      </c>
      <c r="H76" s="70" t="n">
        <v>0</v>
      </c>
      <c r="I76" s="67" t="n">
        <v>0</v>
      </c>
      <c r="J76" s="70" t="n">
        <v>0</v>
      </c>
      <c r="K76" s="67" t="n">
        <v>0</v>
      </c>
      <c r="L76" s="70" t="n">
        <v>0</v>
      </c>
      <c r="M76" s="70" t="n">
        <v>0</v>
      </c>
      <c r="N76" s="67" t="n">
        <v>0</v>
      </c>
      <c r="O76" s="70" t="n">
        <v>0</v>
      </c>
      <c r="P76" s="70" t="n">
        <v>0</v>
      </c>
      <c r="Q76" s="70" t="n">
        <v>0</v>
      </c>
      <c r="R76" s="70" t="n">
        <v>1</v>
      </c>
      <c r="S76" s="70" t="n">
        <v>1</v>
      </c>
      <c r="T76" s="70" t="n">
        <v>0</v>
      </c>
      <c r="U76" s="71" t="n">
        <v>0</v>
      </c>
      <c r="V76" s="71" t="n">
        <v>0</v>
      </c>
      <c r="W76" s="71" t="n">
        <v>0</v>
      </c>
      <c r="X76" s="71" t="n">
        <v>0</v>
      </c>
      <c r="Y76" s="71" t="n">
        <v>0</v>
      </c>
      <c r="Z76" s="71" t="n">
        <v>0</v>
      </c>
      <c r="AA76" s="71" t="n">
        <v>0</v>
      </c>
      <c r="AB76" s="71" t="n">
        <v>0</v>
      </c>
      <c r="AC76" s="71" t="n">
        <v>0</v>
      </c>
      <c r="AD76" s="71" t="n">
        <v>0</v>
      </c>
      <c r="AE76" s="71" t="n">
        <v>1</v>
      </c>
      <c r="AF76" s="71" t="n">
        <v>0</v>
      </c>
      <c r="AG76" s="71" t="n">
        <v>0</v>
      </c>
      <c r="AH76" s="70" t="n">
        <v>1</v>
      </c>
      <c r="AI76" s="70" t="n">
        <v>0</v>
      </c>
      <c r="AJ76" s="70" t="n">
        <v>0</v>
      </c>
      <c r="AK76" s="70" t="n">
        <v>0</v>
      </c>
      <c r="AL76" s="70" t="n">
        <v>0</v>
      </c>
      <c r="AM76" s="71" t="n">
        <v>1</v>
      </c>
      <c r="AN76" s="71" t="n">
        <v>0</v>
      </c>
      <c r="AO76" s="71" t="n">
        <v>1</v>
      </c>
      <c r="AP76" s="71" t="n">
        <v>0</v>
      </c>
      <c r="AQ76" s="71" t="n">
        <v>0</v>
      </c>
      <c r="AR76" s="71" t="n">
        <v>1</v>
      </c>
      <c r="AS76" s="71" t="n">
        <v>0</v>
      </c>
      <c r="AT76" s="71" t="n">
        <v>1</v>
      </c>
      <c r="AU76" s="70" t="n">
        <v>0</v>
      </c>
      <c r="AV76" s="70" t="n">
        <v>0</v>
      </c>
      <c r="AW76" s="70" t="n">
        <v>0</v>
      </c>
      <c r="AX76" s="70" t="n">
        <v>0</v>
      </c>
      <c r="AY76" s="70" t="n">
        <v>0</v>
      </c>
      <c r="AZ76" s="70" t="n">
        <v>0</v>
      </c>
      <c r="BA76" s="70" t="n">
        <v>0</v>
      </c>
      <c r="BB76" s="70" t="n">
        <v>0</v>
      </c>
      <c r="BC76" s="70" t="n">
        <v>0</v>
      </c>
      <c r="BD76" s="70" t="n">
        <v>0</v>
      </c>
      <c r="BE76" s="69" t="n">
        <v>1</v>
      </c>
      <c r="BF76" s="71" t="n">
        <v>1</v>
      </c>
      <c r="BG76" s="71" t="n">
        <v>1</v>
      </c>
      <c r="BH76" s="71" t="n">
        <v>1</v>
      </c>
      <c r="BI76" s="71" t="n">
        <v>1</v>
      </c>
      <c r="BJ76" s="69" t="n">
        <v>1</v>
      </c>
      <c r="BK76" s="71" t="n">
        <v>1</v>
      </c>
      <c r="BL76" s="71" t="n">
        <v>1</v>
      </c>
      <c r="BM76" s="71" t="n">
        <v>0</v>
      </c>
      <c r="BN76" s="69" t="n">
        <v>1</v>
      </c>
      <c r="BO76" s="71" t="n">
        <v>1</v>
      </c>
      <c r="BP76" s="71" t="n">
        <v>1</v>
      </c>
      <c r="BQ76" s="70" t="n">
        <v>0</v>
      </c>
      <c r="BR76" s="67" t="n">
        <v>1</v>
      </c>
      <c r="BS76" s="70" t="n">
        <v>1</v>
      </c>
      <c r="BT76" s="70" t="n">
        <v>0</v>
      </c>
      <c r="BU76" s="70" t="n">
        <v>0</v>
      </c>
      <c r="BV76" s="70" t="n">
        <v>0</v>
      </c>
      <c r="BW76" s="67" t="n">
        <v>0</v>
      </c>
      <c r="BX76" s="67" t="n">
        <v>0</v>
      </c>
      <c r="BY76" s="70" t="n">
        <v>0</v>
      </c>
      <c r="BZ76" s="70" t="n">
        <v>0</v>
      </c>
      <c r="CB76" s="27" t="n">
        <f aca="false">CF76*$CZ$3+CI76*$DA$3+CL76*$DB$3+CO76*$DC$3+CR76*$DD$3+CU76*$DE$3+CX76*$DF$3</f>
        <v>29.9407142857143</v>
      </c>
      <c r="CD76" s="38" t="n">
        <f aca="false">(G76+I76+K76+N76+R76)/5</f>
        <v>0.2</v>
      </c>
      <c r="CE76" s="39" t="n">
        <f aca="false">(C76+D76+E76+F76+H76+J76+L76+M76+O76+P76+Q76+S76+T76)/13</f>
        <v>0.153846153846154</v>
      </c>
      <c r="CF76" s="30" t="n">
        <f aca="false">IF(AND(CD76=1,CE76=1),$DC$5,IF(AND(CD76=1,CE76&gt;0.5),$DC$6,IF(AND(CD76=1,AND(CE76&gt;0.25,CE76&lt;=0.5)),$DC$7,IF(AND(CD76=1,CE76&lt;=0.25),$DC$8,IF(AND(CD76&gt;0.5,CE76&gt;0.5),$DC$9,IF(AND(CD76&gt;0.5,AND(CE76&gt;0.25,CE76&lt;=0.5)),$DC$10,IF(AND(CD76&gt;0.5,CE76&lt;=0.25),$DC$11,IF(AND(AND(CD76&lt;=0.5,CD76&gt;0.25),CE76&gt;0.5),$DC$12,IF(AND(AND(CD76&lt;=0.5,CD76&gt;0.25),AND(CE76&gt;0.25,CE76&lt;=0.5)),$DC$13,IF(AND(AND(CD76&lt;=0.5,CD76&gt;0.25),CE76&lt;=0.25),$DC$14,IF(AND(CD76&lt;=0.25,CE76&gt;0.5),$DC$15,IF(AND(CD76&lt;=0.25,AND(CE76&gt;0.25,CE76&lt;=0.5)),$DC$16,IF(AND(CD76&lt;=0.25,AND(CE76&gt;0.1,CE76&lt;=0.25)),$DC$17,IF(AND(CD76&lt;=0.25,CE76&lt;=0.1,OR(CD76&lt;&gt;0,CE76&lt;&gt;0)),$DC$18,IF(AND(CD76=0,CE76=0),$DC$19,"ATENÇÃO")))))))))))))))</f>
        <v>14.2857142857143</v>
      </c>
      <c r="CG76" s="38" t="n">
        <f aca="false">(X76+AA76+AG76)/3</f>
        <v>0</v>
      </c>
      <c r="CH76" s="39" t="n">
        <f aca="false">(U76+V76+W76+Y76+Z76+AB76+AC76+AD76+AE76+AF76)/10</f>
        <v>0.1</v>
      </c>
      <c r="CI76" s="30" t="n">
        <f aca="false">IF(AND(CG76=1,CH76=1),$DC$5,IF(AND(CG76=1,CH76&gt;0.5),$DC$6,IF(AND(CG76=1,AND(CH76&gt;0.25,CH76&lt;=0.5)),$DC$7,IF(AND(CG76=1,CH76&lt;=0.25),$DC$8,IF(AND(CG76&gt;0.5,CH76&gt;0.5),$DC$9,IF(AND(CG76&gt;0.5,AND(CH76&gt;0.25,CH76&lt;=0.5)),$DC$10,IF(AND(CG76&gt;0.5,CH76&lt;=0.25),$DC$11,IF(AND(AND(CG76&lt;=0.5,CG76&gt;0.25),CH76&gt;0.5),$DC$12,IF(AND(AND(CG76&lt;=0.5,CG76&gt;0.25),AND(CH76&gt;0.25,CH76&lt;=0.5)),$DC$13,IF(AND(AND(CG76&lt;=0.5,CG76&gt;0.25),CH76&lt;=0.25),$DC$14,IF(AND(CG76&lt;=0.25,CH76&gt;0.5),$DC$15,IF(AND(CG76&lt;=0.25,AND(CH76&gt;0.25,CH76&lt;=0.5)),$DC$16,IF(AND(CG76&lt;=0.25,AND(CH76&gt;0.1,CH76&lt;=0.25)),$DC$17,IF(AND(CG76&lt;=0.25,CH76&lt;=0.1,OR(CG76&lt;&gt;0,CH76&lt;&gt;0)),$DC$18,IF(AND(CG76=0,CH76=0),$DC$19,"ATENÇÃO")))))))))))))))</f>
        <v>7.14285714285714</v>
      </c>
      <c r="CJ76" s="38" t="n">
        <f aca="false">(AJ76+AL76)/2</f>
        <v>0</v>
      </c>
      <c r="CK76" s="39" t="n">
        <f aca="false">(AH76+AI76+AK76)/3</f>
        <v>0.333333333333333</v>
      </c>
      <c r="CL76" s="30" t="n">
        <f aca="false">IF(AND(CJ76=1,CK76=1),$DC$5,IF(AND(CJ76=1,CK76&gt;0.5),$DC$6,IF(AND(CJ76=1,AND(CK76&gt;0.25,CK76&lt;=0.5)),$DC$7,IF(AND(CJ76=1,CK76&lt;=0.25),$DC$8,IF(AND(CJ76&gt;0.5,CK76&gt;0.5),$DC$9,IF(AND(CJ76&gt;0.5,AND(CK76&gt;0.25,CK76&lt;=0.5)),$DC$10,IF(AND(CJ76&gt;0.5,CK76&lt;=0.25),$DC$11,IF(AND(AND(CJ76&lt;=0.5,CJ76&gt;0.25),CK76&gt;0.5),$DC$12,IF(AND(AND(CJ76&lt;=0.5,CJ76&gt;0.25),AND(CK76&gt;0.25,CK76&lt;=0.5)),$DC$13,IF(AND(AND(CJ76&lt;=0.5,CJ76&gt;0.25),CK76&lt;=0.25),$DC$14,IF(AND(CJ76&lt;=0.25,CK76&gt;0.5),$DC$15,IF(AND(CJ76&lt;=0.25,AND(CK76&gt;0.25,CK76&lt;=0.5)),$DC$16,IF(AND(CJ76&lt;=0.25,AND(CK76&gt;0.1,CK76&lt;=0.25)),$DC$17,IF(AND(CJ76&lt;=0.25,CK76&lt;=0.1,OR(CJ76&lt;&gt;0,CK76&lt;&gt;0)),$DC$18,IF(AND(CJ76=0,CK76=0),$DC$19,"ATENÇÃO")))))))))))))))</f>
        <v>21.4285714285714</v>
      </c>
      <c r="CM76" s="38" t="n">
        <f aca="false">(AP76+AS76)/2</f>
        <v>0</v>
      </c>
      <c r="CN76" s="39" t="n">
        <f aca="false">(AM76+AN76+AO76+AQ76+AR76+AT76)/6</f>
        <v>0.666666666666667</v>
      </c>
      <c r="CO76" s="30" t="n">
        <f aca="false">IF(AND(CM76=1,CN76=1),$DC$5,IF(AND(CM76=1,CN76&gt;0.5),$DC$6,IF(AND(CM76=1,AND(CN76&gt;0.25,CN76&lt;=0.5)),$DC$7,IF(AND(CM76=1,CN76&lt;=0.25),$DC$8,IF(AND(CM76&gt;0.5,CN76&gt;0.5),$DC$9,IF(AND(CM76&gt;0.5,AND(CN76&gt;0.25,CN76&lt;=0.5)),$DC$10,IF(AND(CM76&gt;0.5,CN76&lt;=0.25),$DC$11,IF(AND(AND(CM76&lt;=0.5,CM76&gt;0.25),CN76&gt;0.5),$DC$12,IF(AND(AND(CM76&lt;=0.5,CM76&gt;0.25),AND(CN76&gt;0.25,CN76&lt;=0.5)),$DC$13,IF(AND(AND(CM76&lt;=0.5,CM76&gt;0.25),CN76&lt;=0.25),$DC$14,IF(AND(CM76&lt;=0.25,CN76&gt;0.5),$DC$15,IF(AND(CM76&lt;=0.25,AND(CN76&gt;0.25,CN76&lt;=0.5)),$DC$16,IF(AND(CM76&lt;=0.25,AND(CN76&gt;0.1,CN76&lt;=0.25)),$DC$17,IF(AND(CM76&lt;=0.25,CN76&lt;=0.1,OR(CM76&lt;&gt;0,CN76&lt;&gt;0)),$DC$18,IF(AND(CM76=0,CN76=0),$DC$19,"ATENÇÃO")))))))))))))))</f>
        <v>28.5714285714286</v>
      </c>
      <c r="CP76" s="38" t="n">
        <f aca="false">(AU76+AZ76+BD76)/3</f>
        <v>0</v>
      </c>
      <c r="CQ76" s="39" t="n">
        <f aca="false">(AV76+AW76+AX76+AY76+BA76+BB76+BC76)/7</f>
        <v>0</v>
      </c>
      <c r="CR76" s="30" t="n">
        <f aca="false">IF(AND(CP76=1,CQ76=1),$DC$5,IF(AND(CP76=1,CQ76&gt;0.5),$DC$6,IF(AND(CP76=1,AND(CQ76&gt;0.25,CQ76&lt;=0.5)),$DC$7,IF(AND(CP76=1,CQ76&lt;=0.25),$DC$8,IF(AND(CP76&gt;0.5,CQ76&gt;0.5),$DC$9,IF(AND(CP76&gt;0.5,AND(CQ76&gt;0.25,CQ76&lt;=0.5)),$DC$10,IF(AND(CP76&gt;0.5,CQ76&lt;=0.25),$DC$11,IF(AND(AND(CP76&lt;=0.5,CP76&gt;0.25),CQ76&gt;0.5),$DC$12,IF(AND(AND(CP76&lt;=0.5,CP76&gt;0.25),AND(CQ76&gt;0.25,CQ76&lt;=0.5)),$DC$13,IF(AND(AND(CP76&lt;=0.5,CP76&gt;0.25),CQ76&lt;=0.25),$DC$14,IF(AND(CP76&lt;=0.25,CQ76&gt;0.5),$DC$15,IF(AND(CP76&lt;=0.25,AND(CQ76&gt;0.25,CQ76&lt;=0.5)),$DC$16,IF(AND(CP76&lt;=0.25,AND(CQ76&gt;0.1,CQ76&lt;=0.25)),$DC$17,IF(AND(CP76&lt;=0.25,CQ76&lt;=0.1,OR(CP76&lt;&gt;0,CQ76&lt;&gt;0)),$DC$18,IF(AND(CP76=0,CQ76=0),$DC$19,"ATENÇÃO")))))))))))))))</f>
        <v>0</v>
      </c>
      <c r="CS76" s="38" t="n">
        <f aca="false">(BE76+BJ76+BN76)/3</f>
        <v>1</v>
      </c>
      <c r="CT76" s="39" t="n">
        <f aca="false">(BF76+BG76+BH76+BI76+BK76+BL76+BM76+BO76+BP76)/9</f>
        <v>0.888888888888889</v>
      </c>
      <c r="CU76" s="30" t="n">
        <f aca="false">IF(AND(CS76=1,CT76=1),$DC$5,IF(AND(CS76=1,CT76&gt;0.5),$DC$6,IF(AND(CS76=1,AND(CT76&gt;0.25,CT76&lt;=0.5)),$DC$7,IF(AND(CS76=1,CT76&lt;=0.25),$DC$8,IF(AND(CS76&gt;0.5,CT76&gt;0.5),$DC$9,IF(AND(CS76&gt;0.5,AND(CT76&gt;0.25,CT76&lt;=0.5)),$DC$10,IF(AND(CS76&gt;0.5,CT76&lt;=0.25),$DC$11,IF(AND(AND(CS76&lt;=0.5,CS76&gt;0.25),CT76&gt;0.5),$DC$12,IF(AND(AND(CS76&lt;=0.5,CS76&gt;0.25),AND(CT76&gt;0.25,CT76&lt;=0.5)),$DC$13,IF(AND(AND(CS76&lt;=0.5,CS76&gt;0.25),CT76&lt;=0.25),$DC$14,IF(AND(CS76&lt;=0.25,CT76&gt;0.5),$DC$15,IF(AND(CS76&lt;=0.25,AND(CT76&gt;0.25,CT76&lt;=0.5)),$DC$16,IF(AND(CS76&lt;=0.25,AND(CT76&gt;0.1,CT76&lt;=0.25)),$DC$17,IF(AND(CS76&lt;=0.25,CT76&lt;=0.1,OR(CS76&lt;&gt;0,CT76&lt;&gt;0)),$DC$18,IF(AND(CS76=0,CT76=0),$DC$19,"ATENÇÃO")))))))))))))))</f>
        <v>92.8571428571429</v>
      </c>
      <c r="CV76" s="31" t="n">
        <f aca="false">(BR76+BW76+BX76)/3</f>
        <v>0.333333333333333</v>
      </c>
      <c r="CW76" s="32" t="n">
        <f aca="false">(BQ76+BS76+BT76+BU76+BV76+BY76+BZ76)/7</f>
        <v>0.142857142857143</v>
      </c>
      <c r="CX76" s="30" t="n">
        <f aca="false">IF(AND(CV76=1,CW76=1),$DC$5,IF(AND(CV76=1,CW76&gt;0.5),$DC$6,IF(AND(CV76=1,AND(CW76&gt;0.25,CW76&lt;=0.5)),$DC$7,IF(AND(CV76=1,CW76&lt;=0.25),$DC$8,IF(AND(CV76&gt;0.5,CW76&gt;0.5),$DC$9,IF(AND(CV76&gt;0.5,AND(CW76&gt;0.25,CW76&lt;=0.5)),$DC$10,IF(AND(CV76&gt;0.5,CW76&lt;=0.25),$DC$11,IF(AND(AND(CV76&lt;=0.5,CV76&gt;0.25),CW76&gt;0.5),$DC$12,IF(AND(AND(CV76&lt;=0.5,CV76&gt;0.25),AND(CW76&gt;0.25,CW76&lt;=0.5)),$DC$13,IF(AND(AND(CV76&lt;=0.5,CV76&gt;0.25),CW76&lt;=0.25),$DC$14,IF(AND(CV76&lt;=0.25,CW76&gt;0.5),$DC$15,IF(AND(CV76&lt;=0.25,AND(CW76&gt;0.25,CW76&lt;=0.5)),$DC$16,IF(AND(CV76&lt;=0.25,AND(CW76&gt;0.1,CW76&lt;=0.25)),$DC$17,IF(AND(CV76&lt;=0.25,CW76&lt;=0.1,OR(CV76&lt;&gt;0,CW76&lt;&gt;0)),$DC$18,IF(AND(CV76=0,CW76=0),$DC$19,"ATENÇÃO")))))))))))))))</f>
        <v>35.7142857142857</v>
      </c>
    </row>
    <row r="77" customFormat="false" ht="15" hidden="false" customHeight="false" outlineLevel="0" collapsed="false">
      <c r="A77" s="1" t="s">
        <v>228</v>
      </c>
      <c r="B77" s="2" t="n">
        <v>75</v>
      </c>
      <c r="C77" s="70" t="n">
        <v>0</v>
      </c>
      <c r="D77" s="70" t="n">
        <v>0</v>
      </c>
      <c r="E77" s="70" t="n">
        <v>1</v>
      </c>
      <c r="F77" s="70" t="n">
        <v>0</v>
      </c>
      <c r="G77" s="67" t="n">
        <v>0</v>
      </c>
      <c r="H77" s="70" t="n">
        <v>0</v>
      </c>
      <c r="I77" s="67" t="n">
        <v>0</v>
      </c>
      <c r="J77" s="70" t="n">
        <v>0</v>
      </c>
      <c r="K77" s="67" t="n">
        <v>0</v>
      </c>
      <c r="L77" s="70" t="n">
        <v>1</v>
      </c>
      <c r="M77" s="70" t="n">
        <v>0</v>
      </c>
      <c r="N77" s="67" t="n">
        <v>1</v>
      </c>
      <c r="O77" s="70" t="n">
        <v>0</v>
      </c>
      <c r="P77" s="70" t="n">
        <v>1</v>
      </c>
      <c r="Q77" s="70" t="n">
        <v>0</v>
      </c>
      <c r="R77" s="70" t="n">
        <v>0</v>
      </c>
      <c r="S77" s="70" t="n">
        <v>0</v>
      </c>
      <c r="T77" s="70" t="n">
        <v>0</v>
      </c>
      <c r="U77" s="71" t="n">
        <v>0</v>
      </c>
      <c r="V77" s="71" t="n">
        <v>0</v>
      </c>
      <c r="W77" s="71" t="n">
        <v>0</v>
      </c>
      <c r="X77" s="71" t="n">
        <v>0</v>
      </c>
      <c r="Y77" s="71" t="n">
        <v>0</v>
      </c>
      <c r="Z77" s="71" t="n">
        <v>0</v>
      </c>
      <c r="AA77" s="71" t="n">
        <v>0</v>
      </c>
      <c r="AB77" s="71" t="n">
        <v>0</v>
      </c>
      <c r="AC77" s="71" t="n">
        <v>0</v>
      </c>
      <c r="AD77" s="71" t="n">
        <v>0</v>
      </c>
      <c r="AE77" s="71" t="n">
        <v>0</v>
      </c>
      <c r="AF77" s="71" t="n">
        <v>0</v>
      </c>
      <c r="AG77" s="71" t="n">
        <v>0</v>
      </c>
      <c r="AH77" s="70" t="n">
        <v>1</v>
      </c>
      <c r="AI77" s="70" t="n">
        <v>1</v>
      </c>
      <c r="AJ77" s="70" t="n">
        <v>0</v>
      </c>
      <c r="AK77" s="70" t="n">
        <v>0</v>
      </c>
      <c r="AL77" s="70" t="n">
        <v>1</v>
      </c>
      <c r="AM77" s="71" t="n">
        <v>1</v>
      </c>
      <c r="AN77" s="71" t="n">
        <v>1</v>
      </c>
      <c r="AO77" s="71" t="n">
        <v>1</v>
      </c>
      <c r="AP77" s="71" t="n">
        <v>0</v>
      </c>
      <c r="AQ77" s="71" t="n">
        <v>0</v>
      </c>
      <c r="AR77" s="71" t="n">
        <v>1</v>
      </c>
      <c r="AS77" s="71" t="n">
        <v>0</v>
      </c>
      <c r="AT77" s="71" t="n">
        <v>0</v>
      </c>
      <c r="AU77" s="70" t="n">
        <v>0</v>
      </c>
      <c r="AV77" s="70" t="n">
        <v>0</v>
      </c>
      <c r="AW77" s="70" t="n">
        <v>0</v>
      </c>
      <c r="AX77" s="70" t="n">
        <v>0</v>
      </c>
      <c r="AY77" s="70" t="n">
        <v>0</v>
      </c>
      <c r="AZ77" s="70" t="n">
        <v>0</v>
      </c>
      <c r="BA77" s="70" t="n">
        <v>0</v>
      </c>
      <c r="BB77" s="70" t="n">
        <v>0</v>
      </c>
      <c r="BC77" s="70" t="n">
        <v>0</v>
      </c>
      <c r="BD77" s="70" t="n">
        <v>0</v>
      </c>
      <c r="BE77" s="69" t="n">
        <v>1</v>
      </c>
      <c r="BF77" s="71" t="n">
        <v>1</v>
      </c>
      <c r="BG77" s="71" t="n">
        <v>1</v>
      </c>
      <c r="BH77" s="71" t="n">
        <v>1</v>
      </c>
      <c r="BI77" s="71" t="n">
        <v>1</v>
      </c>
      <c r="BJ77" s="69" t="n">
        <v>1</v>
      </c>
      <c r="BK77" s="71" t="n">
        <v>1</v>
      </c>
      <c r="BL77" s="71" t="n">
        <v>0</v>
      </c>
      <c r="BM77" s="71" t="n">
        <v>0</v>
      </c>
      <c r="BN77" s="69" t="n">
        <v>0</v>
      </c>
      <c r="BO77" s="71" t="n">
        <v>1</v>
      </c>
      <c r="BP77" s="71" t="n">
        <v>0</v>
      </c>
      <c r="BQ77" s="70" t="n">
        <v>1</v>
      </c>
      <c r="BR77" s="67" t="n">
        <v>1</v>
      </c>
      <c r="BS77" s="70" t="n">
        <v>1</v>
      </c>
      <c r="BT77" s="70" t="n">
        <v>1</v>
      </c>
      <c r="BU77" s="70" t="n">
        <v>1</v>
      </c>
      <c r="BV77" s="70" t="n">
        <v>0</v>
      </c>
      <c r="BW77" s="67" t="n">
        <v>0</v>
      </c>
      <c r="BX77" s="67" t="n">
        <v>0</v>
      </c>
      <c r="BY77" s="70" t="n">
        <v>0</v>
      </c>
      <c r="BZ77" s="70" t="n">
        <v>0</v>
      </c>
      <c r="CB77" s="27" t="n">
        <f aca="false">CF77*$CZ$3+CI77*$DA$3+CL77*$DB$3+CO77*$DC$3+CR77*$DD$3+CU77*$DE$3+CX77*$DF$3</f>
        <v>33.1014285714286</v>
      </c>
      <c r="CD77" s="38" t="n">
        <f aca="false">(G77+I77+K77+N77+R77)/5</f>
        <v>0.2</v>
      </c>
      <c r="CE77" s="39" t="n">
        <f aca="false">(C77+D77+E77+F77+H77+J77+L77+M77+O77+P77+Q77+S77+T77)/13</f>
        <v>0.230769230769231</v>
      </c>
      <c r="CF77" s="30" t="n">
        <f aca="false">IF(AND(CD77=1,CE77=1),$DC$5,IF(AND(CD77=1,CE77&gt;0.5),$DC$6,IF(AND(CD77=1,AND(CE77&gt;0.25,CE77&lt;=0.5)),$DC$7,IF(AND(CD77=1,CE77&lt;=0.25),$DC$8,IF(AND(CD77&gt;0.5,CE77&gt;0.5),$DC$9,IF(AND(CD77&gt;0.5,AND(CE77&gt;0.25,CE77&lt;=0.5)),$DC$10,IF(AND(CD77&gt;0.5,CE77&lt;=0.25),$DC$11,IF(AND(AND(CD77&lt;=0.5,CD77&gt;0.25),CE77&gt;0.5),$DC$12,IF(AND(AND(CD77&lt;=0.5,CD77&gt;0.25),AND(CE77&gt;0.25,CE77&lt;=0.5)),$DC$13,IF(AND(AND(CD77&lt;=0.5,CD77&gt;0.25),CE77&lt;=0.25),$DC$14,IF(AND(CD77&lt;=0.25,CE77&gt;0.5),$DC$15,IF(AND(CD77&lt;=0.25,AND(CE77&gt;0.25,CE77&lt;=0.5)),$DC$16,IF(AND(CD77&lt;=0.25,AND(CE77&gt;0.1,CE77&lt;=0.25)),$DC$17,IF(AND(CD77&lt;=0.25,CE77&lt;=0.1,OR(CD77&lt;&gt;0,CE77&lt;&gt;0)),$DC$18,IF(AND(CD77=0,CE77=0),$DC$19,"ATENÇÃO")))))))))))))))</f>
        <v>14.2857142857143</v>
      </c>
      <c r="CG77" s="38" t="n">
        <f aca="false">(X77+AA77+AG77)/3</f>
        <v>0</v>
      </c>
      <c r="CH77" s="39" t="n">
        <f aca="false">(U77+V77+W77+Y77+Z77+AB77+AC77+AD77+AE77+AF77)/10</f>
        <v>0</v>
      </c>
      <c r="CI77" s="30" t="n">
        <f aca="false">IF(AND(CG77=1,CH77=1),$DC$5,IF(AND(CG77=1,CH77&gt;0.5),$DC$6,IF(AND(CG77=1,AND(CH77&gt;0.25,CH77&lt;=0.5)),$DC$7,IF(AND(CG77=1,CH77&lt;=0.25),$DC$8,IF(AND(CG77&gt;0.5,CH77&gt;0.5),$DC$9,IF(AND(CG77&gt;0.5,AND(CH77&gt;0.25,CH77&lt;=0.5)),$DC$10,IF(AND(CG77&gt;0.5,CH77&lt;=0.25),$DC$11,IF(AND(AND(CG77&lt;=0.5,CG77&gt;0.25),CH77&gt;0.5),$DC$12,IF(AND(AND(CG77&lt;=0.5,CG77&gt;0.25),AND(CH77&gt;0.25,CH77&lt;=0.5)),$DC$13,IF(AND(AND(CG77&lt;=0.5,CG77&gt;0.25),CH77&lt;=0.25),$DC$14,IF(AND(CG77&lt;=0.25,CH77&gt;0.5),$DC$15,IF(AND(CG77&lt;=0.25,AND(CH77&gt;0.25,CH77&lt;=0.5)),$DC$16,IF(AND(CG77&lt;=0.25,AND(CH77&gt;0.1,CH77&lt;=0.25)),$DC$17,IF(AND(CG77&lt;=0.25,CH77&lt;=0.1,OR(CG77&lt;&gt;0,CH77&lt;&gt;0)),$DC$18,IF(AND(CG77=0,CH77=0),$DC$19,"ATENÇÃO")))))))))))))))</f>
        <v>0</v>
      </c>
      <c r="CJ77" s="38" t="n">
        <f aca="false">(AJ77+AL77)/2</f>
        <v>0.5</v>
      </c>
      <c r="CK77" s="39" t="n">
        <f aca="false">(AH77+AI77+AK77)/3</f>
        <v>0.666666666666667</v>
      </c>
      <c r="CL77" s="30" t="n">
        <f aca="false">IF(AND(CJ77=1,CK77=1),$DC$5,IF(AND(CJ77=1,CK77&gt;0.5),$DC$6,IF(AND(CJ77=1,AND(CK77&gt;0.25,CK77&lt;=0.5)),$DC$7,IF(AND(CJ77=1,CK77&lt;=0.25),$DC$8,IF(AND(CJ77&gt;0.5,CK77&gt;0.5),$DC$9,IF(AND(CJ77&gt;0.5,AND(CK77&gt;0.25,CK77&lt;=0.5)),$DC$10,IF(AND(CJ77&gt;0.5,CK77&lt;=0.25),$DC$11,IF(AND(AND(CJ77&lt;=0.5,CJ77&gt;0.25),CK77&gt;0.5),$DC$12,IF(AND(AND(CJ77&lt;=0.5,CJ77&gt;0.25),AND(CK77&gt;0.25,CK77&lt;=0.5)),$DC$13,IF(AND(AND(CJ77&lt;=0.5,CJ77&gt;0.25),CK77&lt;=0.25),$DC$14,IF(AND(CJ77&lt;=0.25,CK77&gt;0.5),$DC$15,IF(AND(CJ77&lt;=0.25,AND(CK77&gt;0.25,CK77&lt;=0.5)),$DC$16,IF(AND(CJ77&lt;=0.25,AND(CK77&gt;0.1,CK77&lt;=0.25)),$DC$17,IF(AND(CJ77&lt;=0.25,CK77&lt;=0.1,OR(CJ77&lt;&gt;0,CK77&lt;&gt;0)),$DC$18,IF(AND(CJ77=0,CK77=0),$DC$19,"ATENÇÃO")))))))))))))))</f>
        <v>50</v>
      </c>
      <c r="CM77" s="38" t="n">
        <f aca="false">(AP77+AS77)/2</f>
        <v>0</v>
      </c>
      <c r="CN77" s="39" t="n">
        <f aca="false">(AM77+AN77+AO77+AQ77+AR77+AT77)/6</f>
        <v>0.666666666666667</v>
      </c>
      <c r="CO77" s="30" t="n">
        <f aca="false">IF(AND(CM77=1,CN77=1),$DC$5,IF(AND(CM77=1,CN77&gt;0.5),$DC$6,IF(AND(CM77=1,AND(CN77&gt;0.25,CN77&lt;=0.5)),$DC$7,IF(AND(CM77=1,CN77&lt;=0.25),$DC$8,IF(AND(CM77&gt;0.5,CN77&gt;0.5),$DC$9,IF(AND(CM77&gt;0.5,AND(CN77&gt;0.25,CN77&lt;=0.5)),$DC$10,IF(AND(CM77&gt;0.5,CN77&lt;=0.25),$DC$11,IF(AND(AND(CM77&lt;=0.5,CM77&gt;0.25),CN77&gt;0.5),$DC$12,IF(AND(AND(CM77&lt;=0.5,CM77&gt;0.25),AND(CN77&gt;0.25,CN77&lt;=0.5)),$DC$13,IF(AND(AND(CM77&lt;=0.5,CM77&gt;0.25),CN77&lt;=0.25),$DC$14,IF(AND(CM77&lt;=0.25,CN77&gt;0.5),$DC$15,IF(AND(CM77&lt;=0.25,AND(CN77&gt;0.25,CN77&lt;=0.5)),$DC$16,IF(AND(CM77&lt;=0.25,AND(CN77&gt;0.1,CN77&lt;=0.25)),$DC$17,IF(AND(CM77&lt;=0.25,CN77&lt;=0.1,OR(CM77&lt;&gt;0,CN77&lt;&gt;0)),$DC$18,IF(AND(CM77=0,CN77=0),$DC$19,"ATENÇÃO")))))))))))))))</f>
        <v>28.5714285714286</v>
      </c>
      <c r="CP77" s="38" t="n">
        <f aca="false">(AU77+AZ77+BD77)/3</f>
        <v>0</v>
      </c>
      <c r="CQ77" s="39" t="n">
        <f aca="false">(AV77+AW77+AX77+AY77+BA77+BB77+BC77)/7</f>
        <v>0</v>
      </c>
      <c r="CR77" s="30" t="n">
        <f aca="false">IF(AND(CP77=1,CQ77=1),$DC$5,IF(AND(CP77=1,CQ77&gt;0.5),$DC$6,IF(AND(CP77=1,AND(CQ77&gt;0.25,CQ77&lt;=0.5)),$DC$7,IF(AND(CP77=1,CQ77&lt;=0.25),$DC$8,IF(AND(CP77&gt;0.5,CQ77&gt;0.5),$DC$9,IF(AND(CP77&gt;0.5,AND(CQ77&gt;0.25,CQ77&lt;=0.5)),$DC$10,IF(AND(CP77&gt;0.5,CQ77&lt;=0.25),$DC$11,IF(AND(AND(CP77&lt;=0.5,CP77&gt;0.25),CQ77&gt;0.5),$DC$12,IF(AND(AND(CP77&lt;=0.5,CP77&gt;0.25),AND(CQ77&gt;0.25,CQ77&lt;=0.5)),$DC$13,IF(AND(AND(CP77&lt;=0.5,CP77&gt;0.25),CQ77&lt;=0.25),$DC$14,IF(AND(CP77&lt;=0.25,CQ77&gt;0.5),$DC$15,IF(AND(CP77&lt;=0.25,AND(CQ77&gt;0.25,CQ77&lt;=0.5)),$DC$16,IF(AND(CP77&lt;=0.25,AND(CQ77&gt;0.1,CQ77&lt;=0.25)),$DC$17,IF(AND(CP77&lt;=0.25,CQ77&lt;=0.1,OR(CP77&lt;&gt;0,CQ77&lt;&gt;0)),$DC$18,IF(AND(CP77=0,CQ77=0),$DC$19,"ATENÇÃO")))))))))))))))</f>
        <v>0</v>
      </c>
      <c r="CS77" s="38" t="n">
        <f aca="false">(BE77+BJ77+BN77)/3</f>
        <v>0.666666666666667</v>
      </c>
      <c r="CT77" s="39" t="n">
        <f aca="false">(BF77+BG77+BH77+BI77+BK77+BL77+BM77+BO77+BP77)/9</f>
        <v>0.666666666666667</v>
      </c>
      <c r="CU77" s="30" t="n">
        <f aca="false">IF(AND(CS77=1,CT77=1),$DC$5,IF(AND(CS77=1,CT77&gt;0.5),$DC$6,IF(AND(CS77=1,AND(CT77&gt;0.25,CT77&lt;=0.5)),$DC$7,IF(AND(CS77=1,CT77&lt;=0.25),$DC$8,IF(AND(CS77&gt;0.5,CT77&gt;0.5),$DC$9,IF(AND(CS77&gt;0.5,AND(CT77&gt;0.25,CT77&lt;=0.5)),$DC$10,IF(AND(CS77&gt;0.5,CT77&lt;=0.25),$DC$11,IF(AND(AND(CS77&lt;=0.5,CS77&gt;0.25),CT77&gt;0.5),$DC$12,IF(AND(AND(CS77&lt;=0.5,CS77&gt;0.25),AND(CT77&gt;0.25,CT77&lt;=0.5)),$DC$13,IF(AND(AND(CS77&lt;=0.5,CS77&gt;0.25),CT77&lt;=0.25),$DC$14,IF(AND(CS77&lt;=0.25,CT77&gt;0.5),$DC$15,IF(AND(CS77&lt;=0.25,AND(CT77&gt;0.25,CT77&lt;=0.5)),$DC$16,IF(AND(CS77&lt;=0.25,AND(CT77&gt;0.1,CT77&lt;=0.25)),$DC$17,IF(AND(CS77&lt;=0.25,CT77&lt;=0.1,OR(CS77&lt;&gt;0,CT77&lt;&gt;0)),$DC$18,IF(AND(CS77=0,CT77=0),$DC$19,"ATENÇÃO")))))))))))))))</f>
        <v>71.4285714285714</v>
      </c>
      <c r="CV77" s="31" t="n">
        <f aca="false">(BR77+BW77+BX77)/3</f>
        <v>0.333333333333333</v>
      </c>
      <c r="CW77" s="32" t="n">
        <f aca="false">(BQ77+BS77+BT77+BU77+BV77+BY77+BZ77)/7</f>
        <v>0.571428571428571</v>
      </c>
      <c r="CX77" s="30" t="n">
        <f aca="false">IF(AND(CV77=1,CW77=1),$DC$5,IF(AND(CV77=1,CW77&gt;0.5),$DC$6,IF(AND(CV77=1,AND(CW77&gt;0.25,CW77&lt;=0.5)),$DC$7,IF(AND(CV77=1,CW77&lt;=0.25),$DC$8,IF(AND(CV77&gt;0.5,CW77&gt;0.5),$DC$9,IF(AND(CV77&gt;0.5,AND(CW77&gt;0.25,CW77&lt;=0.5)),$DC$10,IF(AND(CV77&gt;0.5,CW77&lt;=0.25),$DC$11,IF(AND(AND(CV77&lt;=0.5,CV77&gt;0.25),CW77&gt;0.5),$DC$12,IF(AND(AND(CV77&lt;=0.5,CV77&gt;0.25),AND(CW77&gt;0.25,CW77&lt;=0.5)),$DC$13,IF(AND(AND(CV77&lt;=0.5,CV77&gt;0.25),CW77&lt;=0.25),$DC$14,IF(AND(CV77&lt;=0.25,CW77&gt;0.5),$DC$15,IF(AND(CV77&lt;=0.25,AND(CW77&gt;0.25,CW77&lt;=0.5)),$DC$16,IF(AND(CV77&lt;=0.25,AND(CW77&gt;0.1,CW77&lt;=0.25)),$DC$17,IF(AND(CV77&lt;=0.25,CW77&lt;=0.1,OR(CV77&lt;&gt;0,CW77&lt;&gt;0)),$DC$18,IF(AND(CV77=0,CW77=0),$DC$19,"ATENÇÃO")))))))))))))))</f>
        <v>50</v>
      </c>
    </row>
    <row r="78" customFormat="false" ht="15" hidden="false" customHeight="false" outlineLevel="0" collapsed="false">
      <c r="A78" s="1" t="s">
        <v>229</v>
      </c>
      <c r="B78" s="2" t="n">
        <v>76</v>
      </c>
      <c r="C78" s="70" t="n">
        <v>1</v>
      </c>
      <c r="D78" s="70" t="n">
        <v>0</v>
      </c>
      <c r="E78" s="70" t="n">
        <v>1</v>
      </c>
      <c r="F78" s="70" t="n">
        <v>0</v>
      </c>
      <c r="G78" s="67" t="n">
        <v>0</v>
      </c>
      <c r="H78" s="70" t="n">
        <v>0</v>
      </c>
      <c r="I78" s="67" t="n">
        <v>0</v>
      </c>
      <c r="J78" s="70" t="n">
        <v>0</v>
      </c>
      <c r="K78" s="67" t="n">
        <v>0</v>
      </c>
      <c r="L78" s="70" t="n">
        <v>1</v>
      </c>
      <c r="M78" s="70" t="n">
        <v>0</v>
      </c>
      <c r="N78" s="67" t="n">
        <v>1</v>
      </c>
      <c r="O78" s="70" t="n">
        <v>1</v>
      </c>
      <c r="P78" s="70" t="n">
        <v>0</v>
      </c>
      <c r="Q78" s="70" t="n">
        <v>0</v>
      </c>
      <c r="R78" s="70" t="n">
        <v>1</v>
      </c>
      <c r="S78" s="70" t="n">
        <v>1</v>
      </c>
      <c r="T78" s="70" t="n">
        <v>0</v>
      </c>
      <c r="U78" s="71" t="n">
        <v>0</v>
      </c>
      <c r="V78" s="71" t="n">
        <v>0</v>
      </c>
      <c r="W78" s="71" t="n">
        <v>0</v>
      </c>
      <c r="X78" s="71" t="n">
        <v>0</v>
      </c>
      <c r="Y78" s="71" t="n">
        <v>0</v>
      </c>
      <c r="Z78" s="71" t="n">
        <v>0</v>
      </c>
      <c r="AA78" s="71" t="n">
        <v>0</v>
      </c>
      <c r="AB78" s="71" t="n">
        <v>0</v>
      </c>
      <c r="AC78" s="71" t="n">
        <v>0</v>
      </c>
      <c r="AD78" s="71" t="n">
        <v>0</v>
      </c>
      <c r="AE78" s="71" t="n">
        <v>1</v>
      </c>
      <c r="AF78" s="71" t="n">
        <v>0</v>
      </c>
      <c r="AG78" s="71" t="n">
        <v>1</v>
      </c>
      <c r="AH78" s="70" t="n">
        <v>1</v>
      </c>
      <c r="AI78" s="70" t="n">
        <v>0</v>
      </c>
      <c r="AJ78" s="70" t="n">
        <v>0</v>
      </c>
      <c r="AK78" s="70" t="n">
        <v>0</v>
      </c>
      <c r="AL78" s="70" t="n">
        <v>1</v>
      </c>
      <c r="AM78" s="71" t="n">
        <v>1</v>
      </c>
      <c r="AN78" s="71" t="n">
        <v>1</v>
      </c>
      <c r="AO78" s="71" t="n">
        <v>0</v>
      </c>
      <c r="AP78" s="71" t="n">
        <v>0</v>
      </c>
      <c r="AQ78" s="71" t="n">
        <v>0</v>
      </c>
      <c r="AR78" s="71" t="n">
        <v>1</v>
      </c>
      <c r="AS78" s="71" t="n">
        <v>1</v>
      </c>
      <c r="AT78" s="71" t="n">
        <v>1</v>
      </c>
      <c r="AU78" s="70" t="n">
        <v>1</v>
      </c>
      <c r="AV78" s="70" t="n">
        <v>0</v>
      </c>
      <c r="AW78" s="70" t="n">
        <v>0</v>
      </c>
      <c r="AX78" s="70" t="n">
        <v>1</v>
      </c>
      <c r="AY78" s="70" t="n">
        <v>0</v>
      </c>
      <c r="AZ78" s="70" t="n">
        <v>1</v>
      </c>
      <c r="BA78" s="70" t="n">
        <v>0</v>
      </c>
      <c r="BB78" s="70" t="n">
        <v>1</v>
      </c>
      <c r="BC78" s="70" t="n">
        <v>0</v>
      </c>
      <c r="BD78" s="70" t="n">
        <v>0</v>
      </c>
      <c r="BE78" s="69" t="n">
        <v>1</v>
      </c>
      <c r="BF78" s="71" t="n">
        <v>1</v>
      </c>
      <c r="BG78" s="71" t="n">
        <v>1</v>
      </c>
      <c r="BH78" s="71" t="n">
        <v>1</v>
      </c>
      <c r="BI78" s="71" t="n">
        <v>1</v>
      </c>
      <c r="BJ78" s="69" t="n">
        <v>1</v>
      </c>
      <c r="BK78" s="71" t="n">
        <v>1</v>
      </c>
      <c r="BL78" s="71" t="n">
        <v>1</v>
      </c>
      <c r="BM78" s="71" t="n">
        <v>1</v>
      </c>
      <c r="BN78" s="69" t="n">
        <v>1</v>
      </c>
      <c r="BO78" s="71" t="n">
        <v>1</v>
      </c>
      <c r="BP78" s="71" t="n">
        <v>1</v>
      </c>
      <c r="BQ78" s="70" t="n">
        <v>1</v>
      </c>
      <c r="BR78" s="67" t="n">
        <v>1</v>
      </c>
      <c r="BS78" s="70" t="n">
        <v>1</v>
      </c>
      <c r="BT78" s="70" t="n">
        <v>0</v>
      </c>
      <c r="BU78" s="70" t="n">
        <v>0</v>
      </c>
      <c r="BV78" s="70" t="n">
        <v>0</v>
      </c>
      <c r="BW78" s="67" t="n">
        <v>0</v>
      </c>
      <c r="BX78" s="67" t="n">
        <v>0</v>
      </c>
      <c r="BY78" s="70" t="n">
        <v>0</v>
      </c>
      <c r="BZ78" s="70" t="n">
        <v>0</v>
      </c>
      <c r="CB78" s="27" t="n">
        <f aca="false">CF78*$CZ$3+CI78*$DA$3+CL78*$DB$3+CO78*$DC$3+CR78*$DD$3+CU78*$DE$3+CX78*$DF$3</f>
        <v>56.18</v>
      </c>
      <c r="CD78" s="38" t="n">
        <f aca="false">(G78+I78+K78+N78+R78)/5</f>
        <v>0.4</v>
      </c>
      <c r="CE78" s="39" t="n">
        <f aca="false">(C78+D78+E78+F78+H78+J78+L78+M78+O78+P78+Q78+S78+T78)/13</f>
        <v>0.384615384615385</v>
      </c>
      <c r="CF78" s="30" t="n">
        <f aca="false">IF(AND(CD78=1,CE78=1),$DC$5,IF(AND(CD78=1,CE78&gt;0.5),$DC$6,IF(AND(CD78=1,AND(CE78&gt;0.25,CE78&lt;=0.5)),$DC$7,IF(AND(CD78=1,CE78&lt;=0.25),$DC$8,IF(AND(CD78&gt;0.5,CE78&gt;0.5),$DC$9,IF(AND(CD78&gt;0.5,AND(CE78&gt;0.25,CE78&lt;=0.5)),$DC$10,IF(AND(CD78&gt;0.5,CE78&lt;=0.25),$DC$11,IF(AND(AND(CD78&lt;=0.5,CD78&gt;0.25),CE78&gt;0.5),$DC$12,IF(AND(AND(CD78&lt;=0.5,CD78&gt;0.25),AND(CE78&gt;0.25,CE78&lt;=0.5)),$DC$13,IF(AND(AND(CD78&lt;=0.5,CD78&gt;0.25),CE78&lt;=0.25),$DC$14,IF(AND(CD78&lt;=0.25,CE78&gt;0.5),$DC$15,IF(AND(CD78&lt;=0.25,AND(CE78&gt;0.25,CE78&lt;=0.5)),$DC$16,IF(AND(CD78&lt;=0.25,AND(CE78&gt;0.1,CE78&lt;=0.25)),$DC$17,IF(AND(CD78&lt;=0.25,CE78&lt;=0.1,OR(CD78&lt;&gt;0,CE78&lt;&gt;0)),$DC$18,IF(AND(CD78=0,CE78=0),$DC$19,"ATENÇÃO")))))))))))))))</f>
        <v>42.8571428571429</v>
      </c>
      <c r="CG78" s="38" t="n">
        <f aca="false">(X78+AA78+AG78)/3</f>
        <v>0.333333333333333</v>
      </c>
      <c r="CH78" s="39" t="n">
        <f aca="false">(U78+V78+W78+Y78+Z78+AB78+AC78+AD78+AE78+AF78)/10</f>
        <v>0.1</v>
      </c>
      <c r="CI78" s="30" t="n">
        <f aca="false">IF(AND(CG78=1,CH78=1),$DC$5,IF(AND(CG78=1,CH78&gt;0.5),$DC$6,IF(AND(CG78=1,AND(CH78&gt;0.25,CH78&lt;=0.5)),$DC$7,IF(AND(CG78=1,CH78&lt;=0.25),$DC$8,IF(AND(CG78&gt;0.5,CH78&gt;0.5),$DC$9,IF(AND(CG78&gt;0.5,AND(CH78&gt;0.25,CH78&lt;=0.5)),$DC$10,IF(AND(CG78&gt;0.5,CH78&lt;=0.25),$DC$11,IF(AND(AND(CG78&lt;=0.5,CG78&gt;0.25),CH78&gt;0.5),$DC$12,IF(AND(AND(CG78&lt;=0.5,CG78&gt;0.25),AND(CH78&gt;0.25,CH78&lt;=0.5)),$DC$13,IF(AND(AND(CG78&lt;=0.5,CG78&gt;0.25),CH78&lt;=0.25),$DC$14,IF(AND(CG78&lt;=0.25,CH78&gt;0.5),$DC$15,IF(AND(CG78&lt;=0.25,AND(CH78&gt;0.25,CH78&lt;=0.5)),$DC$16,IF(AND(CG78&lt;=0.25,AND(CH78&gt;0.1,CH78&lt;=0.25)),$DC$17,IF(AND(CG78&lt;=0.25,CH78&lt;=0.1,OR(CG78&lt;&gt;0,CH78&lt;&gt;0)),$DC$18,IF(AND(CG78=0,CH78=0),$DC$19,"ATENÇÃO")))))))))))))))</f>
        <v>35.7142857142857</v>
      </c>
      <c r="CJ78" s="38" t="n">
        <f aca="false">(AJ78+AL78)/2</f>
        <v>0.5</v>
      </c>
      <c r="CK78" s="39" t="n">
        <f aca="false">(AH78+AI78+AK78)/3</f>
        <v>0.333333333333333</v>
      </c>
      <c r="CL78" s="30" t="n">
        <f aca="false">IF(AND(CJ78=1,CK78=1),$DC$5,IF(AND(CJ78=1,CK78&gt;0.5),$DC$6,IF(AND(CJ78=1,AND(CK78&gt;0.25,CK78&lt;=0.5)),$DC$7,IF(AND(CJ78=1,CK78&lt;=0.25),$DC$8,IF(AND(CJ78&gt;0.5,CK78&gt;0.5),$DC$9,IF(AND(CJ78&gt;0.5,AND(CK78&gt;0.25,CK78&lt;=0.5)),$DC$10,IF(AND(CJ78&gt;0.5,CK78&lt;=0.25),$DC$11,IF(AND(AND(CJ78&lt;=0.5,CJ78&gt;0.25),CK78&gt;0.5),$DC$12,IF(AND(AND(CJ78&lt;=0.5,CJ78&gt;0.25),AND(CK78&gt;0.25,CK78&lt;=0.5)),$DC$13,IF(AND(AND(CJ78&lt;=0.5,CJ78&gt;0.25),CK78&lt;=0.25),$DC$14,IF(AND(CJ78&lt;=0.25,CK78&gt;0.5),$DC$15,IF(AND(CJ78&lt;=0.25,AND(CK78&gt;0.25,CK78&lt;=0.5)),$DC$16,IF(AND(CJ78&lt;=0.25,AND(CK78&gt;0.1,CK78&lt;=0.25)),$DC$17,IF(AND(CJ78&lt;=0.25,CK78&lt;=0.1,OR(CJ78&lt;&gt;0,CK78&lt;&gt;0)),$DC$18,IF(AND(CJ78=0,CK78=0),$DC$19,"ATENÇÃO")))))))))))))))</f>
        <v>42.8571428571429</v>
      </c>
      <c r="CM78" s="38" t="n">
        <f aca="false">(AP78+AS78)/2</f>
        <v>0.5</v>
      </c>
      <c r="CN78" s="39" t="n">
        <f aca="false">(AM78+AN78+AO78+AQ78+AR78+AT78)/6</f>
        <v>0.666666666666667</v>
      </c>
      <c r="CO78" s="30" t="n">
        <f aca="false">IF(AND(CM78=1,CN78=1),$DC$5,IF(AND(CM78=1,CN78&gt;0.5),$DC$6,IF(AND(CM78=1,AND(CN78&gt;0.25,CN78&lt;=0.5)),$DC$7,IF(AND(CM78=1,CN78&lt;=0.25),$DC$8,IF(AND(CM78&gt;0.5,CN78&gt;0.5),$DC$9,IF(AND(CM78&gt;0.5,AND(CN78&gt;0.25,CN78&lt;=0.5)),$DC$10,IF(AND(CM78&gt;0.5,CN78&lt;=0.25),$DC$11,IF(AND(AND(CM78&lt;=0.5,CM78&gt;0.25),CN78&gt;0.5),$DC$12,IF(AND(AND(CM78&lt;=0.5,CM78&gt;0.25),AND(CN78&gt;0.25,CN78&lt;=0.5)),$DC$13,IF(AND(AND(CM78&lt;=0.5,CM78&gt;0.25),CN78&lt;=0.25),$DC$14,IF(AND(CM78&lt;=0.25,CN78&gt;0.5),$DC$15,IF(AND(CM78&lt;=0.25,AND(CN78&gt;0.25,CN78&lt;=0.5)),$DC$16,IF(AND(CM78&lt;=0.25,AND(CN78&gt;0.1,CN78&lt;=0.25)),$DC$17,IF(AND(CM78&lt;=0.25,CN78&lt;=0.1,OR(CM78&lt;&gt;0,CN78&lt;&gt;0)),$DC$18,IF(AND(CM78=0,CN78=0),$DC$19,"ATENÇÃO")))))))))))))))</f>
        <v>50</v>
      </c>
      <c r="CP78" s="38" t="n">
        <f aca="false">(AU78+AZ78+BD78)/3</f>
        <v>0.666666666666667</v>
      </c>
      <c r="CQ78" s="39" t="n">
        <f aca="false">(AV78+AW78+AX78+AY78+BA78+BB78+BC78)/7</f>
        <v>0.285714285714286</v>
      </c>
      <c r="CR78" s="30" t="n">
        <f aca="false">IF(AND(CP78=1,CQ78=1),$DC$5,IF(AND(CP78=1,CQ78&gt;0.5),$DC$6,IF(AND(CP78=1,AND(CQ78&gt;0.25,CQ78&lt;=0.5)),$DC$7,IF(AND(CP78=1,CQ78&lt;=0.25),$DC$8,IF(AND(CP78&gt;0.5,CQ78&gt;0.5),$DC$9,IF(AND(CP78&gt;0.5,AND(CQ78&gt;0.25,CQ78&lt;=0.5)),$DC$10,IF(AND(CP78&gt;0.5,CQ78&lt;=0.25),$DC$11,IF(AND(AND(CP78&lt;=0.5,CP78&gt;0.25),CQ78&gt;0.5),$DC$12,IF(AND(AND(CP78&lt;=0.5,CP78&gt;0.25),AND(CQ78&gt;0.25,CQ78&lt;=0.5)),$DC$13,IF(AND(AND(CP78&lt;=0.5,CP78&gt;0.25),CQ78&lt;=0.25),$DC$14,IF(AND(CP78&lt;=0.25,CQ78&gt;0.5),$DC$15,IF(AND(CP78&lt;=0.25,AND(CQ78&gt;0.25,CQ78&lt;=0.5)),$DC$16,IF(AND(CP78&lt;=0.25,AND(CQ78&gt;0.1,CQ78&lt;=0.25)),$DC$17,IF(AND(CP78&lt;=0.25,CQ78&lt;=0.1,OR(CP78&lt;&gt;0,CQ78&lt;&gt;0)),$DC$18,IF(AND(CP78=0,CQ78=0),$DC$19,"ATENÇÃO")))))))))))))))</f>
        <v>64.2857142857143</v>
      </c>
      <c r="CS78" s="38" t="n">
        <f aca="false">(BE78+BJ78+BN78)/3</f>
        <v>1</v>
      </c>
      <c r="CT78" s="39" t="n">
        <f aca="false">(BF78+BG78+BH78+BI78+BK78+BL78+BM78+BO78+BP78)/9</f>
        <v>1</v>
      </c>
      <c r="CU78" s="30" t="n">
        <f aca="false">IF(AND(CS78=1,CT78=1),$DC$5,IF(AND(CS78=1,CT78&gt;0.5),$DC$6,IF(AND(CS78=1,AND(CT78&gt;0.25,CT78&lt;=0.5)),$DC$7,IF(AND(CS78=1,CT78&lt;=0.25),$DC$8,IF(AND(CS78&gt;0.5,CT78&gt;0.5),$DC$9,IF(AND(CS78&gt;0.5,AND(CT78&gt;0.25,CT78&lt;=0.5)),$DC$10,IF(AND(CS78&gt;0.5,CT78&lt;=0.25),$DC$11,IF(AND(AND(CS78&lt;=0.5,CS78&gt;0.25),CT78&gt;0.5),$DC$12,IF(AND(AND(CS78&lt;=0.5,CS78&gt;0.25),AND(CT78&gt;0.25,CT78&lt;=0.5)),$DC$13,IF(AND(AND(CS78&lt;=0.5,CS78&gt;0.25),CT78&lt;=0.25),$DC$14,IF(AND(CS78&lt;=0.25,CT78&gt;0.5),$DC$15,IF(AND(CS78&lt;=0.25,AND(CT78&gt;0.25,CT78&lt;=0.5)),$DC$16,IF(AND(CS78&lt;=0.25,AND(CT78&gt;0.1,CT78&lt;=0.25)),$DC$17,IF(AND(CS78&lt;=0.25,CT78&lt;=0.1,OR(CS78&lt;&gt;0,CT78&lt;&gt;0)),$DC$18,IF(AND(CS78=0,CT78=0),$DC$19,"ATENÇÃO")))))))))))))))</f>
        <v>100</v>
      </c>
      <c r="CV78" s="31" t="n">
        <f aca="false">(BR78+BW78+BX78)/3</f>
        <v>0.333333333333333</v>
      </c>
      <c r="CW78" s="32" t="n">
        <f aca="false">(BQ78+BS78+BT78+BU78+BV78+BY78+BZ78)/7</f>
        <v>0.285714285714286</v>
      </c>
      <c r="CX78" s="30" t="n">
        <f aca="false">IF(AND(CV78=1,CW78=1),$DC$5,IF(AND(CV78=1,CW78&gt;0.5),$DC$6,IF(AND(CV78=1,AND(CW78&gt;0.25,CW78&lt;=0.5)),$DC$7,IF(AND(CV78=1,CW78&lt;=0.25),$DC$8,IF(AND(CV78&gt;0.5,CW78&gt;0.5),$DC$9,IF(AND(CV78&gt;0.5,AND(CW78&gt;0.25,CW78&lt;=0.5)),$DC$10,IF(AND(CV78&gt;0.5,CW78&lt;=0.25),$DC$11,IF(AND(AND(CV78&lt;=0.5,CV78&gt;0.25),CW78&gt;0.5),$DC$12,IF(AND(AND(CV78&lt;=0.5,CV78&gt;0.25),AND(CW78&gt;0.25,CW78&lt;=0.5)),$DC$13,IF(AND(AND(CV78&lt;=0.5,CV78&gt;0.25),CW78&lt;=0.25),$DC$14,IF(AND(CV78&lt;=0.25,CW78&gt;0.5),$DC$15,IF(AND(CV78&lt;=0.25,AND(CW78&gt;0.25,CW78&lt;=0.5)),$DC$16,IF(AND(CV78&lt;=0.25,AND(CW78&gt;0.1,CW78&lt;=0.25)),$DC$17,IF(AND(CV78&lt;=0.25,CW78&lt;=0.1,OR(CV78&lt;&gt;0,CW78&lt;&gt;0)),$DC$18,IF(AND(CV78=0,CW78=0),$DC$19,"ATENÇÃO")))))))))))))))</f>
        <v>42.8571428571429</v>
      </c>
    </row>
    <row r="79" customFormat="false" ht="15" hidden="false" customHeight="false" outlineLevel="0" collapsed="false">
      <c r="A79" s="1" t="s">
        <v>230</v>
      </c>
      <c r="B79" s="2" t="n">
        <v>77</v>
      </c>
      <c r="C79" s="47" t="n">
        <v>1</v>
      </c>
      <c r="D79" s="47" t="n">
        <v>1</v>
      </c>
      <c r="E79" s="47" t="n">
        <v>0</v>
      </c>
      <c r="F79" s="47" t="n">
        <v>0</v>
      </c>
      <c r="G79" s="49" t="n">
        <v>0</v>
      </c>
      <c r="H79" s="47" t="n">
        <v>1</v>
      </c>
      <c r="I79" s="49" t="n">
        <v>1</v>
      </c>
      <c r="J79" s="47" t="n">
        <v>0</v>
      </c>
      <c r="K79" s="49" t="n">
        <v>0</v>
      </c>
      <c r="L79" s="47" t="n">
        <v>0</v>
      </c>
      <c r="M79" s="47" t="n">
        <v>0</v>
      </c>
      <c r="N79" s="49" t="n">
        <v>0</v>
      </c>
      <c r="O79" s="47" t="n">
        <v>0</v>
      </c>
      <c r="P79" s="47" t="n">
        <v>1</v>
      </c>
      <c r="Q79" s="47" t="n">
        <v>0</v>
      </c>
      <c r="R79" s="47" t="n">
        <v>1</v>
      </c>
      <c r="S79" s="47" t="n">
        <v>1</v>
      </c>
      <c r="T79" s="47" t="n">
        <v>0</v>
      </c>
      <c r="U79" s="51" t="n">
        <v>0</v>
      </c>
      <c r="V79" s="50" t="n">
        <v>0</v>
      </c>
      <c r="W79" s="50" t="n">
        <v>0</v>
      </c>
      <c r="X79" s="50" t="n">
        <v>0</v>
      </c>
      <c r="Y79" s="50" t="n">
        <v>0</v>
      </c>
      <c r="Z79" s="50" t="n">
        <v>0</v>
      </c>
      <c r="AA79" s="50" t="n">
        <v>0</v>
      </c>
      <c r="AB79" s="50" t="n">
        <v>0</v>
      </c>
      <c r="AC79" s="50" t="n">
        <v>0</v>
      </c>
      <c r="AD79" s="50" t="n">
        <v>0</v>
      </c>
      <c r="AE79" s="50" t="n">
        <v>1</v>
      </c>
      <c r="AF79" s="50" t="n">
        <v>0</v>
      </c>
      <c r="AG79" s="50" t="n">
        <v>0</v>
      </c>
      <c r="AH79" s="47" t="n">
        <v>1</v>
      </c>
      <c r="AI79" s="47" t="n">
        <v>1</v>
      </c>
      <c r="AJ79" s="47" t="n">
        <v>0</v>
      </c>
      <c r="AK79" s="47" t="n">
        <v>1</v>
      </c>
      <c r="AL79" s="47" t="n">
        <v>1</v>
      </c>
      <c r="AM79" s="50" t="n">
        <v>1</v>
      </c>
      <c r="AN79" s="50" t="n">
        <v>1</v>
      </c>
      <c r="AO79" s="50" t="n">
        <v>1</v>
      </c>
      <c r="AP79" s="50" t="n">
        <v>0</v>
      </c>
      <c r="AQ79" s="50" t="n">
        <v>0</v>
      </c>
      <c r="AR79" s="50" t="n">
        <v>1</v>
      </c>
      <c r="AS79" s="50" t="n">
        <v>1</v>
      </c>
      <c r="AT79" s="50" t="n">
        <v>1</v>
      </c>
      <c r="AU79" s="47" t="n">
        <v>1</v>
      </c>
      <c r="AV79" s="47" t="n">
        <v>0</v>
      </c>
      <c r="AW79" s="47" t="n">
        <v>0</v>
      </c>
      <c r="AX79" s="47" t="n">
        <v>0</v>
      </c>
      <c r="AY79" s="47" t="n">
        <v>0</v>
      </c>
      <c r="AZ79" s="47" t="n">
        <v>1</v>
      </c>
      <c r="BA79" s="47" t="n">
        <v>0</v>
      </c>
      <c r="BB79" s="47" t="n">
        <v>1</v>
      </c>
      <c r="BC79" s="47" t="n">
        <v>0</v>
      </c>
      <c r="BD79" s="47" t="n">
        <v>0</v>
      </c>
      <c r="BE79" s="52" t="n">
        <v>1</v>
      </c>
      <c r="BF79" s="50" t="n">
        <v>1</v>
      </c>
      <c r="BG79" s="50" t="n">
        <v>1</v>
      </c>
      <c r="BH79" s="50" t="n">
        <v>1</v>
      </c>
      <c r="BI79" s="50" t="n">
        <v>1</v>
      </c>
      <c r="BJ79" s="52" t="n">
        <v>1</v>
      </c>
      <c r="BK79" s="50" t="n">
        <v>0</v>
      </c>
      <c r="BL79" s="50" t="n">
        <v>0</v>
      </c>
      <c r="BM79" s="50" t="n">
        <v>0</v>
      </c>
      <c r="BN79" s="52" t="n">
        <v>1</v>
      </c>
      <c r="BO79" s="50" t="n">
        <v>0</v>
      </c>
      <c r="BP79" s="50" t="n">
        <v>0</v>
      </c>
      <c r="BQ79" s="47" t="n">
        <v>1</v>
      </c>
      <c r="BR79" s="49" t="n">
        <v>1</v>
      </c>
      <c r="BS79" s="47" t="n">
        <v>1</v>
      </c>
      <c r="BT79" s="47" t="n">
        <v>1</v>
      </c>
      <c r="BU79" s="47" t="n">
        <v>1</v>
      </c>
      <c r="BV79" s="47" t="n">
        <v>0</v>
      </c>
      <c r="BW79" s="49" t="n">
        <v>0</v>
      </c>
      <c r="BX79" s="49" t="n">
        <v>0</v>
      </c>
      <c r="BY79" s="47" t="n">
        <v>0</v>
      </c>
      <c r="BZ79" s="47" t="n">
        <v>0</v>
      </c>
      <c r="CB79" s="27" t="n">
        <f aca="false">CF79*$CZ$3+CI79*$DA$3+CL79*$DB$3+CO79*$DC$3+CR79*$DD$3+CU79*$DE$3+CX79*$DF$3</f>
        <v>53.4328571428572</v>
      </c>
      <c r="CD79" s="38" t="n">
        <f aca="false">(G79+I79+K79+N79+R79)/5</f>
        <v>0.4</v>
      </c>
      <c r="CE79" s="39" t="n">
        <f aca="false">(C79+D79+E79+F79+H79+J79+L79+M79+O79+P79+Q79+S79+T79)/13</f>
        <v>0.384615384615385</v>
      </c>
      <c r="CF79" s="30" t="n">
        <f aca="false">IF(AND(CD79=1,CE79=1),$DC$5,IF(AND(CD79=1,CE79&gt;0.5),$DC$6,IF(AND(CD79=1,AND(CE79&gt;0.25,CE79&lt;=0.5)),$DC$7,IF(AND(CD79=1,CE79&lt;=0.25),$DC$8,IF(AND(CD79&gt;0.5,CE79&gt;0.5),$DC$9,IF(AND(CD79&gt;0.5,AND(CE79&gt;0.25,CE79&lt;=0.5)),$DC$10,IF(AND(CD79&gt;0.5,CE79&lt;=0.25),$DC$11,IF(AND(AND(CD79&lt;=0.5,CD79&gt;0.25),CE79&gt;0.5),$DC$12,IF(AND(AND(CD79&lt;=0.5,CD79&gt;0.25),AND(CE79&gt;0.25,CE79&lt;=0.5)),$DC$13,IF(AND(AND(CD79&lt;=0.5,CD79&gt;0.25),CE79&lt;=0.25),$DC$14,IF(AND(CD79&lt;=0.25,CE79&gt;0.5),$DC$15,IF(AND(CD79&lt;=0.25,AND(CE79&gt;0.25,CE79&lt;=0.5)),$DC$16,IF(AND(CD79&lt;=0.25,AND(CE79&gt;0.1,CE79&lt;=0.25)),$DC$17,IF(AND(CD79&lt;=0.25,CE79&lt;=0.1,OR(CD79&lt;&gt;0,CE79&lt;&gt;0)),$DC$18,IF(AND(CD79=0,CE79=0),$DC$19,"ATENÇÃO")))))))))))))))</f>
        <v>42.8571428571429</v>
      </c>
      <c r="CG79" s="38" t="n">
        <f aca="false">(X79+AA79+AG79)/3</f>
        <v>0</v>
      </c>
      <c r="CH79" s="39" t="n">
        <f aca="false">(U79+V79+W79+Y79+Z79+AB79+AC79+AD79+AE79+AF79)/10</f>
        <v>0.1</v>
      </c>
      <c r="CI79" s="30" t="n">
        <f aca="false">IF(AND(CG79=1,CH79=1),$DC$5,IF(AND(CG79=1,CH79&gt;0.5),$DC$6,IF(AND(CG79=1,AND(CH79&gt;0.25,CH79&lt;=0.5)),$DC$7,IF(AND(CG79=1,CH79&lt;=0.25),$DC$8,IF(AND(CG79&gt;0.5,CH79&gt;0.5),$DC$9,IF(AND(CG79&gt;0.5,AND(CH79&gt;0.25,CH79&lt;=0.5)),$DC$10,IF(AND(CG79&gt;0.5,CH79&lt;=0.25),$DC$11,IF(AND(AND(CG79&lt;=0.5,CG79&gt;0.25),CH79&gt;0.5),$DC$12,IF(AND(AND(CG79&lt;=0.5,CG79&gt;0.25),AND(CH79&gt;0.25,CH79&lt;=0.5)),$DC$13,IF(AND(AND(CG79&lt;=0.5,CG79&gt;0.25),CH79&lt;=0.25),$DC$14,IF(AND(CG79&lt;=0.25,CH79&gt;0.5),$DC$15,IF(AND(CG79&lt;=0.25,AND(CH79&gt;0.25,CH79&lt;=0.5)),$DC$16,IF(AND(CG79&lt;=0.25,AND(CH79&gt;0.1,CH79&lt;=0.25)),$DC$17,IF(AND(CG79&lt;=0.25,CH79&lt;=0.1,OR(CG79&lt;&gt;0,CH79&lt;&gt;0)),$DC$18,IF(AND(CG79=0,CH79=0),$DC$19,"ATENÇÃO")))))))))))))))</f>
        <v>7.14285714285714</v>
      </c>
      <c r="CJ79" s="38" t="n">
        <f aca="false">(AJ79+AL79)/2</f>
        <v>0.5</v>
      </c>
      <c r="CK79" s="39" t="n">
        <f aca="false">(AH79+AI79+AK79)/3</f>
        <v>1</v>
      </c>
      <c r="CL79" s="30" t="n">
        <f aca="false">IF(AND(CJ79=1,CK79=1),$DC$5,IF(AND(CJ79=1,CK79&gt;0.5),$DC$6,IF(AND(CJ79=1,AND(CK79&gt;0.25,CK79&lt;=0.5)),$DC$7,IF(AND(CJ79=1,CK79&lt;=0.25),$DC$8,IF(AND(CJ79&gt;0.5,CK79&gt;0.5),$DC$9,IF(AND(CJ79&gt;0.5,AND(CK79&gt;0.25,CK79&lt;=0.5)),$DC$10,IF(AND(CJ79&gt;0.5,CK79&lt;=0.25),$DC$11,IF(AND(AND(CJ79&lt;=0.5,CJ79&gt;0.25),CK79&gt;0.5),$DC$12,IF(AND(AND(CJ79&lt;=0.5,CJ79&gt;0.25),AND(CK79&gt;0.25,CK79&lt;=0.5)),$DC$13,IF(AND(AND(CJ79&lt;=0.5,CJ79&gt;0.25),CK79&lt;=0.25),$DC$14,IF(AND(CJ79&lt;=0.25,CK79&gt;0.5),$DC$15,IF(AND(CJ79&lt;=0.25,AND(CK79&gt;0.25,CK79&lt;=0.5)),$DC$16,IF(AND(CJ79&lt;=0.25,AND(CK79&gt;0.1,CK79&lt;=0.25)),$DC$17,IF(AND(CJ79&lt;=0.25,CK79&lt;=0.1,OR(CJ79&lt;&gt;0,CK79&lt;&gt;0)),$DC$18,IF(AND(CJ79=0,CK79=0),$DC$19,"ATENÇÃO")))))))))))))))</f>
        <v>50</v>
      </c>
      <c r="CM79" s="38" t="n">
        <f aca="false">(AP79+AS79)/2</f>
        <v>0.5</v>
      </c>
      <c r="CN79" s="39" t="n">
        <f aca="false">(AM79+AN79+AO79+AQ79+AR79+AT79)/6</f>
        <v>0.833333333333333</v>
      </c>
      <c r="CO79" s="30" t="n">
        <f aca="false">IF(AND(CM79=1,CN79=1),$DC$5,IF(AND(CM79=1,CN79&gt;0.5),$DC$6,IF(AND(CM79=1,AND(CN79&gt;0.25,CN79&lt;=0.5)),$DC$7,IF(AND(CM79=1,CN79&lt;=0.25),$DC$8,IF(AND(CM79&gt;0.5,CN79&gt;0.5),$DC$9,IF(AND(CM79&gt;0.5,AND(CN79&gt;0.25,CN79&lt;=0.5)),$DC$10,IF(AND(CM79&gt;0.5,CN79&lt;=0.25),$DC$11,IF(AND(AND(CM79&lt;=0.5,CM79&gt;0.25),CN79&gt;0.5),$DC$12,IF(AND(AND(CM79&lt;=0.5,CM79&gt;0.25),AND(CN79&gt;0.25,CN79&lt;=0.5)),$DC$13,IF(AND(AND(CM79&lt;=0.5,CM79&gt;0.25),CN79&lt;=0.25),$DC$14,IF(AND(CM79&lt;=0.25,CN79&gt;0.5),$DC$15,IF(AND(CM79&lt;=0.25,AND(CN79&gt;0.25,CN79&lt;=0.5)),$DC$16,IF(AND(CM79&lt;=0.25,AND(CN79&gt;0.1,CN79&lt;=0.25)),$DC$17,IF(AND(CM79&lt;=0.25,CN79&lt;=0.1,OR(CM79&lt;&gt;0,CN79&lt;&gt;0)),$DC$18,IF(AND(CM79=0,CN79=0),$DC$19,"ATENÇÃO")))))))))))))))</f>
        <v>50</v>
      </c>
      <c r="CP79" s="38" t="n">
        <f aca="false">(AU79+AZ79+BD79)/3</f>
        <v>0.666666666666667</v>
      </c>
      <c r="CQ79" s="39" t="n">
        <f aca="false">(AV79+AW79+AX79+AY79+BA79+BB79+BC79)/7</f>
        <v>0.142857142857143</v>
      </c>
      <c r="CR79" s="30" t="n">
        <f aca="false">IF(AND(CP79=1,CQ79=1),$DC$5,IF(AND(CP79=1,CQ79&gt;0.5),$DC$6,IF(AND(CP79=1,AND(CQ79&gt;0.25,CQ79&lt;=0.5)),$DC$7,IF(AND(CP79=1,CQ79&lt;=0.25),$DC$8,IF(AND(CP79&gt;0.5,CQ79&gt;0.5),$DC$9,IF(AND(CP79&gt;0.5,AND(CQ79&gt;0.25,CQ79&lt;=0.5)),$DC$10,IF(AND(CP79&gt;0.5,CQ79&lt;=0.25),$DC$11,IF(AND(AND(CP79&lt;=0.5,CP79&gt;0.25),CQ79&gt;0.5),$DC$12,IF(AND(AND(CP79&lt;=0.5,CP79&gt;0.25),AND(CQ79&gt;0.25,CQ79&lt;=0.5)),$DC$13,IF(AND(AND(CP79&lt;=0.5,CP79&gt;0.25),CQ79&lt;=0.25),$DC$14,IF(AND(CP79&lt;=0.25,CQ79&gt;0.5),$DC$15,IF(AND(CP79&lt;=0.25,AND(CQ79&gt;0.25,CQ79&lt;=0.5)),$DC$16,IF(AND(CP79&lt;=0.25,AND(CQ79&gt;0.1,CQ79&lt;=0.25)),$DC$17,IF(AND(CP79&lt;=0.25,CQ79&lt;=0.1,OR(CP79&lt;&gt;0,CQ79&lt;&gt;0)),$DC$18,IF(AND(CP79=0,CQ79=0),$DC$19,"ATENÇÃO")))))))))))))))</f>
        <v>57.1428571428572</v>
      </c>
      <c r="CS79" s="38" t="n">
        <f aca="false">(BE79+BJ79+BN79)/3</f>
        <v>1</v>
      </c>
      <c r="CT79" s="39" t="n">
        <f aca="false">(BF79+BG79+BH79+BI79+BK79+BL79+BM79+BO79+BP79)/9</f>
        <v>0.444444444444444</v>
      </c>
      <c r="CU79" s="30" t="n">
        <f aca="false">IF(AND(CS79=1,CT79=1),$DC$5,IF(AND(CS79=1,CT79&gt;0.5),$DC$6,IF(AND(CS79=1,AND(CT79&gt;0.25,CT79&lt;=0.5)),$DC$7,IF(AND(CS79=1,CT79&lt;=0.25),$DC$8,IF(AND(CS79&gt;0.5,CT79&gt;0.5),$DC$9,IF(AND(CS79&gt;0.5,AND(CT79&gt;0.25,CT79&lt;=0.5)),$DC$10,IF(AND(CS79&gt;0.5,CT79&lt;=0.25),$DC$11,IF(AND(AND(CS79&lt;=0.5,CS79&gt;0.25),CT79&gt;0.5),$DC$12,IF(AND(AND(CS79&lt;=0.5,CS79&gt;0.25),AND(CT79&gt;0.25,CT79&lt;=0.5)),$DC$13,IF(AND(AND(CS79&lt;=0.5,CS79&gt;0.25),CT79&lt;=0.25),$DC$14,IF(AND(CS79&lt;=0.25,CT79&gt;0.5),$DC$15,IF(AND(CS79&lt;=0.25,AND(CT79&gt;0.25,CT79&lt;=0.5)),$DC$16,IF(AND(CS79&lt;=0.25,AND(CT79&gt;0.1,CT79&lt;=0.25)),$DC$17,IF(AND(CS79&lt;=0.25,CT79&lt;=0.1,OR(CS79&lt;&gt;0,CT79&lt;&gt;0)),$DC$18,IF(AND(CS79=0,CT79=0),$DC$19,"ATENÇÃO")))))))))))))))</f>
        <v>85.7142857142857</v>
      </c>
      <c r="CV79" s="31" t="n">
        <f aca="false">(BR79+BW79+BX79)/3</f>
        <v>0.333333333333333</v>
      </c>
      <c r="CW79" s="32" t="n">
        <f aca="false">(BQ79+BS79+BT79+BU79+BV79+BY79+BZ79)/7</f>
        <v>0.571428571428571</v>
      </c>
      <c r="CX79" s="30" t="n">
        <f aca="false">IF(AND(CV79=1,CW79=1),$DC$5,IF(AND(CV79=1,CW79&gt;0.5),$DC$6,IF(AND(CV79=1,AND(CW79&gt;0.25,CW79&lt;=0.5)),$DC$7,IF(AND(CV79=1,CW79&lt;=0.25),$DC$8,IF(AND(CV79&gt;0.5,CW79&gt;0.5),$DC$9,IF(AND(CV79&gt;0.5,AND(CW79&gt;0.25,CW79&lt;=0.5)),$DC$10,IF(AND(CV79&gt;0.5,CW79&lt;=0.25),$DC$11,IF(AND(AND(CV79&lt;=0.5,CV79&gt;0.25),CW79&gt;0.5),$DC$12,IF(AND(AND(CV79&lt;=0.5,CV79&gt;0.25),AND(CW79&gt;0.25,CW79&lt;=0.5)),$DC$13,IF(AND(AND(CV79&lt;=0.5,CV79&gt;0.25),CW79&lt;=0.25),$DC$14,IF(AND(CV79&lt;=0.25,CW79&gt;0.5),$DC$15,IF(AND(CV79&lt;=0.25,AND(CW79&gt;0.25,CW79&lt;=0.5)),$DC$16,IF(AND(CV79&lt;=0.25,AND(CW79&gt;0.1,CW79&lt;=0.25)),$DC$17,IF(AND(CV79&lt;=0.25,CW79&lt;=0.1,OR(CV79&lt;&gt;0,CW79&lt;&gt;0)),$DC$18,IF(AND(CV79=0,CW79=0),$DC$19,"ATENÇÃO")))))))))))))))</f>
        <v>50</v>
      </c>
    </row>
    <row r="80" customFormat="false" ht="15" hidden="false" customHeight="false" outlineLevel="0" collapsed="false">
      <c r="A80" s="1" t="s">
        <v>231</v>
      </c>
      <c r="B80" s="2" t="n">
        <v>78</v>
      </c>
      <c r="C80" s="70" t="n">
        <v>1</v>
      </c>
      <c r="D80" s="70" t="n">
        <v>1</v>
      </c>
      <c r="E80" s="70" t="n">
        <v>1</v>
      </c>
      <c r="F80" s="70" t="n">
        <v>0</v>
      </c>
      <c r="G80" s="67" t="n">
        <v>1</v>
      </c>
      <c r="H80" s="70" t="n">
        <v>1</v>
      </c>
      <c r="I80" s="67" t="n">
        <v>1</v>
      </c>
      <c r="J80" s="70" t="n">
        <v>1</v>
      </c>
      <c r="K80" s="67" t="n">
        <v>1</v>
      </c>
      <c r="L80" s="70" t="n">
        <v>1</v>
      </c>
      <c r="M80" s="70" t="n">
        <v>1</v>
      </c>
      <c r="N80" s="67" t="n">
        <v>1</v>
      </c>
      <c r="O80" s="70" t="n">
        <v>0</v>
      </c>
      <c r="P80" s="70" t="n">
        <v>1</v>
      </c>
      <c r="Q80" s="70" t="n">
        <v>0</v>
      </c>
      <c r="R80" s="70" t="n">
        <v>1</v>
      </c>
      <c r="S80" s="70" t="n">
        <v>1</v>
      </c>
      <c r="T80" s="70" t="n">
        <v>1</v>
      </c>
      <c r="U80" s="71" t="n">
        <v>1</v>
      </c>
      <c r="V80" s="71" t="n">
        <v>0</v>
      </c>
      <c r="W80" s="71" t="n">
        <v>0</v>
      </c>
      <c r="X80" s="71" t="n">
        <v>1</v>
      </c>
      <c r="Y80" s="71" t="n">
        <v>0</v>
      </c>
      <c r="Z80" s="71" t="n">
        <v>0</v>
      </c>
      <c r="AA80" s="71" t="n">
        <v>0</v>
      </c>
      <c r="AB80" s="71" t="n">
        <v>0</v>
      </c>
      <c r="AC80" s="71" t="n">
        <v>1</v>
      </c>
      <c r="AD80" s="71" t="n">
        <v>1</v>
      </c>
      <c r="AE80" s="71" t="n">
        <v>1</v>
      </c>
      <c r="AF80" s="71" t="n">
        <v>1</v>
      </c>
      <c r="AG80" s="71" t="n">
        <v>1</v>
      </c>
      <c r="AH80" s="70" t="n">
        <v>1</v>
      </c>
      <c r="AI80" s="70" t="n">
        <v>1</v>
      </c>
      <c r="AJ80" s="70" t="n">
        <v>1</v>
      </c>
      <c r="AK80" s="70" t="n">
        <v>1</v>
      </c>
      <c r="AL80" s="70" t="n">
        <v>1</v>
      </c>
      <c r="AM80" s="71" t="n">
        <v>1</v>
      </c>
      <c r="AN80" s="71" t="n">
        <v>1</v>
      </c>
      <c r="AO80" s="71" t="n">
        <v>1</v>
      </c>
      <c r="AP80" s="71" t="n">
        <v>1</v>
      </c>
      <c r="AQ80" s="71" t="n">
        <v>0</v>
      </c>
      <c r="AR80" s="71" t="n">
        <v>1</v>
      </c>
      <c r="AS80" s="71" t="n">
        <v>1</v>
      </c>
      <c r="AT80" s="71" t="n">
        <v>1</v>
      </c>
      <c r="AU80" s="70" t="n">
        <v>1</v>
      </c>
      <c r="AV80" s="70" t="n">
        <v>1</v>
      </c>
      <c r="AW80" s="70" t="n">
        <v>1</v>
      </c>
      <c r="AX80" s="70" t="n">
        <v>1</v>
      </c>
      <c r="AY80" s="70" t="n">
        <v>1</v>
      </c>
      <c r="AZ80" s="70" t="n">
        <v>1</v>
      </c>
      <c r="BA80" s="70" t="n">
        <v>0</v>
      </c>
      <c r="BB80" s="70" t="n">
        <v>1</v>
      </c>
      <c r="BC80" s="70" t="n">
        <v>0</v>
      </c>
      <c r="BD80" s="70" t="n">
        <v>0</v>
      </c>
      <c r="BE80" s="69" t="n">
        <v>1</v>
      </c>
      <c r="BF80" s="71" t="n">
        <v>1</v>
      </c>
      <c r="BG80" s="71" t="n">
        <v>1</v>
      </c>
      <c r="BH80" s="71" t="n">
        <v>1</v>
      </c>
      <c r="BI80" s="71" t="n">
        <v>1</v>
      </c>
      <c r="BJ80" s="69" t="n">
        <v>1</v>
      </c>
      <c r="BK80" s="71" t="n">
        <v>1</v>
      </c>
      <c r="BL80" s="71" t="n">
        <v>1</v>
      </c>
      <c r="BM80" s="71" t="n">
        <v>1</v>
      </c>
      <c r="BN80" s="69" t="n">
        <v>1</v>
      </c>
      <c r="BO80" s="71" t="n">
        <v>1</v>
      </c>
      <c r="BP80" s="71" t="n">
        <v>1</v>
      </c>
      <c r="BQ80" s="70" t="n">
        <v>1</v>
      </c>
      <c r="BR80" s="67" t="n">
        <v>1</v>
      </c>
      <c r="BS80" s="70" t="n">
        <v>1</v>
      </c>
      <c r="BT80" s="70" t="n">
        <v>1</v>
      </c>
      <c r="BU80" s="70" t="n">
        <v>1</v>
      </c>
      <c r="BV80" s="70" t="n">
        <v>1</v>
      </c>
      <c r="BW80" s="67" t="n">
        <v>1</v>
      </c>
      <c r="BX80" s="67" t="n">
        <v>0</v>
      </c>
      <c r="BY80" s="70" t="n">
        <v>0</v>
      </c>
      <c r="BZ80" s="70" t="n">
        <v>0</v>
      </c>
      <c r="CB80" s="27" t="n">
        <f aca="false">CF80*$CZ$3+CI80*$DA$3+CL80*$DB$3+CO80*$DC$3+CR80*$DD$3+CU80*$DE$3+CX80*$DF$3</f>
        <v>83.24</v>
      </c>
      <c r="CD80" s="38" t="n">
        <f aca="false">(G80+I80+K80+N80+R80)/5</f>
        <v>1</v>
      </c>
      <c r="CE80" s="39" t="n">
        <f aca="false">(C80+D80+E80+F80+H80+J80+L80+M80+O80+P80+Q80+S80+T80)/13</f>
        <v>0.769230769230769</v>
      </c>
      <c r="CF80" s="30" t="n">
        <f aca="false">IF(AND(CD80=1,CE80=1),$DC$5,IF(AND(CD80=1,CE80&gt;0.5),$DC$6,IF(AND(CD80=1,AND(CE80&gt;0.25,CE80&lt;=0.5)),$DC$7,IF(AND(CD80=1,CE80&lt;=0.25),$DC$8,IF(AND(CD80&gt;0.5,CE80&gt;0.5),$DC$9,IF(AND(CD80&gt;0.5,AND(CE80&gt;0.25,CE80&lt;=0.5)),$DC$10,IF(AND(CD80&gt;0.5,CE80&lt;=0.25),$DC$11,IF(AND(AND(CD80&lt;=0.5,CD80&gt;0.25),CE80&gt;0.5),$DC$12,IF(AND(AND(CD80&lt;=0.5,CD80&gt;0.25),AND(CE80&gt;0.25,CE80&lt;=0.5)),$DC$13,IF(AND(AND(CD80&lt;=0.5,CD80&gt;0.25),CE80&lt;=0.25),$DC$14,IF(AND(CD80&lt;=0.25,CE80&gt;0.5),$DC$15,IF(AND(CD80&lt;=0.25,AND(CE80&gt;0.25,CE80&lt;=0.5)),$DC$16,IF(AND(CD80&lt;=0.25,AND(CE80&gt;0.1,CE80&lt;=0.25)),$DC$17,IF(AND(CD80&lt;=0.25,CE80&lt;=0.1,OR(CD80&lt;&gt;0,CE80&lt;&gt;0)),$DC$18,IF(AND(CD80=0,CE80=0),$DC$19,"ATENÇÃO")))))))))))))))</f>
        <v>92.8571428571429</v>
      </c>
      <c r="CG80" s="38" t="n">
        <f aca="false">(X80+AA80+AG80)/3</f>
        <v>0.666666666666667</v>
      </c>
      <c r="CH80" s="39" t="n">
        <f aca="false">(U80+V80+W80+Y80+Z80+AB80+AC80+AD80+AE80+AF80)/10</f>
        <v>0.5</v>
      </c>
      <c r="CI80" s="30" t="n">
        <f aca="false">IF(AND(CG80=1,CH80=1),$DC$5,IF(AND(CG80=1,CH80&gt;0.5),$DC$6,IF(AND(CG80=1,AND(CH80&gt;0.25,CH80&lt;=0.5)),$DC$7,IF(AND(CG80=1,CH80&lt;=0.25),$DC$8,IF(AND(CG80&gt;0.5,CH80&gt;0.5),$DC$9,IF(AND(CG80&gt;0.5,AND(CH80&gt;0.25,CH80&lt;=0.5)),$DC$10,IF(AND(CG80&gt;0.5,CH80&lt;=0.25),$DC$11,IF(AND(AND(CG80&lt;=0.5,CG80&gt;0.25),CH80&gt;0.5),$DC$12,IF(AND(AND(CG80&lt;=0.5,CG80&gt;0.25),AND(CH80&gt;0.25,CH80&lt;=0.5)),$DC$13,IF(AND(AND(CG80&lt;=0.5,CG80&gt;0.25),CH80&lt;=0.25),$DC$14,IF(AND(CG80&lt;=0.25,CH80&gt;0.5),$DC$15,IF(AND(CG80&lt;=0.25,AND(CH80&gt;0.25,CH80&lt;=0.5)),$DC$16,IF(AND(CG80&lt;=0.25,AND(CH80&gt;0.1,CH80&lt;=0.25)),$DC$17,IF(AND(CG80&lt;=0.25,CH80&lt;=0.1,OR(CG80&lt;&gt;0,CH80&lt;&gt;0)),$DC$18,IF(AND(CG80=0,CH80=0),$DC$19,"ATENÇÃO")))))))))))))))</f>
        <v>64.2857142857143</v>
      </c>
      <c r="CJ80" s="38" t="n">
        <f aca="false">(AJ80+AL80)/2</f>
        <v>1</v>
      </c>
      <c r="CK80" s="39" t="n">
        <f aca="false">(AH80+AI80+AK80)/3</f>
        <v>1</v>
      </c>
      <c r="CL80" s="30" t="n">
        <f aca="false">IF(AND(CJ80=1,CK80=1),$DC$5,IF(AND(CJ80=1,CK80&gt;0.5),$DC$6,IF(AND(CJ80=1,AND(CK80&gt;0.25,CK80&lt;=0.5)),$DC$7,IF(AND(CJ80=1,CK80&lt;=0.25),$DC$8,IF(AND(CJ80&gt;0.5,CK80&gt;0.5),$DC$9,IF(AND(CJ80&gt;0.5,AND(CK80&gt;0.25,CK80&lt;=0.5)),$DC$10,IF(AND(CJ80&gt;0.5,CK80&lt;=0.25),$DC$11,IF(AND(AND(CJ80&lt;=0.5,CJ80&gt;0.25),CK80&gt;0.5),$DC$12,IF(AND(AND(CJ80&lt;=0.5,CJ80&gt;0.25),AND(CK80&gt;0.25,CK80&lt;=0.5)),$DC$13,IF(AND(AND(CJ80&lt;=0.5,CJ80&gt;0.25),CK80&lt;=0.25),$DC$14,IF(AND(CJ80&lt;=0.25,CK80&gt;0.5),$DC$15,IF(AND(CJ80&lt;=0.25,AND(CK80&gt;0.25,CK80&lt;=0.5)),$DC$16,IF(AND(CJ80&lt;=0.25,AND(CK80&gt;0.1,CK80&lt;=0.25)),$DC$17,IF(AND(CJ80&lt;=0.25,CK80&lt;=0.1,OR(CJ80&lt;&gt;0,CK80&lt;&gt;0)),$DC$18,IF(AND(CJ80=0,CK80=0),$DC$19,"ATENÇÃO")))))))))))))))</f>
        <v>100</v>
      </c>
      <c r="CM80" s="38" t="n">
        <f aca="false">(AP80+AS80)/2</f>
        <v>1</v>
      </c>
      <c r="CN80" s="39" t="n">
        <f aca="false">(AM80+AN80+AO80+AQ80+AR80+AT80)/6</f>
        <v>0.833333333333333</v>
      </c>
      <c r="CO80" s="30" t="n">
        <f aca="false">IF(AND(CM80=1,CN80=1),$DC$5,IF(AND(CM80=1,CN80&gt;0.5),$DC$6,IF(AND(CM80=1,AND(CN80&gt;0.25,CN80&lt;=0.5)),$DC$7,IF(AND(CM80=1,CN80&lt;=0.25),$DC$8,IF(AND(CM80&gt;0.5,CN80&gt;0.5),$DC$9,IF(AND(CM80&gt;0.5,AND(CN80&gt;0.25,CN80&lt;=0.5)),$DC$10,IF(AND(CM80&gt;0.5,CN80&lt;=0.25),$DC$11,IF(AND(AND(CM80&lt;=0.5,CM80&gt;0.25),CN80&gt;0.5),$DC$12,IF(AND(AND(CM80&lt;=0.5,CM80&gt;0.25),AND(CN80&gt;0.25,CN80&lt;=0.5)),$DC$13,IF(AND(AND(CM80&lt;=0.5,CM80&gt;0.25),CN80&lt;=0.25),$DC$14,IF(AND(CM80&lt;=0.25,CN80&gt;0.5),$DC$15,IF(AND(CM80&lt;=0.25,AND(CN80&gt;0.25,CN80&lt;=0.5)),$DC$16,IF(AND(CM80&lt;=0.25,AND(CN80&gt;0.1,CN80&lt;=0.25)),$DC$17,IF(AND(CM80&lt;=0.25,CN80&lt;=0.1,OR(CM80&lt;&gt;0,CN80&lt;&gt;0)),$DC$18,IF(AND(CM80=0,CN80=0),$DC$19,"ATENÇÃO")))))))))))))))</f>
        <v>92.8571428571429</v>
      </c>
      <c r="CP80" s="38" t="n">
        <f aca="false">(AU80+AZ80+BD80)/3</f>
        <v>0.666666666666667</v>
      </c>
      <c r="CQ80" s="39" t="n">
        <f aca="false">(AV80+AW80+AX80+AY80+BA80+BB80+BC80)/7</f>
        <v>0.714285714285714</v>
      </c>
      <c r="CR80" s="30" t="n">
        <f aca="false">IF(AND(CP80=1,CQ80=1),$DC$5,IF(AND(CP80=1,CQ80&gt;0.5),$DC$6,IF(AND(CP80=1,AND(CQ80&gt;0.25,CQ80&lt;=0.5)),$DC$7,IF(AND(CP80=1,CQ80&lt;=0.25),$DC$8,IF(AND(CP80&gt;0.5,CQ80&gt;0.5),$DC$9,IF(AND(CP80&gt;0.5,AND(CQ80&gt;0.25,CQ80&lt;=0.5)),$DC$10,IF(AND(CP80&gt;0.5,CQ80&lt;=0.25),$DC$11,IF(AND(AND(CP80&lt;=0.5,CP80&gt;0.25),CQ80&gt;0.5),$DC$12,IF(AND(AND(CP80&lt;=0.5,CP80&gt;0.25),AND(CQ80&gt;0.25,CQ80&lt;=0.5)),$DC$13,IF(AND(AND(CP80&lt;=0.5,CP80&gt;0.25),CQ80&lt;=0.25),$DC$14,IF(AND(CP80&lt;=0.25,CQ80&gt;0.5),$DC$15,IF(AND(CP80&lt;=0.25,AND(CQ80&gt;0.25,CQ80&lt;=0.5)),$DC$16,IF(AND(CP80&lt;=0.25,AND(CQ80&gt;0.1,CQ80&lt;=0.25)),$DC$17,IF(AND(CP80&lt;=0.25,CQ80&lt;=0.1,OR(CP80&lt;&gt;0,CQ80&lt;&gt;0)),$DC$18,IF(AND(CP80=0,CQ80=0),$DC$19,"ATENÇÃO")))))))))))))))</f>
        <v>71.4285714285714</v>
      </c>
      <c r="CS80" s="38" t="n">
        <f aca="false">(BE80+BJ80+BN80)/3</f>
        <v>1</v>
      </c>
      <c r="CT80" s="39" t="n">
        <f aca="false">(BF80+BG80+BH80+BI80+BK80+BL80+BM80+BO80+BP80)/9</f>
        <v>1</v>
      </c>
      <c r="CU80" s="30" t="n">
        <f aca="false">IF(AND(CS80=1,CT80=1),$DC$5,IF(AND(CS80=1,CT80&gt;0.5),$DC$6,IF(AND(CS80=1,AND(CT80&gt;0.25,CT80&lt;=0.5)),$DC$7,IF(AND(CS80=1,CT80&lt;=0.25),$DC$8,IF(AND(CS80&gt;0.5,CT80&gt;0.5),$DC$9,IF(AND(CS80&gt;0.5,AND(CT80&gt;0.25,CT80&lt;=0.5)),$DC$10,IF(AND(CS80&gt;0.5,CT80&lt;=0.25),$DC$11,IF(AND(AND(CS80&lt;=0.5,CS80&gt;0.25),CT80&gt;0.5),$DC$12,IF(AND(AND(CS80&lt;=0.5,CS80&gt;0.25),AND(CT80&gt;0.25,CT80&lt;=0.5)),$DC$13,IF(AND(AND(CS80&lt;=0.5,CS80&gt;0.25),CT80&lt;=0.25),$DC$14,IF(AND(CS80&lt;=0.25,CT80&gt;0.5),$DC$15,IF(AND(CS80&lt;=0.25,AND(CT80&gt;0.25,CT80&lt;=0.5)),$DC$16,IF(AND(CS80&lt;=0.25,AND(CT80&gt;0.1,CT80&lt;=0.25)),$DC$17,IF(AND(CS80&lt;=0.25,CT80&lt;=0.1,OR(CS80&lt;&gt;0,CT80&lt;&gt;0)),$DC$18,IF(AND(CS80=0,CT80=0),$DC$19,"ATENÇÃO")))))))))))))))</f>
        <v>100</v>
      </c>
      <c r="CV80" s="31" t="n">
        <f aca="false">(BR80+BW80+BX80)/3</f>
        <v>0.666666666666667</v>
      </c>
      <c r="CW80" s="32" t="n">
        <f aca="false">(BQ80+BS80+BT80+BU80+BV80+BY80+BZ80)/7</f>
        <v>0.714285714285714</v>
      </c>
      <c r="CX80" s="30" t="n">
        <f aca="false">IF(AND(CV80=1,CW80=1),$DC$5,IF(AND(CV80=1,CW80&gt;0.5),$DC$6,IF(AND(CV80=1,AND(CW80&gt;0.25,CW80&lt;=0.5)),$DC$7,IF(AND(CV80=1,CW80&lt;=0.25),$DC$8,IF(AND(CV80&gt;0.5,CW80&gt;0.5),$DC$9,IF(AND(CV80&gt;0.5,AND(CW80&gt;0.25,CW80&lt;=0.5)),$DC$10,IF(AND(CV80&gt;0.5,CW80&lt;=0.25),$DC$11,IF(AND(AND(CV80&lt;=0.5,CV80&gt;0.25),CW80&gt;0.5),$DC$12,IF(AND(AND(CV80&lt;=0.5,CV80&gt;0.25),AND(CW80&gt;0.25,CW80&lt;=0.5)),$DC$13,IF(AND(AND(CV80&lt;=0.5,CV80&gt;0.25),CW80&lt;=0.25),$DC$14,IF(AND(CV80&lt;=0.25,CW80&gt;0.5),$DC$15,IF(AND(CV80&lt;=0.25,AND(CW80&gt;0.25,CW80&lt;=0.5)),$DC$16,IF(AND(CV80&lt;=0.25,AND(CW80&gt;0.1,CW80&lt;=0.25)),$DC$17,IF(AND(CV80&lt;=0.25,CW80&lt;=0.1,OR(CV80&lt;&gt;0,CW80&lt;&gt;0)),$DC$18,IF(AND(CV80=0,CW80=0),$DC$19,"ATENÇÃO")))))))))))))))</f>
        <v>71.4285714285714</v>
      </c>
    </row>
    <row r="81" customFormat="false" ht="15" hidden="false" customHeight="false" outlineLevel="0" collapsed="false">
      <c r="A81" s="1" t="s">
        <v>232</v>
      </c>
      <c r="B81" s="2" t="n">
        <v>79</v>
      </c>
      <c r="C81" s="48" t="n">
        <v>1</v>
      </c>
      <c r="D81" s="48" t="n">
        <v>0</v>
      </c>
      <c r="E81" s="48" t="n">
        <v>1</v>
      </c>
      <c r="F81" s="48" t="n">
        <v>0</v>
      </c>
      <c r="G81" s="49" t="n">
        <v>0</v>
      </c>
      <c r="H81" s="48" t="n">
        <v>1</v>
      </c>
      <c r="I81" s="49" t="n">
        <v>1</v>
      </c>
      <c r="J81" s="48" t="n">
        <v>0</v>
      </c>
      <c r="K81" s="49" t="n">
        <v>0</v>
      </c>
      <c r="L81" s="48" t="n">
        <v>1</v>
      </c>
      <c r="M81" s="48" t="n">
        <v>1</v>
      </c>
      <c r="N81" s="49" t="n">
        <v>1</v>
      </c>
      <c r="O81" s="48" t="n">
        <v>0</v>
      </c>
      <c r="P81" s="48" t="n">
        <v>1</v>
      </c>
      <c r="Q81" s="48" t="n">
        <v>1</v>
      </c>
      <c r="R81" s="48" t="n">
        <v>1</v>
      </c>
      <c r="S81" s="48" t="n">
        <v>0</v>
      </c>
      <c r="T81" s="48" t="n">
        <v>1</v>
      </c>
      <c r="U81" s="51" t="n">
        <v>1</v>
      </c>
      <c r="V81" s="51" t="n">
        <v>0</v>
      </c>
      <c r="W81" s="51" t="n">
        <v>0</v>
      </c>
      <c r="X81" s="51" t="n">
        <v>0</v>
      </c>
      <c r="Y81" s="51" t="n">
        <v>1</v>
      </c>
      <c r="Z81" s="51" t="n">
        <v>0</v>
      </c>
      <c r="AA81" s="51" t="n">
        <v>0</v>
      </c>
      <c r="AB81" s="51" t="n">
        <v>0</v>
      </c>
      <c r="AC81" s="51" t="n">
        <v>0</v>
      </c>
      <c r="AD81" s="51" t="n">
        <v>0</v>
      </c>
      <c r="AE81" s="51" t="n">
        <v>1</v>
      </c>
      <c r="AF81" s="51" t="n">
        <v>0</v>
      </c>
      <c r="AG81" s="51" t="n">
        <v>1</v>
      </c>
      <c r="AH81" s="48" t="n">
        <v>1</v>
      </c>
      <c r="AI81" s="48" t="n">
        <v>0</v>
      </c>
      <c r="AJ81" s="48" t="n">
        <v>0</v>
      </c>
      <c r="AK81" s="48" t="n">
        <v>1</v>
      </c>
      <c r="AL81" s="48" t="n">
        <v>0</v>
      </c>
      <c r="AM81" s="51" t="n">
        <v>1</v>
      </c>
      <c r="AN81" s="51" t="n">
        <v>1</v>
      </c>
      <c r="AO81" s="51" t="n">
        <v>1</v>
      </c>
      <c r="AP81" s="51" t="n">
        <v>1</v>
      </c>
      <c r="AQ81" s="51" t="n">
        <v>0</v>
      </c>
      <c r="AR81" s="51" t="n">
        <v>1</v>
      </c>
      <c r="AS81" s="51" t="n">
        <v>0</v>
      </c>
      <c r="AT81" s="51" t="n">
        <v>1</v>
      </c>
      <c r="AU81" s="48" t="n">
        <v>0</v>
      </c>
      <c r="AV81" s="48" t="n">
        <v>0</v>
      </c>
      <c r="AW81" s="48" t="n">
        <v>0</v>
      </c>
      <c r="AX81" s="48" t="n">
        <v>0</v>
      </c>
      <c r="AY81" s="48" t="n">
        <v>0</v>
      </c>
      <c r="AZ81" s="48" t="n">
        <v>0</v>
      </c>
      <c r="BA81" s="48" t="n">
        <v>0</v>
      </c>
      <c r="BB81" s="48" t="n">
        <v>0</v>
      </c>
      <c r="BC81" s="48" t="n">
        <v>0</v>
      </c>
      <c r="BD81" s="48" t="n">
        <v>0</v>
      </c>
      <c r="BE81" s="52" t="n">
        <v>1</v>
      </c>
      <c r="BF81" s="51" t="n">
        <v>1</v>
      </c>
      <c r="BG81" s="51" t="n">
        <v>1</v>
      </c>
      <c r="BH81" s="51" t="n">
        <v>1</v>
      </c>
      <c r="BI81" s="51" t="n">
        <v>1</v>
      </c>
      <c r="BJ81" s="52" t="n">
        <v>1</v>
      </c>
      <c r="BK81" s="51" t="n">
        <v>1</v>
      </c>
      <c r="BL81" s="51" t="n">
        <v>1</v>
      </c>
      <c r="BM81" s="51" t="n">
        <v>0</v>
      </c>
      <c r="BN81" s="52" t="n">
        <v>0</v>
      </c>
      <c r="BO81" s="51" t="n">
        <v>1</v>
      </c>
      <c r="BP81" s="51" t="n">
        <v>1</v>
      </c>
      <c r="BQ81" s="48" t="n">
        <v>1</v>
      </c>
      <c r="BR81" s="49" t="n">
        <v>1</v>
      </c>
      <c r="BS81" s="48" t="n">
        <v>1</v>
      </c>
      <c r="BT81" s="48" t="n">
        <v>1</v>
      </c>
      <c r="BU81" s="48" t="n">
        <v>1</v>
      </c>
      <c r="BV81" s="48" t="n">
        <v>0</v>
      </c>
      <c r="BW81" s="49" t="n">
        <v>0</v>
      </c>
      <c r="BX81" s="49" t="n">
        <v>0</v>
      </c>
      <c r="BY81" s="48" t="n">
        <v>0</v>
      </c>
      <c r="BZ81" s="48" t="n">
        <v>0</v>
      </c>
      <c r="CB81" s="27" t="n">
        <f aca="false">CF81*$CZ$3+CI81*$DA$3+CL81*$DB$3+CO81*$DC$3+CR81*$DD$3+CU81*$DE$3+CX81*$DF$3</f>
        <v>43.1264285714286</v>
      </c>
      <c r="CD81" s="38" t="n">
        <f aca="false">(G81+I81+K81+N81+R81)/5</f>
        <v>0.6</v>
      </c>
      <c r="CE81" s="39" t="n">
        <f aca="false">(C81+D81+E81+F81+H81+J81+L81+M81+O81+P81+Q81+S81+T81)/13</f>
        <v>0.615384615384615</v>
      </c>
      <c r="CF81" s="30" t="n">
        <f aca="false">IF(AND(CD81=1,CE81=1),$DC$5,IF(AND(CD81=1,CE81&gt;0.5),$DC$6,IF(AND(CD81=1,AND(CE81&gt;0.25,CE81&lt;=0.5)),$DC$7,IF(AND(CD81=1,CE81&lt;=0.25),$DC$8,IF(AND(CD81&gt;0.5,CE81&gt;0.5),$DC$9,IF(AND(CD81&gt;0.5,AND(CE81&gt;0.25,CE81&lt;=0.5)),$DC$10,IF(AND(CD81&gt;0.5,CE81&lt;=0.25),$DC$11,IF(AND(AND(CD81&lt;=0.5,CD81&gt;0.25),CE81&gt;0.5),$DC$12,IF(AND(AND(CD81&lt;=0.5,CD81&gt;0.25),AND(CE81&gt;0.25,CE81&lt;=0.5)),$DC$13,IF(AND(AND(CD81&lt;=0.5,CD81&gt;0.25),CE81&lt;=0.25),$DC$14,IF(AND(CD81&lt;=0.25,CE81&gt;0.5),$DC$15,IF(AND(CD81&lt;=0.25,AND(CE81&gt;0.25,CE81&lt;=0.5)),$DC$16,IF(AND(CD81&lt;=0.25,AND(CE81&gt;0.1,CE81&lt;=0.25)),$DC$17,IF(AND(CD81&lt;=0.25,CE81&lt;=0.1,OR(CD81&lt;&gt;0,CE81&lt;&gt;0)),$DC$18,IF(AND(CD81=0,CE81=0),$DC$19,"ATENÇÃO")))))))))))))))</f>
        <v>71.4285714285714</v>
      </c>
      <c r="CG81" s="38" t="n">
        <f aca="false">(X81+AA81+AG81)/3</f>
        <v>0.333333333333333</v>
      </c>
      <c r="CH81" s="39" t="n">
        <f aca="false">(U81+V81+W81+Y81+Z81+AB81+AC81+AD81+AE81+AF81)/10</f>
        <v>0.3</v>
      </c>
      <c r="CI81" s="30" t="n">
        <f aca="false">IF(AND(CG81=1,CH81=1),$DC$5,IF(AND(CG81=1,CH81&gt;0.5),$DC$6,IF(AND(CG81=1,AND(CH81&gt;0.25,CH81&lt;=0.5)),$DC$7,IF(AND(CG81=1,CH81&lt;=0.25),$DC$8,IF(AND(CG81&gt;0.5,CH81&gt;0.5),$DC$9,IF(AND(CG81&gt;0.5,AND(CH81&gt;0.25,CH81&lt;=0.5)),$DC$10,IF(AND(CG81&gt;0.5,CH81&lt;=0.25),$DC$11,IF(AND(AND(CG81&lt;=0.5,CG81&gt;0.25),CH81&gt;0.5),$DC$12,IF(AND(AND(CG81&lt;=0.5,CG81&gt;0.25),AND(CH81&gt;0.25,CH81&lt;=0.5)),$DC$13,IF(AND(AND(CG81&lt;=0.5,CG81&gt;0.25),CH81&lt;=0.25),$DC$14,IF(AND(CG81&lt;=0.25,CH81&gt;0.5),$DC$15,IF(AND(CG81&lt;=0.25,AND(CH81&gt;0.25,CH81&lt;=0.5)),$DC$16,IF(AND(CG81&lt;=0.25,AND(CH81&gt;0.1,CH81&lt;=0.25)),$DC$17,IF(AND(CG81&lt;=0.25,CH81&lt;=0.1,OR(CG81&lt;&gt;0,CH81&lt;&gt;0)),$DC$18,IF(AND(CG81=0,CH81=0),$DC$19,"ATENÇÃO")))))))))))))))</f>
        <v>42.8571428571429</v>
      </c>
      <c r="CJ81" s="38" t="n">
        <f aca="false">(AJ81+AL81)/2</f>
        <v>0</v>
      </c>
      <c r="CK81" s="39" t="n">
        <f aca="false">(AH81+AI81+AK81)/3</f>
        <v>0.666666666666667</v>
      </c>
      <c r="CL81" s="30" t="n">
        <f aca="false">IF(AND(CJ81=1,CK81=1),$DC$5,IF(AND(CJ81=1,CK81&gt;0.5),$DC$6,IF(AND(CJ81=1,AND(CK81&gt;0.25,CK81&lt;=0.5)),$DC$7,IF(AND(CJ81=1,CK81&lt;=0.25),$DC$8,IF(AND(CJ81&gt;0.5,CK81&gt;0.5),$DC$9,IF(AND(CJ81&gt;0.5,AND(CK81&gt;0.25,CK81&lt;=0.5)),$DC$10,IF(AND(CJ81&gt;0.5,CK81&lt;=0.25),$DC$11,IF(AND(AND(CJ81&lt;=0.5,CJ81&gt;0.25),CK81&gt;0.5),$DC$12,IF(AND(AND(CJ81&lt;=0.5,CJ81&gt;0.25),AND(CK81&gt;0.25,CK81&lt;=0.5)),$DC$13,IF(AND(AND(CJ81&lt;=0.5,CJ81&gt;0.25),CK81&lt;=0.25),$DC$14,IF(AND(CJ81&lt;=0.25,CK81&gt;0.5),$DC$15,IF(AND(CJ81&lt;=0.25,AND(CK81&gt;0.25,CK81&lt;=0.5)),$DC$16,IF(AND(CJ81&lt;=0.25,AND(CK81&gt;0.1,CK81&lt;=0.25)),$DC$17,IF(AND(CJ81&lt;=0.25,CK81&lt;=0.1,OR(CJ81&lt;&gt;0,CK81&lt;&gt;0)),$DC$18,IF(AND(CJ81=0,CK81=0),$DC$19,"ATENÇÃO")))))))))))))))</f>
        <v>28.5714285714286</v>
      </c>
      <c r="CM81" s="38" t="n">
        <f aca="false">(AP81+AS81)/2</f>
        <v>0.5</v>
      </c>
      <c r="CN81" s="39" t="n">
        <f aca="false">(AM81+AN81+AO81+AQ81+AR81+AT81)/6</f>
        <v>0.833333333333333</v>
      </c>
      <c r="CO81" s="30" t="n">
        <f aca="false">IF(AND(CM81=1,CN81=1),$DC$5,IF(AND(CM81=1,CN81&gt;0.5),$DC$6,IF(AND(CM81=1,AND(CN81&gt;0.25,CN81&lt;=0.5)),$DC$7,IF(AND(CM81=1,CN81&lt;=0.25),$DC$8,IF(AND(CM81&gt;0.5,CN81&gt;0.5),$DC$9,IF(AND(CM81&gt;0.5,AND(CN81&gt;0.25,CN81&lt;=0.5)),$DC$10,IF(AND(CM81&gt;0.5,CN81&lt;=0.25),$DC$11,IF(AND(AND(CM81&lt;=0.5,CM81&gt;0.25),CN81&gt;0.5),$DC$12,IF(AND(AND(CM81&lt;=0.5,CM81&gt;0.25),AND(CN81&gt;0.25,CN81&lt;=0.5)),$DC$13,IF(AND(AND(CM81&lt;=0.5,CM81&gt;0.25),CN81&lt;=0.25),$DC$14,IF(AND(CM81&lt;=0.25,CN81&gt;0.5),$DC$15,IF(AND(CM81&lt;=0.25,AND(CN81&gt;0.25,CN81&lt;=0.5)),$DC$16,IF(AND(CM81&lt;=0.25,AND(CN81&gt;0.1,CN81&lt;=0.25)),$DC$17,IF(AND(CM81&lt;=0.25,CN81&lt;=0.1,OR(CM81&lt;&gt;0,CN81&lt;&gt;0)),$DC$18,IF(AND(CM81=0,CN81=0),$DC$19,"ATENÇÃO")))))))))))))))</f>
        <v>50</v>
      </c>
      <c r="CP81" s="38" t="n">
        <f aca="false">(AU81+AZ81+BD81)/3</f>
        <v>0</v>
      </c>
      <c r="CQ81" s="39" t="n">
        <f aca="false">(AV81+AW81+AX81+AY81+BA81+BB81+BC81)/7</f>
        <v>0</v>
      </c>
      <c r="CR81" s="30" t="n">
        <f aca="false">IF(AND(CP81=1,CQ81=1),$DC$5,IF(AND(CP81=1,CQ81&gt;0.5),$DC$6,IF(AND(CP81=1,AND(CQ81&gt;0.25,CQ81&lt;=0.5)),$DC$7,IF(AND(CP81=1,CQ81&lt;=0.25),$DC$8,IF(AND(CP81&gt;0.5,CQ81&gt;0.5),$DC$9,IF(AND(CP81&gt;0.5,AND(CQ81&gt;0.25,CQ81&lt;=0.5)),$DC$10,IF(AND(CP81&gt;0.5,CQ81&lt;=0.25),$DC$11,IF(AND(AND(CP81&lt;=0.5,CP81&gt;0.25),CQ81&gt;0.5),$DC$12,IF(AND(AND(CP81&lt;=0.5,CP81&gt;0.25),AND(CQ81&gt;0.25,CQ81&lt;=0.5)),$DC$13,IF(AND(AND(CP81&lt;=0.5,CP81&gt;0.25),CQ81&lt;=0.25),$DC$14,IF(AND(CP81&lt;=0.25,CQ81&gt;0.5),$DC$15,IF(AND(CP81&lt;=0.25,AND(CQ81&gt;0.25,CQ81&lt;=0.5)),$DC$16,IF(AND(CP81&lt;=0.25,AND(CQ81&gt;0.1,CQ81&lt;=0.25)),$DC$17,IF(AND(CP81&lt;=0.25,CQ81&lt;=0.1,OR(CP81&lt;&gt;0,CQ81&lt;&gt;0)),$DC$18,IF(AND(CP81=0,CQ81=0),$DC$19,"ATENÇÃO")))))))))))))))</f>
        <v>0</v>
      </c>
      <c r="CS81" s="38" t="n">
        <f aca="false">(BE81+BJ81+BN81)/3</f>
        <v>0.666666666666667</v>
      </c>
      <c r="CT81" s="39" t="n">
        <f aca="false">(BF81+BG81+BH81+BI81+BK81+BL81+BM81+BO81+BP81)/9</f>
        <v>0.888888888888889</v>
      </c>
      <c r="CU81" s="30" t="n">
        <f aca="false">IF(AND(CS81=1,CT81=1),$DC$5,IF(AND(CS81=1,CT81&gt;0.5),$DC$6,IF(AND(CS81=1,AND(CT81&gt;0.25,CT81&lt;=0.5)),$DC$7,IF(AND(CS81=1,CT81&lt;=0.25),$DC$8,IF(AND(CS81&gt;0.5,CT81&gt;0.5),$DC$9,IF(AND(CS81&gt;0.5,AND(CT81&gt;0.25,CT81&lt;=0.5)),$DC$10,IF(AND(CS81&gt;0.5,CT81&lt;=0.25),$DC$11,IF(AND(AND(CS81&lt;=0.5,CS81&gt;0.25),CT81&gt;0.5),$DC$12,IF(AND(AND(CS81&lt;=0.5,CS81&gt;0.25),AND(CT81&gt;0.25,CT81&lt;=0.5)),$DC$13,IF(AND(AND(CS81&lt;=0.5,CS81&gt;0.25),CT81&lt;=0.25),$DC$14,IF(AND(CS81&lt;=0.25,CT81&gt;0.5),$DC$15,IF(AND(CS81&lt;=0.25,AND(CT81&gt;0.25,CT81&lt;=0.5)),$DC$16,IF(AND(CS81&lt;=0.25,AND(CT81&gt;0.1,CT81&lt;=0.25)),$DC$17,IF(AND(CS81&lt;=0.25,CT81&lt;=0.1,OR(CS81&lt;&gt;0,CT81&lt;&gt;0)),$DC$18,IF(AND(CS81=0,CT81=0),$DC$19,"ATENÇÃO")))))))))))))))</f>
        <v>71.4285714285714</v>
      </c>
      <c r="CV81" s="31" t="n">
        <f aca="false">(BR81+BW81+BX81)/3</f>
        <v>0.333333333333333</v>
      </c>
      <c r="CW81" s="32" t="n">
        <f aca="false">(BQ81+BS81+BT81+BU81+BV81+BY81+BZ81)/7</f>
        <v>0.571428571428571</v>
      </c>
      <c r="CX81" s="30" t="n">
        <f aca="false">IF(AND(CV81=1,CW81=1),$DC$5,IF(AND(CV81=1,CW81&gt;0.5),$DC$6,IF(AND(CV81=1,AND(CW81&gt;0.25,CW81&lt;=0.5)),$DC$7,IF(AND(CV81=1,CW81&lt;=0.25),$DC$8,IF(AND(CV81&gt;0.5,CW81&gt;0.5),$DC$9,IF(AND(CV81&gt;0.5,AND(CW81&gt;0.25,CW81&lt;=0.5)),$DC$10,IF(AND(CV81&gt;0.5,CW81&lt;=0.25),$DC$11,IF(AND(AND(CV81&lt;=0.5,CV81&gt;0.25),CW81&gt;0.5),$DC$12,IF(AND(AND(CV81&lt;=0.5,CV81&gt;0.25),AND(CW81&gt;0.25,CW81&lt;=0.5)),$DC$13,IF(AND(AND(CV81&lt;=0.5,CV81&gt;0.25),CW81&lt;=0.25),$DC$14,IF(AND(CV81&lt;=0.25,CW81&gt;0.5),$DC$15,IF(AND(CV81&lt;=0.25,AND(CW81&gt;0.25,CW81&lt;=0.5)),$DC$16,IF(AND(CV81&lt;=0.25,AND(CW81&gt;0.1,CW81&lt;=0.25)),$DC$17,IF(AND(CV81&lt;=0.25,CW81&lt;=0.1,OR(CV81&lt;&gt;0,CW81&lt;&gt;0)),$DC$18,IF(AND(CV81=0,CW81=0),$DC$19,"ATENÇÃO")))))))))))))))</f>
        <v>50</v>
      </c>
    </row>
    <row r="82" customFormat="false" ht="15" hidden="false" customHeight="false" outlineLevel="0" collapsed="false">
      <c r="A82" s="1" t="s">
        <v>233</v>
      </c>
      <c r="B82" s="2" t="n">
        <v>80</v>
      </c>
      <c r="C82" s="47" t="n">
        <v>1</v>
      </c>
      <c r="D82" s="47" t="n">
        <v>1</v>
      </c>
      <c r="E82" s="47" t="n">
        <v>1</v>
      </c>
      <c r="F82" s="47" t="n">
        <v>0</v>
      </c>
      <c r="G82" s="49" t="n">
        <v>0</v>
      </c>
      <c r="H82" s="47" t="n">
        <v>0</v>
      </c>
      <c r="I82" s="49" t="n">
        <v>0</v>
      </c>
      <c r="J82" s="47" t="n">
        <v>0</v>
      </c>
      <c r="K82" s="49" t="n">
        <v>0</v>
      </c>
      <c r="L82" s="47" t="n">
        <v>1</v>
      </c>
      <c r="M82" s="47" t="n">
        <v>1</v>
      </c>
      <c r="N82" s="49" t="n">
        <v>1</v>
      </c>
      <c r="O82" s="47" t="n">
        <v>1</v>
      </c>
      <c r="P82" s="47" t="n">
        <v>0</v>
      </c>
      <c r="Q82" s="47" t="n">
        <v>1</v>
      </c>
      <c r="R82" s="47" t="n">
        <v>1</v>
      </c>
      <c r="S82" s="47" t="n">
        <v>1</v>
      </c>
      <c r="T82" s="47" t="n">
        <v>1</v>
      </c>
      <c r="U82" s="50" t="n">
        <v>0</v>
      </c>
      <c r="V82" s="50" t="n">
        <v>0</v>
      </c>
      <c r="W82" s="50" t="n">
        <v>1</v>
      </c>
      <c r="X82" s="50" t="n">
        <v>0</v>
      </c>
      <c r="Y82" s="50" t="n">
        <v>1</v>
      </c>
      <c r="Z82" s="50" t="n">
        <v>1</v>
      </c>
      <c r="AA82" s="50" t="n">
        <v>0</v>
      </c>
      <c r="AB82" s="50" t="n">
        <v>0</v>
      </c>
      <c r="AC82" s="50" t="n">
        <v>0</v>
      </c>
      <c r="AD82" s="50" t="n">
        <v>0</v>
      </c>
      <c r="AE82" s="50" t="n">
        <v>1</v>
      </c>
      <c r="AF82" s="50" t="n">
        <v>0</v>
      </c>
      <c r="AG82" s="50" t="n">
        <v>1</v>
      </c>
      <c r="AH82" s="47" t="n">
        <v>1</v>
      </c>
      <c r="AI82" s="47" t="n">
        <v>0</v>
      </c>
      <c r="AJ82" s="47" t="n">
        <v>0</v>
      </c>
      <c r="AK82" s="47" t="n">
        <v>1</v>
      </c>
      <c r="AL82" s="47" t="n">
        <v>1</v>
      </c>
      <c r="AM82" s="50" t="n">
        <v>1</v>
      </c>
      <c r="AN82" s="50" t="n">
        <v>1</v>
      </c>
      <c r="AO82" s="50" t="n">
        <v>1</v>
      </c>
      <c r="AP82" s="51" t="n">
        <v>1</v>
      </c>
      <c r="AQ82" s="50" t="n">
        <v>0</v>
      </c>
      <c r="AR82" s="50" t="n">
        <v>0</v>
      </c>
      <c r="AS82" s="50" t="n">
        <v>1</v>
      </c>
      <c r="AT82" s="50" t="n">
        <v>1</v>
      </c>
      <c r="AU82" s="47" t="n">
        <v>1</v>
      </c>
      <c r="AV82" s="47" t="n">
        <v>0</v>
      </c>
      <c r="AW82" s="47" t="n">
        <v>0</v>
      </c>
      <c r="AX82" s="47" t="n">
        <v>1</v>
      </c>
      <c r="AY82" s="47" t="n">
        <v>0</v>
      </c>
      <c r="AZ82" s="47" t="n">
        <v>1</v>
      </c>
      <c r="BA82" s="47" t="n">
        <v>0</v>
      </c>
      <c r="BB82" s="47" t="n">
        <v>1</v>
      </c>
      <c r="BC82" s="47" t="n">
        <v>0</v>
      </c>
      <c r="BD82" s="47" t="n">
        <v>0</v>
      </c>
      <c r="BE82" s="52" t="n">
        <v>1</v>
      </c>
      <c r="BF82" s="50" t="n">
        <v>1</v>
      </c>
      <c r="BG82" s="50" t="n">
        <v>1</v>
      </c>
      <c r="BH82" s="50" t="n">
        <v>1</v>
      </c>
      <c r="BI82" s="50" t="n">
        <v>1</v>
      </c>
      <c r="BJ82" s="52" t="n">
        <v>1</v>
      </c>
      <c r="BK82" s="50" t="n">
        <v>0</v>
      </c>
      <c r="BL82" s="50" t="n">
        <v>0</v>
      </c>
      <c r="BM82" s="50" t="n">
        <v>1</v>
      </c>
      <c r="BN82" s="52" t="n">
        <v>1</v>
      </c>
      <c r="BO82" s="50" t="n">
        <v>0</v>
      </c>
      <c r="BP82" s="50" t="n">
        <v>0</v>
      </c>
      <c r="BQ82" s="47" t="n">
        <v>1</v>
      </c>
      <c r="BR82" s="49" t="n">
        <v>1</v>
      </c>
      <c r="BS82" s="47" t="n">
        <v>1</v>
      </c>
      <c r="BT82" s="47" t="n">
        <v>1</v>
      </c>
      <c r="BU82" s="47" t="n">
        <v>1</v>
      </c>
      <c r="BV82" s="47" t="n">
        <v>0</v>
      </c>
      <c r="BW82" s="49" t="n">
        <v>0</v>
      </c>
      <c r="BX82" s="49" t="n">
        <v>0</v>
      </c>
      <c r="BY82" s="47" t="n">
        <v>0</v>
      </c>
      <c r="BZ82" s="47" t="n">
        <v>0</v>
      </c>
      <c r="CB82" s="27" t="n">
        <f aca="false">CF82*$CZ$3+CI82*$DA$3+CL82*$DB$3+CO82*$DC$3+CR82*$DD$3+CU82*$DE$3+CX82*$DF$3</f>
        <v>61.675</v>
      </c>
      <c r="CD82" s="38" t="n">
        <f aca="false">(G82+I82+K82+N82+R82)/5</f>
        <v>0.4</v>
      </c>
      <c r="CE82" s="39" t="n">
        <f aca="false">(C82+D82+E82+F82+H82+J82+L82+M82+O82+P82+Q82+S82+T82)/13</f>
        <v>0.692307692307692</v>
      </c>
      <c r="CF82" s="30" t="n">
        <f aca="false">IF(AND(CD82=1,CE82=1),$DC$5,IF(AND(CD82=1,CE82&gt;0.5),$DC$6,IF(AND(CD82=1,AND(CE82&gt;0.25,CE82&lt;=0.5)),$DC$7,IF(AND(CD82=1,CE82&lt;=0.25),$DC$8,IF(AND(CD82&gt;0.5,CE82&gt;0.5),$DC$9,IF(AND(CD82&gt;0.5,AND(CE82&gt;0.25,CE82&lt;=0.5)),$DC$10,IF(AND(CD82&gt;0.5,CE82&lt;=0.25),$DC$11,IF(AND(AND(CD82&lt;=0.5,CD82&gt;0.25),CE82&gt;0.5),$DC$12,IF(AND(AND(CD82&lt;=0.5,CD82&gt;0.25),AND(CE82&gt;0.25,CE82&lt;=0.5)),$DC$13,IF(AND(AND(CD82&lt;=0.5,CD82&gt;0.25),CE82&lt;=0.25),$DC$14,IF(AND(CD82&lt;=0.25,CE82&gt;0.5),$DC$15,IF(AND(CD82&lt;=0.25,AND(CE82&gt;0.25,CE82&lt;=0.5)),$DC$16,IF(AND(CD82&lt;=0.25,AND(CE82&gt;0.1,CE82&lt;=0.25)),$DC$17,IF(AND(CD82&lt;=0.25,CE82&lt;=0.1,OR(CD82&lt;&gt;0,CE82&lt;&gt;0)),$DC$18,IF(AND(CD82=0,CE82=0),$DC$19,"ATENÇÃO")))))))))))))))</f>
        <v>50</v>
      </c>
      <c r="CG82" s="38" t="n">
        <f aca="false">(X82+AA82+AG82)/3</f>
        <v>0.333333333333333</v>
      </c>
      <c r="CH82" s="39" t="n">
        <f aca="false">(U82+V82+W82+Y82+Z82+AB82+AC82+AD82+AE82+AF82)/10</f>
        <v>0.4</v>
      </c>
      <c r="CI82" s="30" t="n">
        <f aca="false">IF(AND(CG82=1,CH82=1),$DC$5,IF(AND(CG82=1,CH82&gt;0.5),$DC$6,IF(AND(CG82=1,AND(CH82&gt;0.25,CH82&lt;=0.5)),$DC$7,IF(AND(CG82=1,CH82&lt;=0.25),$DC$8,IF(AND(CG82&gt;0.5,CH82&gt;0.5),$DC$9,IF(AND(CG82&gt;0.5,AND(CH82&gt;0.25,CH82&lt;=0.5)),$DC$10,IF(AND(CG82&gt;0.5,CH82&lt;=0.25),$DC$11,IF(AND(AND(CG82&lt;=0.5,CG82&gt;0.25),CH82&gt;0.5),$DC$12,IF(AND(AND(CG82&lt;=0.5,CG82&gt;0.25),AND(CH82&gt;0.25,CH82&lt;=0.5)),$DC$13,IF(AND(AND(CG82&lt;=0.5,CG82&gt;0.25),CH82&lt;=0.25),$DC$14,IF(AND(CG82&lt;=0.25,CH82&gt;0.5),$DC$15,IF(AND(CG82&lt;=0.25,AND(CH82&gt;0.25,CH82&lt;=0.5)),$DC$16,IF(AND(CG82&lt;=0.25,AND(CH82&gt;0.1,CH82&lt;=0.25)),$DC$17,IF(AND(CG82&lt;=0.25,CH82&lt;=0.1,OR(CG82&lt;&gt;0,CH82&lt;&gt;0)),$DC$18,IF(AND(CG82=0,CH82=0),$DC$19,"ATENÇÃO")))))))))))))))</f>
        <v>42.8571428571429</v>
      </c>
      <c r="CJ82" s="38" t="n">
        <f aca="false">(AJ82+AL82)/2</f>
        <v>0.5</v>
      </c>
      <c r="CK82" s="39" t="n">
        <f aca="false">(AH82+AI82+AK82)/3</f>
        <v>0.666666666666667</v>
      </c>
      <c r="CL82" s="30" t="n">
        <f aca="false">IF(AND(CJ82=1,CK82=1),$DC$5,IF(AND(CJ82=1,CK82&gt;0.5),$DC$6,IF(AND(CJ82=1,AND(CK82&gt;0.25,CK82&lt;=0.5)),$DC$7,IF(AND(CJ82=1,CK82&lt;=0.25),$DC$8,IF(AND(CJ82&gt;0.5,CK82&gt;0.5),$DC$9,IF(AND(CJ82&gt;0.5,AND(CK82&gt;0.25,CK82&lt;=0.5)),$DC$10,IF(AND(CJ82&gt;0.5,CK82&lt;=0.25),$DC$11,IF(AND(AND(CJ82&lt;=0.5,CJ82&gt;0.25),CK82&gt;0.5),$DC$12,IF(AND(AND(CJ82&lt;=0.5,CJ82&gt;0.25),AND(CK82&gt;0.25,CK82&lt;=0.5)),$DC$13,IF(AND(AND(CJ82&lt;=0.5,CJ82&gt;0.25),CK82&lt;=0.25),$DC$14,IF(AND(CJ82&lt;=0.25,CK82&gt;0.5),$DC$15,IF(AND(CJ82&lt;=0.25,AND(CK82&gt;0.25,CK82&lt;=0.5)),$DC$16,IF(AND(CJ82&lt;=0.25,AND(CK82&gt;0.1,CK82&lt;=0.25)),$DC$17,IF(AND(CJ82&lt;=0.25,CK82&lt;=0.1,OR(CJ82&lt;&gt;0,CK82&lt;&gt;0)),$DC$18,IF(AND(CJ82=0,CK82=0),$DC$19,"ATENÇÃO")))))))))))))))</f>
        <v>50</v>
      </c>
      <c r="CM82" s="38" t="n">
        <f aca="false">(AP82+AS82)/2</f>
        <v>1</v>
      </c>
      <c r="CN82" s="39" t="n">
        <f aca="false">(AM82+AN82+AO82+AQ82+AR82+AT82)/6</f>
        <v>0.666666666666667</v>
      </c>
      <c r="CO82" s="30" t="n">
        <f aca="false">IF(AND(CM82=1,CN82=1),$DC$5,IF(AND(CM82=1,CN82&gt;0.5),$DC$6,IF(AND(CM82=1,AND(CN82&gt;0.25,CN82&lt;=0.5)),$DC$7,IF(AND(CM82=1,CN82&lt;=0.25),$DC$8,IF(AND(CM82&gt;0.5,CN82&gt;0.5),$DC$9,IF(AND(CM82&gt;0.5,AND(CN82&gt;0.25,CN82&lt;=0.5)),$DC$10,IF(AND(CM82&gt;0.5,CN82&lt;=0.25),$DC$11,IF(AND(AND(CM82&lt;=0.5,CM82&gt;0.25),CN82&gt;0.5),$DC$12,IF(AND(AND(CM82&lt;=0.5,CM82&gt;0.25),AND(CN82&gt;0.25,CN82&lt;=0.5)),$DC$13,IF(AND(AND(CM82&lt;=0.5,CM82&gt;0.25),CN82&lt;=0.25),$DC$14,IF(AND(CM82&lt;=0.25,CN82&gt;0.5),$DC$15,IF(AND(CM82&lt;=0.25,AND(CN82&gt;0.25,CN82&lt;=0.5)),$DC$16,IF(AND(CM82&lt;=0.25,AND(CN82&gt;0.1,CN82&lt;=0.25)),$DC$17,IF(AND(CM82&lt;=0.25,CN82&lt;=0.1,OR(CM82&lt;&gt;0,CN82&lt;&gt;0)),$DC$18,IF(AND(CM82=0,CN82=0),$DC$19,"ATENÇÃO")))))))))))))))</f>
        <v>92.8571428571429</v>
      </c>
      <c r="CP82" s="38" t="n">
        <f aca="false">(AU82+AZ82+BD82)/3</f>
        <v>0.666666666666667</v>
      </c>
      <c r="CQ82" s="39" t="n">
        <f aca="false">(AV82+AW82+AX82+AY82+BA82+BB82+BC82)/7</f>
        <v>0.285714285714286</v>
      </c>
      <c r="CR82" s="30" t="n">
        <f aca="false">IF(AND(CP82=1,CQ82=1),$DC$5,IF(AND(CP82=1,CQ82&gt;0.5),$DC$6,IF(AND(CP82=1,AND(CQ82&gt;0.25,CQ82&lt;=0.5)),$DC$7,IF(AND(CP82=1,CQ82&lt;=0.25),$DC$8,IF(AND(CP82&gt;0.5,CQ82&gt;0.5),$DC$9,IF(AND(CP82&gt;0.5,AND(CQ82&gt;0.25,CQ82&lt;=0.5)),$DC$10,IF(AND(CP82&gt;0.5,CQ82&lt;=0.25),$DC$11,IF(AND(AND(CP82&lt;=0.5,CP82&gt;0.25),CQ82&gt;0.5),$DC$12,IF(AND(AND(CP82&lt;=0.5,CP82&gt;0.25),AND(CQ82&gt;0.25,CQ82&lt;=0.5)),$DC$13,IF(AND(AND(CP82&lt;=0.5,CP82&gt;0.25),CQ82&lt;=0.25),$DC$14,IF(AND(CP82&lt;=0.25,CQ82&gt;0.5),$DC$15,IF(AND(CP82&lt;=0.25,AND(CQ82&gt;0.25,CQ82&lt;=0.5)),$DC$16,IF(AND(CP82&lt;=0.25,AND(CQ82&gt;0.1,CQ82&lt;=0.25)),$DC$17,IF(AND(CP82&lt;=0.25,CQ82&lt;=0.1,OR(CP82&lt;&gt;0,CQ82&lt;&gt;0)),$DC$18,IF(AND(CP82=0,CQ82=0),$DC$19,"ATENÇÃO")))))))))))))))</f>
        <v>64.2857142857143</v>
      </c>
      <c r="CS82" s="38" t="n">
        <f aca="false">(BE82+BJ82+BN82)/3</f>
        <v>1</v>
      </c>
      <c r="CT82" s="39" t="n">
        <f aca="false">(BF82+BG82+BH82+BI82+BK82+BL82+BM82+BO82+BP82)/9</f>
        <v>0.555555555555556</v>
      </c>
      <c r="CU82" s="30" t="n">
        <f aca="false">IF(AND(CS82=1,CT82=1),$DC$5,IF(AND(CS82=1,CT82&gt;0.5),$DC$6,IF(AND(CS82=1,AND(CT82&gt;0.25,CT82&lt;=0.5)),$DC$7,IF(AND(CS82=1,CT82&lt;=0.25),$DC$8,IF(AND(CS82&gt;0.5,CT82&gt;0.5),$DC$9,IF(AND(CS82&gt;0.5,AND(CT82&gt;0.25,CT82&lt;=0.5)),$DC$10,IF(AND(CS82&gt;0.5,CT82&lt;=0.25),$DC$11,IF(AND(AND(CS82&lt;=0.5,CS82&gt;0.25),CT82&gt;0.5),$DC$12,IF(AND(AND(CS82&lt;=0.5,CS82&gt;0.25),AND(CT82&gt;0.25,CT82&lt;=0.5)),$DC$13,IF(AND(AND(CS82&lt;=0.5,CS82&gt;0.25),CT82&lt;=0.25),$DC$14,IF(AND(CS82&lt;=0.25,CT82&gt;0.5),$DC$15,IF(AND(CS82&lt;=0.25,AND(CT82&gt;0.25,CT82&lt;=0.5)),$DC$16,IF(AND(CS82&lt;=0.25,AND(CT82&gt;0.1,CT82&lt;=0.25)),$DC$17,IF(AND(CS82&lt;=0.25,CT82&lt;=0.1,OR(CS82&lt;&gt;0,CT82&lt;&gt;0)),$DC$18,IF(AND(CS82=0,CT82=0),$DC$19,"ATENÇÃO")))))))))))))))</f>
        <v>92.8571428571429</v>
      </c>
      <c r="CV82" s="31" t="n">
        <f aca="false">(BR82+BW82+BX82)/3</f>
        <v>0.333333333333333</v>
      </c>
      <c r="CW82" s="32" t="n">
        <f aca="false">(BQ82+BS82+BT82+BU82+BV82+BY82+BZ82)/7</f>
        <v>0.571428571428571</v>
      </c>
      <c r="CX82" s="30" t="n">
        <f aca="false">IF(AND(CV82=1,CW82=1),$DC$5,IF(AND(CV82=1,CW82&gt;0.5),$DC$6,IF(AND(CV82=1,AND(CW82&gt;0.25,CW82&lt;=0.5)),$DC$7,IF(AND(CV82=1,CW82&lt;=0.25),$DC$8,IF(AND(CV82&gt;0.5,CW82&gt;0.5),$DC$9,IF(AND(CV82&gt;0.5,AND(CW82&gt;0.25,CW82&lt;=0.5)),$DC$10,IF(AND(CV82&gt;0.5,CW82&lt;=0.25),$DC$11,IF(AND(AND(CV82&lt;=0.5,CV82&gt;0.25),CW82&gt;0.5),$DC$12,IF(AND(AND(CV82&lt;=0.5,CV82&gt;0.25),AND(CW82&gt;0.25,CW82&lt;=0.5)),$DC$13,IF(AND(AND(CV82&lt;=0.5,CV82&gt;0.25),CW82&lt;=0.25),$DC$14,IF(AND(CV82&lt;=0.25,CW82&gt;0.5),$DC$15,IF(AND(CV82&lt;=0.25,AND(CW82&gt;0.25,CW82&lt;=0.5)),$DC$16,IF(AND(CV82&lt;=0.25,AND(CW82&gt;0.1,CW82&lt;=0.25)),$DC$17,IF(AND(CV82&lt;=0.25,CW82&lt;=0.1,OR(CV82&lt;&gt;0,CW82&lt;&gt;0)),$DC$18,IF(AND(CV82=0,CW82=0),$DC$19,"ATENÇÃO")))))))))))))))</f>
        <v>50</v>
      </c>
    </row>
    <row r="83" customFormat="false" ht="15" hidden="false" customHeight="false" outlineLevel="0" collapsed="false">
      <c r="A83" s="1" t="s">
        <v>234</v>
      </c>
      <c r="B83" s="2" t="n">
        <v>81</v>
      </c>
      <c r="C83" s="47" t="n">
        <v>1</v>
      </c>
      <c r="D83" s="47" t="n">
        <v>0</v>
      </c>
      <c r="E83" s="47" t="n">
        <v>1</v>
      </c>
      <c r="F83" s="47" t="n">
        <v>0</v>
      </c>
      <c r="G83" s="49" t="n">
        <v>0</v>
      </c>
      <c r="H83" s="47" t="n">
        <v>0</v>
      </c>
      <c r="I83" s="49" t="n">
        <v>0</v>
      </c>
      <c r="J83" s="47" t="n">
        <v>0</v>
      </c>
      <c r="K83" s="49" t="n">
        <v>0</v>
      </c>
      <c r="L83" s="47" t="n">
        <v>1</v>
      </c>
      <c r="M83" s="47" t="n">
        <v>0</v>
      </c>
      <c r="N83" s="49" t="n">
        <v>1</v>
      </c>
      <c r="O83" s="47" t="n">
        <v>0</v>
      </c>
      <c r="P83" s="47" t="n">
        <v>1</v>
      </c>
      <c r="Q83" s="47" t="n">
        <v>0</v>
      </c>
      <c r="R83" s="47" t="n">
        <v>1</v>
      </c>
      <c r="S83" s="47" t="n">
        <v>1</v>
      </c>
      <c r="T83" s="47" t="n">
        <v>0</v>
      </c>
      <c r="U83" s="50" t="n">
        <v>0</v>
      </c>
      <c r="V83" s="50" t="n">
        <v>0</v>
      </c>
      <c r="W83" s="50" t="n">
        <v>0</v>
      </c>
      <c r="X83" s="50" t="n">
        <v>0</v>
      </c>
      <c r="Y83" s="50" t="n">
        <v>1</v>
      </c>
      <c r="Z83" s="50" t="n">
        <v>0</v>
      </c>
      <c r="AA83" s="50" t="n">
        <v>0</v>
      </c>
      <c r="AB83" s="50" t="n">
        <v>0</v>
      </c>
      <c r="AC83" s="50" t="n">
        <v>0</v>
      </c>
      <c r="AD83" s="50" t="n">
        <v>0</v>
      </c>
      <c r="AE83" s="50" t="n">
        <v>1</v>
      </c>
      <c r="AF83" s="50" t="n">
        <v>0</v>
      </c>
      <c r="AG83" s="50" t="n">
        <v>1</v>
      </c>
      <c r="AH83" s="47" t="n">
        <v>1</v>
      </c>
      <c r="AI83" s="47" t="n">
        <v>0</v>
      </c>
      <c r="AJ83" s="47" t="n">
        <v>0</v>
      </c>
      <c r="AK83" s="47" t="n">
        <v>1</v>
      </c>
      <c r="AL83" s="47" t="n">
        <v>1</v>
      </c>
      <c r="AM83" s="50" t="n">
        <v>1</v>
      </c>
      <c r="AN83" s="50" t="n">
        <v>1</v>
      </c>
      <c r="AO83" s="50" t="n">
        <v>0</v>
      </c>
      <c r="AP83" s="50" t="n">
        <v>1</v>
      </c>
      <c r="AQ83" s="50" t="n">
        <v>0</v>
      </c>
      <c r="AR83" s="50" t="n">
        <v>1</v>
      </c>
      <c r="AS83" s="50" t="n">
        <v>0</v>
      </c>
      <c r="AT83" s="50" t="n">
        <v>1</v>
      </c>
      <c r="AU83" s="47" t="n">
        <v>1</v>
      </c>
      <c r="AV83" s="47" t="n">
        <v>0</v>
      </c>
      <c r="AW83" s="47" t="n">
        <v>0</v>
      </c>
      <c r="AX83" s="47" t="n">
        <v>1</v>
      </c>
      <c r="AY83" s="47" t="n">
        <v>0</v>
      </c>
      <c r="AZ83" s="47" t="n">
        <v>1</v>
      </c>
      <c r="BA83" s="47" t="n">
        <v>0</v>
      </c>
      <c r="BB83" s="47" t="n">
        <v>1</v>
      </c>
      <c r="BC83" s="47" t="n">
        <v>0</v>
      </c>
      <c r="BD83" s="47" t="n">
        <v>0</v>
      </c>
      <c r="BE83" s="52" t="n">
        <v>1</v>
      </c>
      <c r="BF83" s="50" t="n">
        <v>1</v>
      </c>
      <c r="BG83" s="50" t="n">
        <v>1</v>
      </c>
      <c r="BH83" s="50" t="n">
        <v>1</v>
      </c>
      <c r="BI83" s="50" t="n">
        <v>1</v>
      </c>
      <c r="BJ83" s="52" t="n">
        <v>1</v>
      </c>
      <c r="BK83" s="50" t="n">
        <v>1</v>
      </c>
      <c r="BL83" s="50" t="n">
        <v>1</v>
      </c>
      <c r="BM83" s="50" t="n">
        <v>1</v>
      </c>
      <c r="BN83" s="52" t="n">
        <v>1</v>
      </c>
      <c r="BO83" s="50" t="n">
        <v>1</v>
      </c>
      <c r="BP83" s="50" t="n">
        <v>1</v>
      </c>
      <c r="BQ83" s="47" t="n">
        <v>1</v>
      </c>
      <c r="BR83" s="49" t="n">
        <v>1</v>
      </c>
      <c r="BS83" s="47" t="n">
        <v>1</v>
      </c>
      <c r="BT83" s="47" t="n">
        <v>1</v>
      </c>
      <c r="BU83" s="47" t="n">
        <v>0</v>
      </c>
      <c r="BV83" s="47" t="n">
        <v>0</v>
      </c>
      <c r="BW83" s="49" t="n">
        <v>0</v>
      </c>
      <c r="BX83" s="49" t="n">
        <v>1</v>
      </c>
      <c r="BY83" s="47" t="n">
        <v>0</v>
      </c>
      <c r="BZ83" s="47" t="n">
        <v>0</v>
      </c>
      <c r="CB83" s="27" t="n">
        <f aca="false">CF83*$CZ$3+CI83*$DA$3+CL83*$DB$3+CO83*$DC$3+CR83*$DD$3+CU83*$DE$3+CX83*$DF$3</f>
        <v>62.3614285714286</v>
      </c>
      <c r="CD83" s="38" t="n">
        <f aca="false">(G83+I83+K83+N83+R83)/5</f>
        <v>0.4</v>
      </c>
      <c r="CE83" s="39" t="n">
        <f aca="false">(C83+D83+E83+F83+H83+J83+L83+M83+O83+P83+Q83+S83+T83)/13</f>
        <v>0.384615384615385</v>
      </c>
      <c r="CF83" s="30" t="n">
        <f aca="false">IF(AND(CD83=1,CE83=1),$DC$5,IF(AND(CD83=1,CE83&gt;0.5),$DC$6,IF(AND(CD83=1,AND(CE83&gt;0.25,CE83&lt;=0.5)),$DC$7,IF(AND(CD83=1,CE83&lt;=0.25),$DC$8,IF(AND(CD83&gt;0.5,CE83&gt;0.5),$DC$9,IF(AND(CD83&gt;0.5,AND(CE83&gt;0.25,CE83&lt;=0.5)),$DC$10,IF(AND(CD83&gt;0.5,CE83&lt;=0.25),$DC$11,IF(AND(AND(CD83&lt;=0.5,CD83&gt;0.25),CE83&gt;0.5),$DC$12,IF(AND(AND(CD83&lt;=0.5,CD83&gt;0.25),AND(CE83&gt;0.25,CE83&lt;=0.5)),$DC$13,IF(AND(AND(CD83&lt;=0.5,CD83&gt;0.25),CE83&lt;=0.25),$DC$14,IF(AND(CD83&lt;=0.25,CE83&gt;0.5),$DC$15,IF(AND(CD83&lt;=0.25,AND(CE83&gt;0.25,CE83&lt;=0.5)),$DC$16,IF(AND(CD83&lt;=0.25,AND(CE83&gt;0.1,CE83&lt;=0.25)),$DC$17,IF(AND(CD83&lt;=0.25,CE83&lt;=0.1,OR(CD83&lt;&gt;0,CE83&lt;&gt;0)),$DC$18,IF(AND(CD83=0,CE83=0),$DC$19,"ATENÇÃO")))))))))))))))</f>
        <v>42.8571428571429</v>
      </c>
      <c r="CG83" s="38" t="n">
        <f aca="false">(X83+AA83+AG83)/3</f>
        <v>0.333333333333333</v>
      </c>
      <c r="CH83" s="39" t="n">
        <f aca="false">(U83+V83+W83+Y83+Z83+AB83+AC83+AD83+AE83+AF83)/10</f>
        <v>0.2</v>
      </c>
      <c r="CI83" s="30" t="n">
        <f aca="false">IF(AND(CG83=1,CH83=1),$DC$5,IF(AND(CG83=1,CH83&gt;0.5),$DC$6,IF(AND(CG83=1,AND(CH83&gt;0.25,CH83&lt;=0.5)),$DC$7,IF(AND(CG83=1,CH83&lt;=0.25),$DC$8,IF(AND(CG83&gt;0.5,CH83&gt;0.5),$DC$9,IF(AND(CG83&gt;0.5,AND(CH83&gt;0.25,CH83&lt;=0.5)),$DC$10,IF(AND(CG83&gt;0.5,CH83&lt;=0.25),$DC$11,IF(AND(AND(CG83&lt;=0.5,CG83&gt;0.25),CH83&gt;0.5),$DC$12,IF(AND(AND(CG83&lt;=0.5,CG83&gt;0.25),AND(CH83&gt;0.25,CH83&lt;=0.5)),$DC$13,IF(AND(AND(CG83&lt;=0.5,CG83&gt;0.25),CH83&lt;=0.25),$DC$14,IF(AND(CG83&lt;=0.25,CH83&gt;0.5),$DC$15,IF(AND(CG83&lt;=0.25,AND(CH83&gt;0.25,CH83&lt;=0.5)),$DC$16,IF(AND(CG83&lt;=0.25,AND(CH83&gt;0.1,CH83&lt;=0.25)),$DC$17,IF(AND(CG83&lt;=0.25,CH83&lt;=0.1,OR(CG83&lt;&gt;0,CH83&lt;&gt;0)),$DC$18,IF(AND(CG83=0,CH83=0),$DC$19,"ATENÇÃO")))))))))))))))</f>
        <v>35.7142857142857</v>
      </c>
      <c r="CJ83" s="38" t="n">
        <f aca="false">(AJ83+AL83)/2</f>
        <v>0.5</v>
      </c>
      <c r="CK83" s="39" t="n">
        <f aca="false">(AH83+AI83+AK83)/3</f>
        <v>0.666666666666667</v>
      </c>
      <c r="CL83" s="30" t="n">
        <f aca="false">IF(AND(CJ83=1,CK83=1),$DC$5,IF(AND(CJ83=1,CK83&gt;0.5),$DC$6,IF(AND(CJ83=1,AND(CK83&gt;0.25,CK83&lt;=0.5)),$DC$7,IF(AND(CJ83=1,CK83&lt;=0.25),$DC$8,IF(AND(CJ83&gt;0.5,CK83&gt;0.5),$DC$9,IF(AND(CJ83&gt;0.5,AND(CK83&gt;0.25,CK83&lt;=0.5)),$DC$10,IF(AND(CJ83&gt;0.5,CK83&lt;=0.25),$DC$11,IF(AND(AND(CJ83&lt;=0.5,CJ83&gt;0.25),CK83&gt;0.5),$DC$12,IF(AND(AND(CJ83&lt;=0.5,CJ83&gt;0.25),AND(CK83&gt;0.25,CK83&lt;=0.5)),$DC$13,IF(AND(AND(CJ83&lt;=0.5,CJ83&gt;0.25),CK83&lt;=0.25),$DC$14,IF(AND(CJ83&lt;=0.25,CK83&gt;0.5),$DC$15,IF(AND(CJ83&lt;=0.25,AND(CK83&gt;0.25,CK83&lt;=0.5)),$DC$16,IF(AND(CJ83&lt;=0.25,AND(CK83&gt;0.1,CK83&lt;=0.25)),$DC$17,IF(AND(CJ83&lt;=0.25,CK83&lt;=0.1,OR(CJ83&lt;&gt;0,CK83&lt;&gt;0)),$DC$18,IF(AND(CJ83=0,CK83=0),$DC$19,"ATENÇÃO")))))))))))))))</f>
        <v>50</v>
      </c>
      <c r="CM83" s="38" t="n">
        <f aca="false">(AP83+AS83)/2</f>
        <v>0.5</v>
      </c>
      <c r="CN83" s="39" t="n">
        <f aca="false">(AM83+AN83+AO83+AQ83+AR83+AT83)/6</f>
        <v>0.666666666666667</v>
      </c>
      <c r="CO83" s="30" t="n">
        <f aca="false">IF(AND(CM83=1,CN83=1),$DC$5,IF(AND(CM83=1,CN83&gt;0.5),$DC$6,IF(AND(CM83=1,AND(CN83&gt;0.25,CN83&lt;=0.5)),$DC$7,IF(AND(CM83=1,CN83&lt;=0.25),$DC$8,IF(AND(CM83&gt;0.5,CN83&gt;0.5),$DC$9,IF(AND(CM83&gt;0.5,AND(CN83&gt;0.25,CN83&lt;=0.5)),$DC$10,IF(AND(CM83&gt;0.5,CN83&lt;=0.25),$DC$11,IF(AND(AND(CM83&lt;=0.5,CM83&gt;0.25),CN83&gt;0.5),$DC$12,IF(AND(AND(CM83&lt;=0.5,CM83&gt;0.25),AND(CN83&gt;0.25,CN83&lt;=0.5)),$DC$13,IF(AND(AND(CM83&lt;=0.5,CM83&gt;0.25),CN83&lt;=0.25),$DC$14,IF(AND(CM83&lt;=0.25,CN83&gt;0.5),$DC$15,IF(AND(CM83&lt;=0.25,AND(CN83&gt;0.25,CN83&lt;=0.5)),$DC$16,IF(AND(CM83&lt;=0.25,AND(CN83&gt;0.1,CN83&lt;=0.25)),$DC$17,IF(AND(CM83&lt;=0.25,CN83&lt;=0.1,OR(CM83&lt;&gt;0,CN83&lt;&gt;0)),$DC$18,IF(AND(CM83=0,CN83=0),$DC$19,"ATENÇÃO")))))))))))))))</f>
        <v>50</v>
      </c>
      <c r="CP83" s="38" t="n">
        <f aca="false">(AU83+AZ83+BD83)/3</f>
        <v>0.666666666666667</v>
      </c>
      <c r="CQ83" s="39" t="n">
        <f aca="false">(AV83+AW83+AX83+AY83+BA83+BB83+BC83)/7</f>
        <v>0.285714285714286</v>
      </c>
      <c r="CR83" s="30" t="n">
        <f aca="false">IF(AND(CP83=1,CQ83=1),$DC$5,IF(AND(CP83=1,CQ83&gt;0.5),$DC$6,IF(AND(CP83=1,AND(CQ83&gt;0.25,CQ83&lt;=0.5)),$DC$7,IF(AND(CP83=1,CQ83&lt;=0.25),$DC$8,IF(AND(CP83&gt;0.5,CQ83&gt;0.5),$DC$9,IF(AND(CP83&gt;0.5,AND(CQ83&gt;0.25,CQ83&lt;=0.5)),$DC$10,IF(AND(CP83&gt;0.5,CQ83&lt;=0.25),$DC$11,IF(AND(AND(CP83&lt;=0.5,CP83&gt;0.25),CQ83&gt;0.5),$DC$12,IF(AND(AND(CP83&lt;=0.5,CP83&gt;0.25),AND(CQ83&gt;0.25,CQ83&lt;=0.5)),$DC$13,IF(AND(AND(CP83&lt;=0.5,CP83&gt;0.25),CQ83&lt;=0.25),$DC$14,IF(AND(CP83&lt;=0.25,CQ83&gt;0.5),$DC$15,IF(AND(CP83&lt;=0.25,AND(CQ83&gt;0.25,CQ83&lt;=0.5)),$DC$16,IF(AND(CP83&lt;=0.25,AND(CQ83&gt;0.1,CQ83&lt;=0.25)),$DC$17,IF(AND(CP83&lt;=0.25,CQ83&lt;=0.1,OR(CP83&lt;&gt;0,CQ83&lt;&gt;0)),$DC$18,IF(AND(CP83=0,CQ83=0),$DC$19,"ATENÇÃO")))))))))))))))</f>
        <v>64.2857142857143</v>
      </c>
      <c r="CS83" s="38" t="n">
        <f aca="false">(BE83+BJ83+BN83)/3</f>
        <v>1</v>
      </c>
      <c r="CT83" s="39" t="n">
        <f aca="false">(BF83+BG83+BH83+BI83+BK83+BL83+BM83+BO83+BP83)/9</f>
        <v>1</v>
      </c>
      <c r="CU83" s="30" t="n">
        <f aca="false">IF(AND(CS83=1,CT83=1),$DC$5,IF(AND(CS83=1,CT83&gt;0.5),$DC$6,IF(AND(CS83=1,AND(CT83&gt;0.25,CT83&lt;=0.5)),$DC$7,IF(AND(CS83=1,CT83&lt;=0.25),$DC$8,IF(AND(CS83&gt;0.5,CT83&gt;0.5),$DC$9,IF(AND(CS83&gt;0.5,AND(CT83&gt;0.25,CT83&lt;=0.5)),$DC$10,IF(AND(CS83&gt;0.5,CT83&lt;=0.25),$DC$11,IF(AND(AND(CS83&lt;=0.5,CS83&gt;0.25),CT83&gt;0.5),$DC$12,IF(AND(AND(CS83&lt;=0.5,CS83&gt;0.25),AND(CT83&gt;0.25,CT83&lt;=0.5)),$DC$13,IF(AND(AND(CS83&lt;=0.5,CS83&gt;0.25),CT83&lt;=0.25),$DC$14,IF(AND(CS83&lt;=0.25,CT83&gt;0.5),$DC$15,IF(AND(CS83&lt;=0.25,AND(CT83&gt;0.25,CT83&lt;=0.5)),$DC$16,IF(AND(CS83&lt;=0.25,AND(CT83&gt;0.1,CT83&lt;=0.25)),$DC$17,IF(AND(CS83&lt;=0.25,CT83&lt;=0.1,OR(CS83&lt;&gt;0,CT83&lt;&gt;0)),$DC$18,IF(AND(CS83=0,CT83=0),$DC$19,"ATENÇÃO")))))))))))))))</f>
        <v>100</v>
      </c>
      <c r="CV83" s="31" t="n">
        <f aca="false">(BR83+BW83+BX83)/3</f>
        <v>0.666666666666667</v>
      </c>
      <c r="CW83" s="32" t="n">
        <f aca="false">(BQ83+BS83+BT83+BU83+BV83+BY83+BZ83)/7</f>
        <v>0.428571428571429</v>
      </c>
      <c r="CX83" s="30" t="n">
        <f aca="false">IF(AND(CV83=1,CW83=1),$DC$5,IF(AND(CV83=1,CW83&gt;0.5),$DC$6,IF(AND(CV83=1,AND(CW83&gt;0.25,CW83&lt;=0.5)),$DC$7,IF(AND(CV83=1,CW83&lt;=0.25),$DC$8,IF(AND(CV83&gt;0.5,CW83&gt;0.5),$DC$9,IF(AND(CV83&gt;0.5,AND(CW83&gt;0.25,CW83&lt;=0.5)),$DC$10,IF(AND(CV83&gt;0.5,CW83&lt;=0.25),$DC$11,IF(AND(AND(CV83&lt;=0.5,CV83&gt;0.25),CW83&gt;0.5),$DC$12,IF(AND(AND(CV83&lt;=0.5,CV83&gt;0.25),AND(CW83&gt;0.25,CW83&lt;=0.5)),$DC$13,IF(AND(AND(CV83&lt;=0.5,CV83&gt;0.25),CW83&lt;=0.25),$DC$14,IF(AND(CV83&lt;=0.25,CW83&gt;0.5),$DC$15,IF(AND(CV83&lt;=0.25,AND(CW83&gt;0.25,CW83&lt;=0.5)),$DC$16,IF(AND(CV83&lt;=0.25,AND(CW83&gt;0.1,CW83&lt;=0.25)),$DC$17,IF(AND(CV83&lt;=0.25,CW83&lt;=0.1,OR(CV83&lt;&gt;0,CW83&lt;&gt;0)),$DC$18,IF(AND(CV83=0,CW83=0),$DC$19,"ATENÇÃO")))))))))))))))</f>
        <v>64.2857142857143</v>
      </c>
    </row>
    <row r="84" customFormat="false" ht="15" hidden="false" customHeight="false" outlineLevel="0" collapsed="false">
      <c r="A84" s="1" t="s">
        <v>235</v>
      </c>
      <c r="B84" s="2" t="n">
        <v>82</v>
      </c>
      <c r="C84" s="47" t="n">
        <v>1</v>
      </c>
      <c r="D84" s="47" t="n">
        <v>0</v>
      </c>
      <c r="E84" s="47" t="n">
        <v>1</v>
      </c>
      <c r="F84" s="47" t="n">
        <v>0</v>
      </c>
      <c r="G84" s="49" t="n">
        <v>0</v>
      </c>
      <c r="H84" s="47" t="n">
        <v>1</v>
      </c>
      <c r="I84" s="49" t="n">
        <v>1</v>
      </c>
      <c r="J84" s="47" t="n">
        <v>0</v>
      </c>
      <c r="K84" s="49" t="n">
        <v>1</v>
      </c>
      <c r="L84" s="47" t="n">
        <v>1</v>
      </c>
      <c r="M84" s="47" t="n">
        <v>0</v>
      </c>
      <c r="N84" s="49" t="n">
        <v>1</v>
      </c>
      <c r="O84" s="47" t="n">
        <v>0</v>
      </c>
      <c r="P84" s="47" t="n">
        <v>0</v>
      </c>
      <c r="Q84" s="47" t="n">
        <v>1</v>
      </c>
      <c r="R84" s="47" t="n">
        <v>1</v>
      </c>
      <c r="S84" s="47" t="n">
        <v>1</v>
      </c>
      <c r="T84" s="47" t="n">
        <v>1</v>
      </c>
      <c r="U84" s="50" t="n">
        <v>1</v>
      </c>
      <c r="V84" s="50" t="n">
        <v>0</v>
      </c>
      <c r="W84" s="50" t="n">
        <v>0</v>
      </c>
      <c r="X84" s="50" t="n">
        <v>0</v>
      </c>
      <c r="Y84" s="50" t="n">
        <v>1</v>
      </c>
      <c r="Z84" s="50" t="n">
        <v>0</v>
      </c>
      <c r="AA84" s="50" t="n">
        <v>0</v>
      </c>
      <c r="AB84" s="50" t="n">
        <v>0</v>
      </c>
      <c r="AC84" s="50" t="n">
        <v>0</v>
      </c>
      <c r="AD84" s="50" t="n">
        <v>0</v>
      </c>
      <c r="AE84" s="50" t="n">
        <v>0</v>
      </c>
      <c r="AF84" s="50" t="n">
        <v>0</v>
      </c>
      <c r="AG84" s="50" t="n">
        <v>1</v>
      </c>
      <c r="AH84" s="47" t="n">
        <v>1</v>
      </c>
      <c r="AI84" s="47" t="n">
        <v>0</v>
      </c>
      <c r="AJ84" s="47" t="n">
        <v>0</v>
      </c>
      <c r="AK84" s="47" t="n">
        <v>1</v>
      </c>
      <c r="AL84" s="47" t="n">
        <v>1</v>
      </c>
      <c r="AM84" s="50" t="n">
        <v>1</v>
      </c>
      <c r="AN84" s="50" t="n">
        <v>1</v>
      </c>
      <c r="AO84" s="50" t="n">
        <v>0</v>
      </c>
      <c r="AP84" s="50" t="n">
        <v>1</v>
      </c>
      <c r="AQ84" s="50" t="n">
        <v>0</v>
      </c>
      <c r="AR84" s="50" t="n">
        <v>1</v>
      </c>
      <c r="AS84" s="50" t="n">
        <v>1</v>
      </c>
      <c r="AT84" s="50" t="n">
        <v>1</v>
      </c>
      <c r="AU84" s="47" t="n">
        <v>0</v>
      </c>
      <c r="AV84" s="47" t="n">
        <v>0</v>
      </c>
      <c r="AW84" s="47" t="n">
        <v>0</v>
      </c>
      <c r="AX84" s="47" t="n">
        <v>0</v>
      </c>
      <c r="AY84" s="47" t="n">
        <v>0</v>
      </c>
      <c r="AZ84" s="47" t="n">
        <v>0</v>
      </c>
      <c r="BA84" s="47" t="n">
        <v>0</v>
      </c>
      <c r="BB84" s="47" t="n">
        <v>0</v>
      </c>
      <c r="BC84" s="47" t="n">
        <v>0</v>
      </c>
      <c r="BD84" s="47" t="n">
        <v>0</v>
      </c>
      <c r="BE84" s="52" t="n">
        <v>1</v>
      </c>
      <c r="BF84" s="50" t="n">
        <v>1</v>
      </c>
      <c r="BG84" s="50" t="n">
        <v>1</v>
      </c>
      <c r="BH84" s="50" t="n">
        <v>1</v>
      </c>
      <c r="BI84" s="50" t="n">
        <v>1</v>
      </c>
      <c r="BJ84" s="52" t="n">
        <v>1</v>
      </c>
      <c r="BK84" s="50" t="n">
        <v>1</v>
      </c>
      <c r="BL84" s="50" t="n">
        <v>0</v>
      </c>
      <c r="BM84" s="50" t="n">
        <v>1</v>
      </c>
      <c r="BN84" s="52" t="n">
        <v>1</v>
      </c>
      <c r="BO84" s="50" t="n">
        <v>1</v>
      </c>
      <c r="BP84" s="50" t="n">
        <v>1</v>
      </c>
      <c r="BQ84" s="47" t="n">
        <v>1</v>
      </c>
      <c r="BR84" s="49" t="n">
        <v>1</v>
      </c>
      <c r="BS84" s="47" t="n">
        <v>1</v>
      </c>
      <c r="BT84" s="47" t="n">
        <v>1</v>
      </c>
      <c r="BU84" s="47" t="n">
        <v>0</v>
      </c>
      <c r="BV84" s="47" t="n">
        <v>0</v>
      </c>
      <c r="BW84" s="49" t="n">
        <v>0</v>
      </c>
      <c r="BX84" s="49" t="n">
        <v>0</v>
      </c>
      <c r="BY84" s="47" t="n">
        <v>1</v>
      </c>
      <c r="BZ84" s="47" t="n">
        <v>0</v>
      </c>
      <c r="CB84" s="27" t="n">
        <f aca="false">CF84*$CZ$3+CI84*$DA$3+CL84*$DB$3+CO84*$DC$3+CR84*$DD$3+CU84*$DE$3+CX84*$DF$3</f>
        <v>50.9557142857143</v>
      </c>
      <c r="CD84" s="38" t="n">
        <f aca="false">(G84+I84+K84+N84+R84)/5</f>
        <v>0.8</v>
      </c>
      <c r="CE84" s="39" t="n">
        <f aca="false">(C84+D84+E84+F84+H84+J84+L84+M84+O84+P84+Q84+S84+T84)/13</f>
        <v>0.538461538461538</v>
      </c>
      <c r="CF84" s="30" t="n">
        <f aca="false">IF(AND(CD84=1,CE84=1),$DC$5,IF(AND(CD84=1,CE84&gt;0.5),$DC$6,IF(AND(CD84=1,AND(CE84&gt;0.25,CE84&lt;=0.5)),$DC$7,IF(AND(CD84=1,CE84&lt;=0.25),$DC$8,IF(AND(CD84&gt;0.5,CE84&gt;0.5),$DC$9,IF(AND(CD84&gt;0.5,AND(CE84&gt;0.25,CE84&lt;=0.5)),$DC$10,IF(AND(CD84&gt;0.5,CE84&lt;=0.25),$DC$11,IF(AND(AND(CD84&lt;=0.5,CD84&gt;0.25),CE84&gt;0.5),$DC$12,IF(AND(AND(CD84&lt;=0.5,CD84&gt;0.25),AND(CE84&gt;0.25,CE84&lt;=0.5)),$DC$13,IF(AND(AND(CD84&lt;=0.5,CD84&gt;0.25),CE84&lt;=0.25),$DC$14,IF(AND(CD84&lt;=0.25,CE84&gt;0.5),$DC$15,IF(AND(CD84&lt;=0.25,AND(CE84&gt;0.25,CE84&lt;=0.5)),$DC$16,IF(AND(CD84&lt;=0.25,AND(CE84&gt;0.1,CE84&lt;=0.25)),$DC$17,IF(AND(CD84&lt;=0.25,CE84&lt;=0.1,OR(CD84&lt;&gt;0,CE84&lt;&gt;0)),$DC$18,IF(AND(CD84=0,CE84=0),$DC$19,"ATENÇÃO")))))))))))))))</f>
        <v>71.4285714285714</v>
      </c>
      <c r="CG84" s="38" t="n">
        <f aca="false">(X84+AA84+AG84)/3</f>
        <v>0.333333333333333</v>
      </c>
      <c r="CH84" s="39" t="n">
        <f aca="false">(U84+V84+W84+Y84+Z84+AB84+AC84+AD84+AE84+AF84)/10</f>
        <v>0.2</v>
      </c>
      <c r="CI84" s="30" t="n">
        <f aca="false">IF(AND(CG84=1,CH84=1),$DC$5,IF(AND(CG84=1,CH84&gt;0.5),$DC$6,IF(AND(CG84=1,AND(CH84&gt;0.25,CH84&lt;=0.5)),$DC$7,IF(AND(CG84=1,CH84&lt;=0.25),$DC$8,IF(AND(CG84&gt;0.5,CH84&gt;0.5),$DC$9,IF(AND(CG84&gt;0.5,AND(CH84&gt;0.25,CH84&lt;=0.5)),$DC$10,IF(AND(CG84&gt;0.5,CH84&lt;=0.25),$DC$11,IF(AND(AND(CG84&lt;=0.5,CG84&gt;0.25),CH84&gt;0.5),$DC$12,IF(AND(AND(CG84&lt;=0.5,CG84&gt;0.25),AND(CH84&gt;0.25,CH84&lt;=0.5)),$DC$13,IF(AND(AND(CG84&lt;=0.5,CG84&gt;0.25),CH84&lt;=0.25),$DC$14,IF(AND(CG84&lt;=0.25,CH84&gt;0.5),$DC$15,IF(AND(CG84&lt;=0.25,AND(CH84&gt;0.25,CH84&lt;=0.5)),$DC$16,IF(AND(CG84&lt;=0.25,AND(CH84&gt;0.1,CH84&lt;=0.25)),$DC$17,IF(AND(CG84&lt;=0.25,CH84&lt;=0.1,OR(CG84&lt;&gt;0,CH84&lt;&gt;0)),$DC$18,IF(AND(CG84=0,CH84=0),$DC$19,"ATENÇÃO")))))))))))))))</f>
        <v>35.7142857142857</v>
      </c>
      <c r="CJ84" s="38" t="n">
        <f aca="false">(AJ84+AL84)/2</f>
        <v>0.5</v>
      </c>
      <c r="CK84" s="39" t="n">
        <f aca="false">(AH84+AI84+AK84)/3</f>
        <v>0.666666666666667</v>
      </c>
      <c r="CL84" s="30" t="n">
        <f aca="false">IF(AND(CJ84=1,CK84=1),$DC$5,IF(AND(CJ84=1,CK84&gt;0.5),$DC$6,IF(AND(CJ84=1,AND(CK84&gt;0.25,CK84&lt;=0.5)),$DC$7,IF(AND(CJ84=1,CK84&lt;=0.25),$DC$8,IF(AND(CJ84&gt;0.5,CK84&gt;0.5),$DC$9,IF(AND(CJ84&gt;0.5,AND(CK84&gt;0.25,CK84&lt;=0.5)),$DC$10,IF(AND(CJ84&gt;0.5,CK84&lt;=0.25),$DC$11,IF(AND(AND(CJ84&lt;=0.5,CJ84&gt;0.25),CK84&gt;0.5),$DC$12,IF(AND(AND(CJ84&lt;=0.5,CJ84&gt;0.25),AND(CK84&gt;0.25,CK84&lt;=0.5)),$DC$13,IF(AND(AND(CJ84&lt;=0.5,CJ84&gt;0.25),CK84&lt;=0.25),$DC$14,IF(AND(CJ84&lt;=0.25,CK84&gt;0.5),$DC$15,IF(AND(CJ84&lt;=0.25,AND(CK84&gt;0.25,CK84&lt;=0.5)),$DC$16,IF(AND(CJ84&lt;=0.25,AND(CK84&gt;0.1,CK84&lt;=0.25)),$DC$17,IF(AND(CJ84&lt;=0.25,CK84&lt;=0.1,OR(CJ84&lt;&gt;0,CK84&lt;&gt;0)),$DC$18,IF(AND(CJ84=0,CK84=0),$DC$19,"ATENÇÃO")))))))))))))))</f>
        <v>50</v>
      </c>
      <c r="CM84" s="38" t="n">
        <f aca="false">(AP84+AS84)/2</f>
        <v>1</v>
      </c>
      <c r="CN84" s="39" t="n">
        <f aca="false">(AM84+AN84+AO84+AQ84+AR84+AT84)/6</f>
        <v>0.666666666666667</v>
      </c>
      <c r="CO84" s="30" t="n">
        <f aca="false">IF(AND(CM84=1,CN84=1),$DC$5,IF(AND(CM84=1,CN84&gt;0.5),$DC$6,IF(AND(CM84=1,AND(CN84&gt;0.25,CN84&lt;=0.5)),$DC$7,IF(AND(CM84=1,CN84&lt;=0.25),$DC$8,IF(AND(CM84&gt;0.5,CN84&gt;0.5),$DC$9,IF(AND(CM84&gt;0.5,AND(CN84&gt;0.25,CN84&lt;=0.5)),$DC$10,IF(AND(CM84&gt;0.5,CN84&lt;=0.25),$DC$11,IF(AND(AND(CM84&lt;=0.5,CM84&gt;0.25),CN84&gt;0.5),$DC$12,IF(AND(AND(CM84&lt;=0.5,CM84&gt;0.25),AND(CN84&gt;0.25,CN84&lt;=0.5)),$DC$13,IF(AND(AND(CM84&lt;=0.5,CM84&gt;0.25),CN84&lt;=0.25),$DC$14,IF(AND(CM84&lt;=0.25,CN84&gt;0.5),$DC$15,IF(AND(CM84&lt;=0.25,AND(CN84&gt;0.25,CN84&lt;=0.5)),$DC$16,IF(AND(CM84&lt;=0.25,AND(CN84&gt;0.1,CN84&lt;=0.25)),$DC$17,IF(AND(CM84&lt;=0.25,CN84&lt;=0.1,OR(CM84&lt;&gt;0,CN84&lt;&gt;0)),$DC$18,IF(AND(CM84=0,CN84=0),$DC$19,"ATENÇÃO")))))))))))))))</f>
        <v>92.8571428571429</v>
      </c>
      <c r="CP84" s="38" t="n">
        <f aca="false">(AU84+AZ84+BD84)/3</f>
        <v>0</v>
      </c>
      <c r="CQ84" s="39" t="n">
        <f aca="false">(AV84+AW84+AX84+AY84+BA84+BB84+BC84)/7</f>
        <v>0</v>
      </c>
      <c r="CR84" s="30" t="n">
        <f aca="false">IF(AND(CP84=1,CQ84=1),$DC$5,IF(AND(CP84=1,CQ84&gt;0.5),$DC$6,IF(AND(CP84=1,AND(CQ84&gt;0.25,CQ84&lt;=0.5)),$DC$7,IF(AND(CP84=1,CQ84&lt;=0.25),$DC$8,IF(AND(CP84&gt;0.5,CQ84&gt;0.5),$DC$9,IF(AND(CP84&gt;0.5,AND(CQ84&gt;0.25,CQ84&lt;=0.5)),$DC$10,IF(AND(CP84&gt;0.5,CQ84&lt;=0.25),$DC$11,IF(AND(AND(CP84&lt;=0.5,CP84&gt;0.25),CQ84&gt;0.5),$DC$12,IF(AND(AND(CP84&lt;=0.5,CP84&gt;0.25),AND(CQ84&gt;0.25,CQ84&lt;=0.5)),$DC$13,IF(AND(AND(CP84&lt;=0.5,CP84&gt;0.25),CQ84&lt;=0.25),$DC$14,IF(AND(CP84&lt;=0.25,CQ84&gt;0.5),$DC$15,IF(AND(CP84&lt;=0.25,AND(CQ84&gt;0.25,CQ84&lt;=0.5)),$DC$16,IF(AND(CP84&lt;=0.25,AND(CQ84&gt;0.1,CQ84&lt;=0.25)),$DC$17,IF(AND(CP84&lt;=0.25,CQ84&lt;=0.1,OR(CP84&lt;&gt;0,CQ84&lt;&gt;0)),$DC$18,IF(AND(CP84=0,CQ84=0),$DC$19,"ATENÇÃO")))))))))))))))</f>
        <v>0</v>
      </c>
      <c r="CS84" s="38" t="n">
        <f aca="false">(BE84+BJ84+BN84)/3</f>
        <v>1</v>
      </c>
      <c r="CT84" s="39" t="n">
        <f aca="false">(BF84+BG84+BH84+BI84+BK84+BL84+BM84+BO84+BP84)/9</f>
        <v>0.888888888888889</v>
      </c>
      <c r="CU84" s="30" t="n">
        <f aca="false">IF(AND(CS84=1,CT84=1),$DC$5,IF(AND(CS84=1,CT84&gt;0.5),$DC$6,IF(AND(CS84=1,AND(CT84&gt;0.25,CT84&lt;=0.5)),$DC$7,IF(AND(CS84=1,CT84&lt;=0.25),$DC$8,IF(AND(CS84&gt;0.5,CT84&gt;0.5),$DC$9,IF(AND(CS84&gt;0.5,AND(CT84&gt;0.25,CT84&lt;=0.5)),$DC$10,IF(AND(CS84&gt;0.5,CT84&lt;=0.25),$DC$11,IF(AND(AND(CS84&lt;=0.5,CS84&gt;0.25),CT84&gt;0.5),$DC$12,IF(AND(AND(CS84&lt;=0.5,CS84&gt;0.25),AND(CT84&gt;0.25,CT84&lt;=0.5)),$DC$13,IF(AND(AND(CS84&lt;=0.5,CS84&gt;0.25),CT84&lt;=0.25),$DC$14,IF(AND(CS84&lt;=0.25,CT84&gt;0.5),$DC$15,IF(AND(CS84&lt;=0.25,AND(CT84&gt;0.25,CT84&lt;=0.5)),$DC$16,IF(AND(CS84&lt;=0.25,AND(CT84&gt;0.1,CT84&lt;=0.25)),$DC$17,IF(AND(CS84&lt;=0.25,CT84&lt;=0.1,OR(CS84&lt;&gt;0,CT84&lt;&gt;0)),$DC$18,IF(AND(CS84=0,CT84=0),$DC$19,"ATENÇÃO")))))))))))))))</f>
        <v>92.8571428571429</v>
      </c>
      <c r="CV84" s="31" t="n">
        <f aca="false">(BR84+BW84+BX84)/3</f>
        <v>0.333333333333333</v>
      </c>
      <c r="CW84" s="32" t="n">
        <f aca="false">(BQ84+BS84+BT84+BU84+BV84+BY84+BZ84)/7</f>
        <v>0.571428571428571</v>
      </c>
      <c r="CX84" s="30" t="n">
        <f aca="false">IF(AND(CV84=1,CW84=1),$DC$5,IF(AND(CV84=1,CW84&gt;0.5),$DC$6,IF(AND(CV84=1,AND(CW84&gt;0.25,CW84&lt;=0.5)),$DC$7,IF(AND(CV84=1,CW84&lt;=0.25),$DC$8,IF(AND(CV84&gt;0.5,CW84&gt;0.5),$DC$9,IF(AND(CV84&gt;0.5,AND(CW84&gt;0.25,CW84&lt;=0.5)),$DC$10,IF(AND(CV84&gt;0.5,CW84&lt;=0.25),$DC$11,IF(AND(AND(CV84&lt;=0.5,CV84&gt;0.25),CW84&gt;0.5),$DC$12,IF(AND(AND(CV84&lt;=0.5,CV84&gt;0.25),AND(CW84&gt;0.25,CW84&lt;=0.5)),$DC$13,IF(AND(AND(CV84&lt;=0.5,CV84&gt;0.25),CW84&lt;=0.25),$DC$14,IF(AND(CV84&lt;=0.25,CW84&gt;0.5),$DC$15,IF(AND(CV84&lt;=0.25,AND(CW84&gt;0.25,CW84&lt;=0.5)),$DC$16,IF(AND(CV84&lt;=0.25,AND(CW84&gt;0.1,CW84&lt;=0.25)),$DC$17,IF(AND(CV84&lt;=0.25,CW84&lt;=0.1,OR(CV84&lt;&gt;0,CW84&lt;&gt;0)),$DC$18,IF(AND(CV84=0,CW84=0),$DC$19,"ATENÇÃO")))))))))))))))</f>
        <v>50</v>
      </c>
    </row>
    <row r="85" customFormat="false" ht="15" hidden="false" customHeight="false" outlineLevel="0" collapsed="false">
      <c r="A85" s="1" t="s">
        <v>236</v>
      </c>
      <c r="B85" s="2" t="n">
        <v>83</v>
      </c>
      <c r="C85" s="47" t="n">
        <v>0</v>
      </c>
      <c r="D85" s="47" t="n">
        <v>0</v>
      </c>
      <c r="E85" s="47" t="n">
        <v>0</v>
      </c>
      <c r="F85" s="47" t="n">
        <v>0</v>
      </c>
      <c r="G85" s="49" t="n">
        <v>0</v>
      </c>
      <c r="H85" s="47" t="n">
        <v>0</v>
      </c>
      <c r="I85" s="49" t="n">
        <v>0</v>
      </c>
      <c r="J85" s="47" t="n">
        <v>0</v>
      </c>
      <c r="K85" s="49" t="n">
        <v>0</v>
      </c>
      <c r="L85" s="47" t="n">
        <v>0</v>
      </c>
      <c r="M85" s="47" t="n">
        <v>0</v>
      </c>
      <c r="N85" s="49" t="n">
        <v>0</v>
      </c>
      <c r="O85" s="47" t="n">
        <v>0</v>
      </c>
      <c r="P85" s="47" t="n">
        <v>0</v>
      </c>
      <c r="Q85" s="47" t="n">
        <v>0</v>
      </c>
      <c r="R85" s="47" t="n">
        <v>1</v>
      </c>
      <c r="S85" s="47" t="n">
        <v>1</v>
      </c>
      <c r="T85" s="47" t="n">
        <v>0</v>
      </c>
      <c r="U85" s="50" t="n">
        <v>0</v>
      </c>
      <c r="V85" s="50" t="n">
        <v>0</v>
      </c>
      <c r="W85" s="50" t="n">
        <v>0</v>
      </c>
      <c r="X85" s="50" t="n">
        <v>0</v>
      </c>
      <c r="Y85" s="50" t="n">
        <v>0</v>
      </c>
      <c r="Z85" s="50" t="n">
        <v>0</v>
      </c>
      <c r="AA85" s="50" t="n">
        <v>0</v>
      </c>
      <c r="AB85" s="50" t="n">
        <v>0</v>
      </c>
      <c r="AC85" s="50" t="n">
        <v>0</v>
      </c>
      <c r="AD85" s="50" t="n">
        <v>0</v>
      </c>
      <c r="AE85" s="50" t="n">
        <v>1</v>
      </c>
      <c r="AF85" s="50" t="n">
        <v>0</v>
      </c>
      <c r="AG85" s="50" t="n">
        <v>1</v>
      </c>
      <c r="AH85" s="47" t="n">
        <v>1</v>
      </c>
      <c r="AI85" s="47" t="n">
        <v>0</v>
      </c>
      <c r="AJ85" s="47" t="n">
        <v>1</v>
      </c>
      <c r="AK85" s="47" t="n">
        <v>0</v>
      </c>
      <c r="AL85" s="47" t="n">
        <v>0</v>
      </c>
      <c r="AM85" s="50" t="n">
        <v>1</v>
      </c>
      <c r="AN85" s="50" t="n">
        <v>0</v>
      </c>
      <c r="AO85" s="50" t="n">
        <v>0</v>
      </c>
      <c r="AP85" s="50" t="n">
        <v>0</v>
      </c>
      <c r="AQ85" s="50" t="n">
        <v>0</v>
      </c>
      <c r="AR85" s="50" t="n">
        <v>0</v>
      </c>
      <c r="AS85" s="50" t="n">
        <v>1</v>
      </c>
      <c r="AT85" s="50" t="n">
        <v>1</v>
      </c>
      <c r="AU85" s="47" t="n">
        <v>0</v>
      </c>
      <c r="AV85" s="47" t="n">
        <v>0</v>
      </c>
      <c r="AW85" s="47" t="n">
        <v>0</v>
      </c>
      <c r="AX85" s="47" t="n">
        <v>0</v>
      </c>
      <c r="AY85" s="47" t="n">
        <v>0</v>
      </c>
      <c r="AZ85" s="47" t="n">
        <v>0</v>
      </c>
      <c r="BA85" s="47" t="n">
        <v>0</v>
      </c>
      <c r="BB85" s="47" t="n">
        <v>0</v>
      </c>
      <c r="BC85" s="47" t="n">
        <v>0</v>
      </c>
      <c r="BD85" s="47" t="n">
        <v>0</v>
      </c>
      <c r="BE85" s="52" t="n">
        <v>1</v>
      </c>
      <c r="BF85" s="50" t="n">
        <v>1</v>
      </c>
      <c r="BG85" s="50" t="n">
        <v>1</v>
      </c>
      <c r="BH85" s="50" t="n">
        <v>1</v>
      </c>
      <c r="BI85" s="50" t="n">
        <v>0</v>
      </c>
      <c r="BJ85" s="52" t="n">
        <v>0</v>
      </c>
      <c r="BK85" s="50" t="n">
        <v>0</v>
      </c>
      <c r="BL85" s="50" t="n">
        <v>0</v>
      </c>
      <c r="BM85" s="50" t="n">
        <v>0</v>
      </c>
      <c r="BN85" s="52" t="n">
        <v>0</v>
      </c>
      <c r="BO85" s="50" t="n">
        <v>1</v>
      </c>
      <c r="BP85" s="50" t="n">
        <v>1</v>
      </c>
      <c r="BQ85" s="47" t="n">
        <v>1</v>
      </c>
      <c r="BR85" s="49" t="n">
        <v>0</v>
      </c>
      <c r="BS85" s="47" t="n">
        <v>0</v>
      </c>
      <c r="BT85" s="47" t="n">
        <v>0</v>
      </c>
      <c r="BU85" s="47" t="n">
        <v>1</v>
      </c>
      <c r="BV85" s="47" t="n">
        <v>0</v>
      </c>
      <c r="BW85" s="49" t="n">
        <v>0</v>
      </c>
      <c r="BX85" s="49" t="n">
        <v>0</v>
      </c>
      <c r="BY85" s="47" t="n">
        <v>0</v>
      </c>
      <c r="BZ85" s="47" t="n">
        <v>0</v>
      </c>
      <c r="CB85" s="27" t="n">
        <f aca="false">CF85*$CZ$3+CI85*$DA$3+CL85*$DB$3+CO85*$DC$3+CR85*$DD$3+CU85*$DE$3+CX85*$DF$3</f>
        <v>23.625</v>
      </c>
      <c r="CD85" s="38" t="n">
        <f aca="false">(G85+I85+K85+N85+R85)/5</f>
        <v>0.2</v>
      </c>
      <c r="CE85" s="39" t="n">
        <f aca="false">(C85+D85+E85+F85+H85+J85+L85+M85+O85+P85+Q85+S85+T85)/13</f>
        <v>0.0769230769230769</v>
      </c>
      <c r="CF85" s="30" t="n">
        <f aca="false">IF(AND(CD85=1,CE85=1),$DC$5,IF(AND(CD85=1,CE85&gt;0.5),$DC$6,IF(AND(CD85=1,AND(CE85&gt;0.25,CE85&lt;=0.5)),$DC$7,IF(AND(CD85=1,CE85&lt;=0.25),$DC$8,IF(AND(CD85&gt;0.5,CE85&gt;0.5),$DC$9,IF(AND(CD85&gt;0.5,AND(CE85&gt;0.25,CE85&lt;=0.5)),$DC$10,IF(AND(CD85&gt;0.5,CE85&lt;=0.25),$DC$11,IF(AND(AND(CD85&lt;=0.5,CD85&gt;0.25),CE85&gt;0.5),$DC$12,IF(AND(AND(CD85&lt;=0.5,CD85&gt;0.25),AND(CE85&gt;0.25,CE85&lt;=0.5)),$DC$13,IF(AND(AND(CD85&lt;=0.5,CD85&gt;0.25),CE85&lt;=0.25),$DC$14,IF(AND(CD85&lt;=0.25,CE85&gt;0.5),$DC$15,IF(AND(CD85&lt;=0.25,AND(CE85&gt;0.25,CE85&lt;=0.5)),$DC$16,IF(AND(CD85&lt;=0.25,AND(CE85&gt;0.1,CE85&lt;=0.25)),$DC$17,IF(AND(CD85&lt;=0.25,CE85&lt;=0.1,OR(CD85&lt;&gt;0,CE85&lt;&gt;0)),$DC$18,IF(AND(CD85=0,CE85=0),$DC$19,"ATENÇÃO")))))))))))))))</f>
        <v>7.14285714285714</v>
      </c>
      <c r="CG85" s="38" t="n">
        <f aca="false">(X85+AA85+AG85)/3</f>
        <v>0.333333333333333</v>
      </c>
      <c r="CH85" s="39" t="n">
        <f aca="false">(U85+V85+W85+Y85+Z85+AB85+AC85+AD85+AE85+AF85)/10</f>
        <v>0.1</v>
      </c>
      <c r="CI85" s="30" t="n">
        <f aca="false">IF(AND(CG85=1,CH85=1),$DC$5,IF(AND(CG85=1,CH85&gt;0.5),$DC$6,IF(AND(CG85=1,AND(CH85&gt;0.25,CH85&lt;=0.5)),$DC$7,IF(AND(CG85=1,CH85&lt;=0.25),$DC$8,IF(AND(CG85&gt;0.5,CH85&gt;0.5),$DC$9,IF(AND(CG85&gt;0.5,AND(CH85&gt;0.25,CH85&lt;=0.5)),$DC$10,IF(AND(CG85&gt;0.5,CH85&lt;=0.25),$DC$11,IF(AND(AND(CG85&lt;=0.5,CG85&gt;0.25),CH85&gt;0.5),$DC$12,IF(AND(AND(CG85&lt;=0.5,CG85&gt;0.25),AND(CH85&gt;0.25,CH85&lt;=0.5)),$DC$13,IF(AND(AND(CG85&lt;=0.5,CG85&gt;0.25),CH85&lt;=0.25),$DC$14,IF(AND(CG85&lt;=0.25,CH85&gt;0.5),$DC$15,IF(AND(CG85&lt;=0.25,AND(CH85&gt;0.25,CH85&lt;=0.5)),$DC$16,IF(AND(CG85&lt;=0.25,AND(CH85&gt;0.1,CH85&lt;=0.25)),$DC$17,IF(AND(CG85&lt;=0.25,CH85&lt;=0.1,OR(CG85&lt;&gt;0,CH85&lt;&gt;0)),$DC$18,IF(AND(CG85=0,CH85=0),$DC$19,"ATENÇÃO")))))))))))))))</f>
        <v>35.7142857142857</v>
      </c>
      <c r="CJ85" s="38" t="n">
        <f aca="false">(AJ85+AL85)/2</f>
        <v>0.5</v>
      </c>
      <c r="CK85" s="39" t="n">
        <f aca="false">(AH85+AI85+AK85)/3</f>
        <v>0.333333333333333</v>
      </c>
      <c r="CL85" s="30" t="n">
        <f aca="false">IF(AND(CJ85=1,CK85=1),$DC$5,IF(AND(CJ85=1,CK85&gt;0.5),$DC$6,IF(AND(CJ85=1,AND(CK85&gt;0.25,CK85&lt;=0.5)),$DC$7,IF(AND(CJ85=1,CK85&lt;=0.25),$DC$8,IF(AND(CJ85&gt;0.5,CK85&gt;0.5),$DC$9,IF(AND(CJ85&gt;0.5,AND(CK85&gt;0.25,CK85&lt;=0.5)),$DC$10,IF(AND(CJ85&gt;0.5,CK85&lt;=0.25),$DC$11,IF(AND(AND(CJ85&lt;=0.5,CJ85&gt;0.25),CK85&gt;0.5),$DC$12,IF(AND(AND(CJ85&lt;=0.5,CJ85&gt;0.25),AND(CK85&gt;0.25,CK85&lt;=0.5)),$DC$13,IF(AND(AND(CJ85&lt;=0.5,CJ85&gt;0.25),CK85&lt;=0.25),$DC$14,IF(AND(CJ85&lt;=0.25,CK85&gt;0.5),$DC$15,IF(AND(CJ85&lt;=0.25,AND(CK85&gt;0.25,CK85&lt;=0.5)),$DC$16,IF(AND(CJ85&lt;=0.25,AND(CK85&gt;0.1,CK85&lt;=0.25)),$DC$17,IF(AND(CJ85&lt;=0.25,CK85&lt;=0.1,OR(CJ85&lt;&gt;0,CK85&lt;&gt;0)),$DC$18,IF(AND(CJ85=0,CK85=0),$DC$19,"ATENÇÃO")))))))))))))))</f>
        <v>42.8571428571429</v>
      </c>
      <c r="CM85" s="38" t="n">
        <f aca="false">(AP85+AS85)/2</f>
        <v>0.5</v>
      </c>
      <c r="CN85" s="39" t="n">
        <f aca="false">(AM85+AN85+AO85+AQ85+AR85+AT85)/6</f>
        <v>0.333333333333333</v>
      </c>
      <c r="CO85" s="30" t="n">
        <f aca="false">IF(AND(CM85=1,CN85=1),$DC$5,IF(AND(CM85=1,CN85&gt;0.5),$DC$6,IF(AND(CM85=1,AND(CN85&gt;0.25,CN85&lt;=0.5)),$DC$7,IF(AND(CM85=1,CN85&lt;=0.25),$DC$8,IF(AND(CM85&gt;0.5,CN85&gt;0.5),$DC$9,IF(AND(CM85&gt;0.5,AND(CN85&gt;0.25,CN85&lt;=0.5)),$DC$10,IF(AND(CM85&gt;0.5,CN85&lt;=0.25),$DC$11,IF(AND(AND(CM85&lt;=0.5,CM85&gt;0.25),CN85&gt;0.5),$DC$12,IF(AND(AND(CM85&lt;=0.5,CM85&gt;0.25),AND(CN85&gt;0.25,CN85&lt;=0.5)),$DC$13,IF(AND(AND(CM85&lt;=0.5,CM85&gt;0.25),CN85&lt;=0.25),$DC$14,IF(AND(CM85&lt;=0.25,CN85&gt;0.5),$DC$15,IF(AND(CM85&lt;=0.25,AND(CN85&gt;0.25,CN85&lt;=0.5)),$DC$16,IF(AND(CM85&lt;=0.25,AND(CN85&gt;0.1,CN85&lt;=0.25)),$DC$17,IF(AND(CM85&lt;=0.25,CN85&lt;=0.1,OR(CM85&lt;&gt;0,CN85&lt;&gt;0)),$DC$18,IF(AND(CM85=0,CN85=0),$DC$19,"ATENÇÃO")))))))))))))))</f>
        <v>42.8571428571429</v>
      </c>
      <c r="CP85" s="38" t="n">
        <f aca="false">(AU85+AZ85+BD85)/3</f>
        <v>0</v>
      </c>
      <c r="CQ85" s="39" t="n">
        <f aca="false">(AV85+AW85+AX85+AY85+BA85+BB85+BC85)/7</f>
        <v>0</v>
      </c>
      <c r="CR85" s="30" t="n">
        <f aca="false">IF(AND(CP85=1,CQ85=1),$DC$5,IF(AND(CP85=1,CQ85&gt;0.5),$DC$6,IF(AND(CP85=1,AND(CQ85&gt;0.25,CQ85&lt;=0.5)),$DC$7,IF(AND(CP85=1,CQ85&lt;=0.25),$DC$8,IF(AND(CP85&gt;0.5,CQ85&gt;0.5),$DC$9,IF(AND(CP85&gt;0.5,AND(CQ85&gt;0.25,CQ85&lt;=0.5)),$DC$10,IF(AND(CP85&gt;0.5,CQ85&lt;=0.25),$DC$11,IF(AND(AND(CP85&lt;=0.5,CP85&gt;0.25),CQ85&gt;0.5),$DC$12,IF(AND(AND(CP85&lt;=0.5,CP85&gt;0.25),AND(CQ85&gt;0.25,CQ85&lt;=0.5)),$DC$13,IF(AND(AND(CP85&lt;=0.5,CP85&gt;0.25),CQ85&lt;=0.25),$DC$14,IF(AND(CP85&lt;=0.25,CQ85&gt;0.5),$DC$15,IF(AND(CP85&lt;=0.25,AND(CQ85&gt;0.25,CQ85&lt;=0.5)),$DC$16,IF(AND(CP85&lt;=0.25,AND(CQ85&gt;0.1,CQ85&lt;=0.25)),$DC$17,IF(AND(CP85&lt;=0.25,CQ85&lt;=0.1,OR(CP85&lt;&gt;0,CQ85&lt;&gt;0)),$DC$18,IF(AND(CP85=0,CQ85=0),$DC$19,"ATENÇÃO")))))))))))))))</f>
        <v>0</v>
      </c>
      <c r="CS85" s="38" t="n">
        <f aca="false">(BE85+BJ85+BN85)/3</f>
        <v>0.333333333333333</v>
      </c>
      <c r="CT85" s="39" t="n">
        <f aca="false">(BF85+BG85+BH85+BI85+BK85+BL85+BM85+BO85+BP85)/9</f>
        <v>0.555555555555556</v>
      </c>
      <c r="CU85" s="30" t="n">
        <f aca="false">IF(AND(CS85=1,CT85=1),$DC$5,IF(AND(CS85=1,CT85&gt;0.5),$DC$6,IF(AND(CS85=1,AND(CT85&gt;0.25,CT85&lt;=0.5)),$DC$7,IF(AND(CS85=1,CT85&lt;=0.25),$DC$8,IF(AND(CS85&gt;0.5,CT85&gt;0.5),$DC$9,IF(AND(CS85&gt;0.5,AND(CT85&gt;0.25,CT85&lt;=0.5)),$DC$10,IF(AND(CS85&gt;0.5,CT85&lt;=0.25),$DC$11,IF(AND(AND(CS85&lt;=0.5,CS85&gt;0.25),CT85&gt;0.5),$DC$12,IF(AND(AND(CS85&lt;=0.5,CS85&gt;0.25),AND(CT85&gt;0.25,CT85&lt;=0.5)),$DC$13,IF(AND(AND(CS85&lt;=0.5,CS85&gt;0.25),CT85&lt;=0.25),$DC$14,IF(AND(CS85&lt;=0.25,CT85&gt;0.5),$DC$15,IF(AND(CS85&lt;=0.25,AND(CT85&gt;0.25,CT85&lt;=0.5)),$DC$16,IF(AND(CS85&lt;=0.25,AND(CT85&gt;0.1,CT85&lt;=0.25)),$DC$17,IF(AND(CS85&lt;=0.25,CT85&lt;=0.1,OR(CS85&lt;&gt;0,CT85&lt;&gt;0)),$DC$18,IF(AND(CS85=0,CT85=0),$DC$19,"ATENÇÃO")))))))))))))))</f>
        <v>50</v>
      </c>
      <c r="CV85" s="31" t="n">
        <f aca="false">(BR85+BW85+BX85)/3</f>
        <v>0</v>
      </c>
      <c r="CW85" s="32" t="n">
        <f aca="false">(BQ85+BS85+BT85+BU85+BV85+BY85+BZ85)/7</f>
        <v>0.285714285714286</v>
      </c>
      <c r="CX85" s="30" t="n">
        <f aca="false">IF(AND(CV85=1,CW85=1),$DC$5,IF(AND(CV85=1,CW85&gt;0.5),$DC$6,IF(AND(CV85=1,AND(CW85&gt;0.25,CW85&lt;=0.5)),$DC$7,IF(AND(CV85=1,CW85&lt;=0.25),$DC$8,IF(AND(CV85&gt;0.5,CW85&gt;0.5),$DC$9,IF(AND(CV85&gt;0.5,AND(CW85&gt;0.25,CW85&lt;=0.5)),$DC$10,IF(AND(CV85&gt;0.5,CW85&lt;=0.25),$DC$11,IF(AND(AND(CV85&lt;=0.5,CV85&gt;0.25),CW85&gt;0.5),$DC$12,IF(AND(AND(CV85&lt;=0.5,CV85&gt;0.25),AND(CW85&gt;0.25,CW85&lt;=0.5)),$DC$13,IF(AND(AND(CV85&lt;=0.5,CV85&gt;0.25),CW85&lt;=0.25),$DC$14,IF(AND(CV85&lt;=0.25,CW85&gt;0.5),$DC$15,IF(AND(CV85&lt;=0.25,AND(CW85&gt;0.25,CW85&lt;=0.5)),$DC$16,IF(AND(CV85&lt;=0.25,AND(CW85&gt;0.1,CW85&lt;=0.25)),$DC$17,IF(AND(CV85&lt;=0.25,CW85&lt;=0.1,OR(CV85&lt;&gt;0,CW85&lt;&gt;0)),$DC$18,IF(AND(CV85=0,CW85=0),$DC$19,"ATENÇÃO")))))))))))))))</f>
        <v>21.4285714285714</v>
      </c>
    </row>
    <row r="86" customFormat="false" ht="15" hidden="false" customHeight="false" outlineLevel="0" collapsed="false">
      <c r="A86" s="1" t="s">
        <v>237</v>
      </c>
      <c r="B86" s="2" t="n">
        <v>84</v>
      </c>
      <c r="C86" s="47" t="n">
        <v>0</v>
      </c>
      <c r="D86" s="47" t="n">
        <v>0</v>
      </c>
      <c r="E86" s="48" t="n">
        <v>1</v>
      </c>
      <c r="F86" s="47" t="n">
        <v>0</v>
      </c>
      <c r="G86" s="49" t="n">
        <v>0</v>
      </c>
      <c r="H86" s="47" t="n">
        <v>0</v>
      </c>
      <c r="I86" s="49" t="n">
        <v>0</v>
      </c>
      <c r="J86" s="47" t="n">
        <v>0</v>
      </c>
      <c r="K86" s="49" t="n">
        <v>0</v>
      </c>
      <c r="L86" s="48" t="n">
        <v>1</v>
      </c>
      <c r="M86" s="47" t="n">
        <v>0</v>
      </c>
      <c r="N86" s="49" t="n">
        <v>1</v>
      </c>
      <c r="O86" s="47" t="n">
        <v>0</v>
      </c>
      <c r="P86" s="47" t="n">
        <v>0</v>
      </c>
      <c r="Q86" s="47" t="n">
        <v>0</v>
      </c>
      <c r="R86" s="48" t="n">
        <v>1</v>
      </c>
      <c r="S86" s="48" t="n">
        <v>0</v>
      </c>
      <c r="T86" s="47" t="n">
        <v>0</v>
      </c>
      <c r="U86" s="50" t="n">
        <v>1</v>
      </c>
      <c r="V86" s="50" t="n">
        <v>0</v>
      </c>
      <c r="W86" s="50" t="n">
        <v>0</v>
      </c>
      <c r="X86" s="50" t="n">
        <v>0</v>
      </c>
      <c r="Y86" s="50" t="n">
        <v>0</v>
      </c>
      <c r="Z86" s="50" t="n">
        <v>0</v>
      </c>
      <c r="AA86" s="50" t="n">
        <v>0</v>
      </c>
      <c r="AB86" s="50" t="n">
        <v>0</v>
      </c>
      <c r="AC86" s="50" t="n">
        <v>0</v>
      </c>
      <c r="AD86" s="50" t="n">
        <v>0</v>
      </c>
      <c r="AE86" s="50" t="n">
        <v>1</v>
      </c>
      <c r="AF86" s="50" t="n">
        <v>0</v>
      </c>
      <c r="AG86" s="50" t="n">
        <v>0</v>
      </c>
      <c r="AH86" s="47" t="n">
        <v>1</v>
      </c>
      <c r="AI86" s="47" t="n">
        <v>0</v>
      </c>
      <c r="AJ86" s="47" t="n">
        <v>0</v>
      </c>
      <c r="AK86" s="47" t="n">
        <v>1</v>
      </c>
      <c r="AL86" s="47" t="n">
        <v>1</v>
      </c>
      <c r="AM86" s="50" t="n">
        <v>1</v>
      </c>
      <c r="AN86" s="50" t="n">
        <v>1</v>
      </c>
      <c r="AO86" s="50" t="n">
        <v>1</v>
      </c>
      <c r="AP86" s="50" t="n">
        <v>0</v>
      </c>
      <c r="AQ86" s="50" t="n">
        <v>0</v>
      </c>
      <c r="AR86" s="51" t="n">
        <v>0</v>
      </c>
      <c r="AS86" s="50" t="n">
        <v>0</v>
      </c>
      <c r="AT86" s="50" t="n">
        <v>0</v>
      </c>
      <c r="AU86" s="47" t="n">
        <v>1</v>
      </c>
      <c r="AV86" s="47" t="n">
        <v>0</v>
      </c>
      <c r="AW86" s="47" t="n">
        <v>0</v>
      </c>
      <c r="AX86" s="47" t="n">
        <v>1</v>
      </c>
      <c r="AY86" s="47" t="n">
        <v>0</v>
      </c>
      <c r="AZ86" s="47" t="n">
        <v>1</v>
      </c>
      <c r="BA86" s="47" t="n">
        <v>0</v>
      </c>
      <c r="BB86" s="47" t="n">
        <v>1</v>
      </c>
      <c r="BC86" s="47" t="n">
        <v>0</v>
      </c>
      <c r="BD86" s="47" t="n">
        <v>0</v>
      </c>
      <c r="BE86" s="52" t="n">
        <v>1</v>
      </c>
      <c r="BF86" s="50" t="n">
        <v>1</v>
      </c>
      <c r="BG86" s="50" t="n">
        <v>1</v>
      </c>
      <c r="BH86" s="50" t="n">
        <v>1</v>
      </c>
      <c r="BI86" s="50" t="n">
        <v>1</v>
      </c>
      <c r="BJ86" s="52" t="n">
        <v>1</v>
      </c>
      <c r="BK86" s="50" t="n">
        <v>1</v>
      </c>
      <c r="BL86" s="50" t="n">
        <v>0</v>
      </c>
      <c r="BM86" s="50" t="n">
        <v>0</v>
      </c>
      <c r="BN86" s="52" t="n">
        <v>0</v>
      </c>
      <c r="BO86" s="50" t="n">
        <v>0</v>
      </c>
      <c r="BP86" s="50" t="n">
        <v>0</v>
      </c>
      <c r="BQ86" s="47" t="n">
        <v>0</v>
      </c>
      <c r="BR86" s="49" t="n">
        <v>1</v>
      </c>
      <c r="BS86" s="47" t="n">
        <v>1</v>
      </c>
      <c r="BT86" s="47" t="n">
        <v>1</v>
      </c>
      <c r="BU86" s="47" t="n">
        <v>0</v>
      </c>
      <c r="BV86" s="47" t="n">
        <v>0</v>
      </c>
      <c r="BW86" s="49" t="n">
        <v>0</v>
      </c>
      <c r="BX86" s="49" t="n">
        <v>0</v>
      </c>
      <c r="BY86" s="47" t="n">
        <v>0</v>
      </c>
      <c r="BZ86" s="47" t="n">
        <v>0</v>
      </c>
      <c r="CB86" s="27" t="n">
        <f aca="false">CF86*$CZ$3+CI86*$DA$3+CL86*$DB$3+CO86*$DC$3+CR86*$DD$3+CU86*$DE$3+CX86*$DF$3</f>
        <v>48.6264285714286</v>
      </c>
      <c r="CD86" s="38" t="n">
        <f aca="false">(G86+I86+K86+N86+R86)/5</f>
        <v>0.4</v>
      </c>
      <c r="CE86" s="39" t="n">
        <f aca="false">(C86+D86+E86+F86+H86+J86+L86+M86+O86+P86+Q86+S86+T86)/13</f>
        <v>0.153846153846154</v>
      </c>
      <c r="CF86" s="30" t="n">
        <f aca="false">IF(AND(CD86=1,CE86=1),$DC$5,IF(AND(CD86=1,CE86&gt;0.5),$DC$6,IF(AND(CD86=1,AND(CE86&gt;0.25,CE86&lt;=0.5)),$DC$7,IF(AND(CD86=1,CE86&lt;=0.25),$DC$8,IF(AND(CD86&gt;0.5,CE86&gt;0.5),$DC$9,IF(AND(CD86&gt;0.5,AND(CE86&gt;0.25,CE86&lt;=0.5)),$DC$10,IF(AND(CD86&gt;0.5,CE86&lt;=0.25),$DC$11,IF(AND(AND(CD86&lt;=0.5,CD86&gt;0.25),CE86&gt;0.5),$DC$12,IF(AND(AND(CD86&lt;=0.5,CD86&gt;0.25),AND(CE86&gt;0.25,CE86&lt;=0.5)),$DC$13,IF(AND(AND(CD86&lt;=0.5,CD86&gt;0.25),CE86&lt;=0.25),$DC$14,IF(AND(CD86&lt;=0.25,CE86&gt;0.5),$DC$15,IF(AND(CD86&lt;=0.25,AND(CE86&gt;0.25,CE86&lt;=0.5)),$DC$16,IF(AND(CD86&lt;=0.25,AND(CE86&gt;0.1,CE86&lt;=0.25)),$DC$17,IF(AND(CD86&lt;=0.25,CE86&lt;=0.1,OR(CD86&lt;&gt;0,CE86&lt;&gt;0)),$DC$18,IF(AND(CD86=0,CE86=0),$DC$19,"ATENÇÃO")))))))))))))))</f>
        <v>35.7142857142857</v>
      </c>
      <c r="CG86" s="38" t="n">
        <f aca="false">(X86+AA86+AG86)/3</f>
        <v>0</v>
      </c>
      <c r="CH86" s="39" t="n">
        <f aca="false">(U86+V86+W86+Y86+Z86+AB86+AC86+AD86+AE86+AF86)/10</f>
        <v>0.2</v>
      </c>
      <c r="CI86" s="30" t="n">
        <f aca="false">IF(AND(CG86=1,CH86=1),$DC$5,IF(AND(CG86=1,CH86&gt;0.5),$DC$6,IF(AND(CG86=1,AND(CH86&gt;0.25,CH86&lt;=0.5)),$DC$7,IF(AND(CG86=1,CH86&lt;=0.25),$DC$8,IF(AND(CG86&gt;0.5,CH86&gt;0.5),$DC$9,IF(AND(CG86&gt;0.5,AND(CH86&gt;0.25,CH86&lt;=0.5)),$DC$10,IF(AND(CG86&gt;0.5,CH86&lt;=0.25),$DC$11,IF(AND(AND(CG86&lt;=0.5,CG86&gt;0.25),CH86&gt;0.5),$DC$12,IF(AND(AND(CG86&lt;=0.5,CG86&gt;0.25),AND(CH86&gt;0.25,CH86&lt;=0.5)),$DC$13,IF(AND(AND(CG86&lt;=0.5,CG86&gt;0.25),CH86&lt;=0.25),$DC$14,IF(AND(CG86&lt;=0.25,CH86&gt;0.5),$DC$15,IF(AND(CG86&lt;=0.25,AND(CH86&gt;0.25,CH86&lt;=0.5)),$DC$16,IF(AND(CG86&lt;=0.25,AND(CH86&gt;0.1,CH86&lt;=0.25)),$DC$17,IF(AND(CG86&lt;=0.25,CH86&lt;=0.1,OR(CG86&lt;&gt;0,CH86&lt;&gt;0)),$DC$18,IF(AND(CG86=0,CH86=0),$DC$19,"ATENÇÃO")))))))))))))))</f>
        <v>14.2857142857143</v>
      </c>
      <c r="CJ86" s="38" t="n">
        <f aca="false">(AJ86+AL86)/2</f>
        <v>0.5</v>
      </c>
      <c r="CK86" s="39" t="n">
        <f aca="false">(AH86+AI86+AK86)/3</f>
        <v>0.666666666666667</v>
      </c>
      <c r="CL86" s="30" t="n">
        <f aca="false">IF(AND(CJ86=1,CK86=1),$DC$5,IF(AND(CJ86=1,CK86&gt;0.5),$DC$6,IF(AND(CJ86=1,AND(CK86&gt;0.25,CK86&lt;=0.5)),$DC$7,IF(AND(CJ86=1,CK86&lt;=0.25),$DC$8,IF(AND(CJ86&gt;0.5,CK86&gt;0.5),$DC$9,IF(AND(CJ86&gt;0.5,AND(CK86&gt;0.25,CK86&lt;=0.5)),$DC$10,IF(AND(CJ86&gt;0.5,CK86&lt;=0.25),$DC$11,IF(AND(AND(CJ86&lt;=0.5,CJ86&gt;0.25),CK86&gt;0.5),$DC$12,IF(AND(AND(CJ86&lt;=0.5,CJ86&gt;0.25),AND(CK86&gt;0.25,CK86&lt;=0.5)),$DC$13,IF(AND(AND(CJ86&lt;=0.5,CJ86&gt;0.25),CK86&lt;=0.25),$DC$14,IF(AND(CJ86&lt;=0.25,CK86&gt;0.5),$DC$15,IF(AND(CJ86&lt;=0.25,AND(CK86&gt;0.25,CK86&lt;=0.5)),$DC$16,IF(AND(CJ86&lt;=0.25,AND(CK86&gt;0.1,CK86&lt;=0.25)),$DC$17,IF(AND(CJ86&lt;=0.25,CK86&lt;=0.1,OR(CJ86&lt;&gt;0,CK86&lt;&gt;0)),$DC$18,IF(AND(CJ86=0,CK86=0),$DC$19,"ATENÇÃO")))))))))))))))</f>
        <v>50</v>
      </c>
      <c r="CM86" s="38" t="n">
        <f aca="false">(AP86+AS86)/2</f>
        <v>0</v>
      </c>
      <c r="CN86" s="39" t="n">
        <f aca="false">(AM86+AN86+AO86+AQ86+AR86+AT86)/6</f>
        <v>0.5</v>
      </c>
      <c r="CO86" s="30" t="n">
        <f aca="false">IF(AND(CM86=1,CN86=1),$DC$5,IF(AND(CM86=1,CN86&gt;0.5),$DC$6,IF(AND(CM86=1,AND(CN86&gt;0.25,CN86&lt;=0.5)),$DC$7,IF(AND(CM86=1,CN86&lt;=0.25),$DC$8,IF(AND(CM86&gt;0.5,CN86&gt;0.5),$DC$9,IF(AND(CM86&gt;0.5,AND(CN86&gt;0.25,CN86&lt;=0.5)),$DC$10,IF(AND(CM86&gt;0.5,CN86&lt;=0.25),$DC$11,IF(AND(AND(CM86&lt;=0.5,CM86&gt;0.25),CN86&gt;0.5),$DC$12,IF(AND(AND(CM86&lt;=0.5,CM86&gt;0.25),AND(CN86&gt;0.25,CN86&lt;=0.5)),$DC$13,IF(AND(AND(CM86&lt;=0.5,CM86&gt;0.25),CN86&lt;=0.25),$DC$14,IF(AND(CM86&lt;=0.25,CN86&gt;0.5),$DC$15,IF(AND(CM86&lt;=0.25,AND(CN86&gt;0.25,CN86&lt;=0.5)),$DC$16,IF(AND(CM86&lt;=0.25,AND(CN86&gt;0.1,CN86&lt;=0.25)),$DC$17,IF(AND(CM86&lt;=0.25,CN86&lt;=0.1,OR(CM86&lt;&gt;0,CN86&lt;&gt;0)),$DC$18,IF(AND(CM86=0,CN86=0),$DC$19,"ATENÇÃO")))))))))))))))</f>
        <v>21.4285714285714</v>
      </c>
      <c r="CP86" s="38" t="n">
        <f aca="false">(AU86+AZ86+BD86)/3</f>
        <v>0.666666666666667</v>
      </c>
      <c r="CQ86" s="39" t="n">
        <f aca="false">(AV86+AW86+AX86+AY86+BA86+BB86+BC86)/7</f>
        <v>0.285714285714286</v>
      </c>
      <c r="CR86" s="30" t="n">
        <f aca="false">IF(AND(CP86=1,CQ86=1),$DC$5,IF(AND(CP86=1,CQ86&gt;0.5),$DC$6,IF(AND(CP86=1,AND(CQ86&gt;0.25,CQ86&lt;=0.5)),$DC$7,IF(AND(CP86=1,CQ86&lt;=0.25),$DC$8,IF(AND(CP86&gt;0.5,CQ86&gt;0.5),$DC$9,IF(AND(CP86&gt;0.5,AND(CQ86&gt;0.25,CQ86&lt;=0.5)),$DC$10,IF(AND(CP86&gt;0.5,CQ86&lt;=0.25),$DC$11,IF(AND(AND(CP86&lt;=0.5,CP86&gt;0.25),CQ86&gt;0.5),$DC$12,IF(AND(AND(CP86&lt;=0.5,CP86&gt;0.25),AND(CQ86&gt;0.25,CQ86&lt;=0.5)),$DC$13,IF(AND(AND(CP86&lt;=0.5,CP86&gt;0.25),CQ86&lt;=0.25),$DC$14,IF(AND(CP86&lt;=0.25,CQ86&gt;0.5),$DC$15,IF(AND(CP86&lt;=0.25,AND(CQ86&gt;0.25,CQ86&lt;=0.5)),$DC$16,IF(AND(CP86&lt;=0.25,AND(CQ86&gt;0.1,CQ86&lt;=0.25)),$DC$17,IF(AND(CP86&lt;=0.25,CQ86&lt;=0.1,OR(CP86&lt;&gt;0,CQ86&lt;&gt;0)),$DC$18,IF(AND(CP86=0,CQ86=0),$DC$19,"ATENÇÃO")))))))))))))))</f>
        <v>64.2857142857143</v>
      </c>
      <c r="CS86" s="38" t="n">
        <f aca="false">(BE86+BJ86+BN86)/3</f>
        <v>0.666666666666667</v>
      </c>
      <c r="CT86" s="39" t="n">
        <f aca="false">(BF86+BG86+BH86+BI86+BK86+BL86+BM86+BO86+BP86)/9</f>
        <v>0.555555555555556</v>
      </c>
      <c r="CU86" s="30" t="n">
        <f aca="false">IF(AND(CS86=1,CT86=1),$DC$5,IF(AND(CS86=1,CT86&gt;0.5),$DC$6,IF(AND(CS86=1,AND(CT86&gt;0.25,CT86&lt;=0.5)),$DC$7,IF(AND(CS86=1,CT86&lt;=0.25),$DC$8,IF(AND(CS86&gt;0.5,CT86&gt;0.5),$DC$9,IF(AND(CS86&gt;0.5,AND(CT86&gt;0.25,CT86&lt;=0.5)),$DC$10,IF(AND(CS86&gt;0.5,CT86&lt;=0.25),$DC$11,IF(AND(AND(CS86&lt;=0.5,CS86&gt;0.25),CT86&gt;0.5),$DC$12,IF(AND(AND(CS86&lt;=0.5,CS86&gt;0.25),AND(CT86&gt;0.25,CT86&lt;=0.5)),$DC$13,IF(AND(AND(CS86&lt;=0.5,CS86&gt;0.25),CT86&lt;=0.25),$DC$14,IF(AND(CS86&lt;=0.25,CT86&gt;0.5),$DC$15,IF(AND(CS86&lt;=0.25,AND(CT86&gt;0.25,CT86&lt;=0.5)),$DC$16,IF(AND(CS86&lt;=0.25,AND(CT86&gt;0.1,CT86&lt;=0.25)),$DC$17,IF(AND(CS86&lt;=0.25,CT86&lt;=0.1,OR(CS86&lt;&gt;0,CT86&lt;&gt;0)),$DC$18,IF(AND(CS86=0,CT86=0),$DC$19,"ATENÇÃO")))))))))))))))</f>
        <v>71.4285714285714</v>
      </c>
      <c r="CV86" s="31" t="n">
        <f aca="false">(BR86+BW86+BX86)/3</f>
        <v>0.333333333333333</v>
      </c>
      <c r="CW86" s="32" t="n">
        <f aca="false">(BQ86+BS86+BT86+BU86+BV86+BY86+BZ86)/7</f>
        <v>0.285714285714286</v>
      </c>
      <c r="CX86" s="30" t="n">
        <f aca="false">IF(AND(CV86=1,CW86=1),$DC$5,IF(AND(CV86=1,CW86&gt;0.5),$DC$6,IF(AND(CV86=1,AND(CW86&gt;0.25,CW86&lt;=0.5)),$DC$7,IF(AND(CV86=1,CW86&lt;=0.25),$DC$8,IF(AND(CV86&gt;0.5,CW86&gt;0.5),$DC$9,IF(AND(CV86&gt;0.5,AND(CW86&gt;0.25,CW86&lt;=0.5)),$DC$10,IF(AND(CV86&gt;0.5,CW86&lt;=0.25),$DC$11,IF(AND(AND(CV86&lt;=0.5,CV86&gt;0.25),CW86&gt;0.5),$DC$12,IF(AND(AND(CV86&lt;=0.5,CV86&gt;0.25),AND(CW86&gt;0.25,CW86&lt;=0.5)),$DC$13,IF(AND(AND(CV86&lt;=0.5,CV86&gt;0.25),CW86&lt;=0.25),$DC$14,IF(AND(CV86&lt;=0.25,CW86&gt;0.5),$DC$15,IF(AND(CV86&lt;=0.25,AND(CW86&gt;0.25,CW86&lt;=0.5)),$DC$16,IF(AND(CV86&lt;=0.25,AND(CW86&gt;0.1,CW86&lt;=0.25)),$DC$17,IF(AND(CV86&lt;=0.25,CW86&lt;=0.1,OR(CV86&lt;&gt;0,CW86&lt;&gt;0)),$DC$18,IF(AND(CV86=0,CW86=0),$DC$19,"ATENÇÃO")))))))))))))))</f>
        <v>42.8571428571429</v>
      </c>
    </row>
    <row r="87" customFormat="false" ht="15" hidden="false" customHeight="false" outlineLevel="0" collapsed="false">
      <c r="A87" s="1" t="s">
        <v>238</v>
      </c>
      <c r="B87" s="2" t="n">
        <v>85</v>
      </c>
      <c r="C87" s="47" t="n">
        <v>1</v>
      </c>
      <c r="D87" s="47" t="n">
        <v>0</v>
      </c>
      <c r="E87" s="47" t="n">
        <v>1</v>
      </c>
      <c r="F87" s="47" t="n">
        <v>0</v>
      </c>
      <c r="G87" s="49" t="n">
        <v>0</v>
      </c>
      <c r="H87" s="47" t="n">
        <v>0</v>
      </c>
      <c r="I87" s="49" t="n">
        <v>0</v>
      </c>
      <c r="J87" s="47" t="n">
        <v>0</v>
      </c>
      <c r="K87" s="49" t="n">
        <v>0</v>
      </c>
      <c r="L87" s="47" t="n">
        <v>1</v>
      </c>
      <c r="M87" s="47" t="n">
        <v>1</v>
      </c>
      <c r="N87" s="49" t="n">
        <v>1</v>
      </c>
      <c r="O87" s="47" t="n">
        <v>0</v>
      </c>
      <c r="P87" s="47" t="n">
        <v>0</v>
      </c>
      <c r="Q87" s="47" t="n">
        <v>0</v>
      </c>
      <c r="R87" s="47" t="n">
        <v>1</v>
      </c>
      <c r="S87" s="47" t="n">
        <v>1</v>
      </c>
      <c r="T87" s="47" t="n">
        <v>0</v>
      </c>
      <c r="U87" s="50" t="n">
        <v>0</v>
      </c>
      <c r="V87" s="50" t="n">
        <v>0</v>
      </c>
      <c r="W87" s="50" t="n">
        <v>0</v>
      </c>
      <c r="X87" s="50" t="n">
        <v>0</v>
      </c>
      <c r="Y87" s="50" t="n">
        <v>0</v>
      </c>
      <c r="Z87" s="50" t="n">
        <v>1</v>
      </c>
      <c r="AA87" s="50" t="n">
        <v>0</v>
      </c>
      <c r="AB87" s="50" t="n">
        <v>0</v>
      </c>
      <c r="AC87" s="50" t="n">
        <v>0</v>
      </c>
      <c r="AD87" s="50" t="n">
        <v>0</v>
      </c>
      <c r="AE87" s="50" t="n">
        <v>1</v>
      </c>
      <c r="AF87" s="50" t="n">
        <v>0</v>
      </c>
      <c r="AG87" s="50" t="n">
        <v>1</v>
      </c>
      <c r="AH87" s="47" t="n">
        <v>1</v>
      </c>
      <c r="AI87" s="47" t="n">
        <v>0</v>
      </c>
      <c r="AJ87" s="47" t="n">
        <v>1</v>
      </c>
      <c r="AK87" s="47" t="n">
        <v>0</v>
      </c>
      <c r="AL87" s="47" t="n">
        <v>1</v>
      </c>
      <c r="AM87" s="50" t="n">
        <v>1</v>
      </c>
      <c r="AN87" s="50" t="n">
        <v>1</v>
      </c>
      <c r="AO87" s="50" t="n">
        <v>1</v>
      </c>
      <c r="AP87" s="50" t="n">
        <v>0</v>
      </c>
      <c r="AQ87" s="50" t="n">
        <v>0</v>
      </c>
      <c r="AR87" s="50" t="n">
        <v>1</v>
      </c>
      <c r="AS87" s="50" t="n">
        <v>0</v>
      </c>
      <c r="AT87" s="50" t="n">
        <v>1</v>
      </c>
      <c r="AU87" s="47" t="n">
        <v>1</v>
      </c>
      <c r="AV87" s="47" t="n">
        <v>1</v>
      </c>
      <c r="AW87" s="47" t="n">
        <v>0</v>
      </c>
      <c r="AX87" s="47" t="n">
        <v>1</v>
      </c>
      <c r="AY87" s="47" t="n">
        <v>1</v>
      </c>
      <c r="AZ87" s="47" t="n">
        <v>1</v>
      </c>
      <c r="BA87" s="47" t="n">
        <v>0</v>
      </c>
      <c r="BB87" s="47" t="n">
        <v>0</v>
      </c>
      <c r="BC87" s="47" t="n">
        <v>0</v>
      </c>
      <c r="BD87" s="47" t="n">
        <v>0</v>
      </c>
      <c r="BE87" s="52" t="n">
        <v>0</v>
      </c>
      <c r="BF87" s="50" t="n">
        <v>1</v>
      </c>
      <c r="BG87" s="50" t="n">
        <v>1</v>
      </c>
      <c r="BH87" s="50" t="n">
        <v>1</v>
      </c>
      <c r="BI87" s="50" t="n">
        <v>1</v>
      </c>
      <c r="BJ87" s="52" t="n">
        <v>1</v>
      </c>
      <c r="BK87" s="50" t="n">
        <v>1</v>
      </c>
      <c r="BL87" s="50" t="n">
        <v>0</v>
      </c>
      <c r="BM87" s="50" t="n">
        <v>1</v>
      </c>
      <c r="BN87" s="52" t="n">
        <v>0</v>
      </c>
      <c r="BO87" s="50" t="n">
        <v>1</v>
      </c>
      <c r="BP87" s="50" t="n">
        <v>1</v>
      </c>
      <c r="BQ87" s="47" t="n">
        <v>1</v>
      </c>
      <c r="BR87" s="49" t="n">
        <v>0</v>
      </c>
      <c r="BS87" s="47" t="n">
        <v>0</v>
      </c>
      <c r="BT87" s="47" t="n">
        <v>0</v>
      </c>
      <c r="BU87" s="47" t="n">
        <v>0</v>
      </c>
      <c r="BV87" s="47" t="n">
        <v>0</v>
      </c>
      <c r="BW87" s="49" t="n">
        <v>0</v>
      </c>
      <c r="BX87" s="49" t="n">
        <v>1</v>
      </c>
      <c r="BY87" s="47" t="n">
        <v>1</v>
      </c>
      <c r="BZ87" s="47" t="n">
        <v>1</v>
      </c>
      <c r="CB87" s="27" t="n">
        <f aca="false">CF87*$CZ$3+CI87*$DA$3+CL87*$DB$3+CO87*$DC$3+CR87*$DD$3+CU87*$DE$3+CX87*$DF$3</f>
        <v>52.1992857142857</v>
      </c>
      <c r="CD87" s="38" t="n">
        <f aca="false">(G87+I87+K87+N87+R87)/5</f>
        <v>0.4</v>
      </c>
      <c r="CE87" s="39" t="n">
        <f aca="false">(C87+D87+E87+F87+H87+J87+L87+M87+O87+P87+Q87+S87+T87)/13</f>
        <v>0.384615384615385</v>
      </c>
      <c r="CF87" s="30" t="n">
        <f aca="false">IF(AND(CD87=1,CE87=1),$DC$5,IF(AND(CD87=1,CE87&gt;0.5),$DC$6,IF(AND(CD87=1,AND(CE87&gt;0.25,CE87&lt;=0.5)),$DC$7,IF(AND(CD87=1,CE87&lt;=0.25),$DC$8,IF(AND(CD87&gt;0.5,CE87&gt;0.5),$DC$9,IF(AND(CD87&gt;0.5,AND(CE87&gt;0.25,CE87&lt;=0.5)),$DC$10,IF(AND(CD87&gt;0.5,CE87&lt;=0.25),$DC$11,IF(AND(AND(CD87&lt;=0.5,CD87&gt;0.25),CE87&gt;0.5),$DC$12,IF(AND(AND(CD87&lt;=0.5,CD87&gt;0.25),AND(CE87&gt;0.25,CE87&lt;=0.5)),$DC$13,IF(AND(AND(CD87&lt;=0.5,CD87&gt;0.25),CE87&lt;=0.25),$DC$14,IF(AND(CD87&lt;=0.25,CE87&gt;0.5),$DC$15,IF(AND(CD87&lt;=0.25,AND(CE87&gt;0.25,CE87&lt;=0.5)),$DC$16,IF(AND(CD87&lt;=0.25,AND(CE87&gt;0.1,CE87&lt;=0.25)),$DC$17,IF(AND(CD87&lt;=0.25,CE87&lt;=0.1,OR(CD87&lt;&gt;0,CE87&lt;&gt;0)),$DC$18,IF(AND(CD87=0,CE87=0),$DC$19,"ATENÇÃO")))))))))))))))</f>
        <v>42.8571428571429</v>
      </c>
      <c r="CG87" s="38" t="n">
        <f aca="false">(X87+AA87+AG87)/3</f>
        <v>0.333333333333333</v>
      </c>
      <c r="CH87" s="39" t="n">
        <f aca="false">(U87+V87+W87+Y87+Z87+AB87+AC87+AD87+AE87+AF87)/10</f>
        <v>0.2</v>
      </c>
      <c r="CI87" s="30" t="n">
        <f aca="false">IF(AND(CG87=1,CH87=1),$DC$5,IF(AND(CG87=1,CH87&gt;0.5),$DC$6,IF(AND(CG87=1,AND(CH87&gt;0.25,CH87&lt;=0.5)),$DC$7,IF(AND(CG87=1,CH87&lt;=0.25),$DC$8,IF(AND(CG87&gt;0.5,CH87&gt;0.5),$DC$9,IF(AND(CG87&gt;0.5,AND(CH87&gt;0.25,CH87&lt;=0.5)),$DC$10,IF(AND(CG87&gt;0.5,CH87&lt;=0.25),$DC$11,IF(AND(AND(CG87&lt;=0.5,CG87&gt;0.25),CH87&gt;0.5),$DC$12,IF(AND(AND(CG87&lt;=0.5,CG87&gt;0.25),AND(CH87&gt;0.25,CH87&lt;=0.5)),$DC$13,IF(AND(AND(CG87&lt;=0.5,CG87&gt;0.25),CH87&lt;=0.25),$DC$14,IF(AND(CG87&lt;=0.25,CH87&gt;0.5),$DC$15,IF(AND(CG87&lt;=0.25,AND(CH87&gt;0.25,CH87&lt;=0.5)),$DC$16,IF(AND(CG87&lt;=0.25,AND(CH87&gt;0.1,CH87&lt;=0.25)),$DC$17,IF(AND(CG87&lt;=0.25,CH87&lt;=0.1,OR(CG87&lt;&gt;0,CH87&lt;&gt;0)),$DC$18,IF(AND(CG87=0,CH87=0),$DC$19,"ATENÇÃO")))))))))))))))</f>
        <v>35.7142857142857</v>
      </c>
      <c r="CJ87" s="38" t="n">
        <f aca="false">(AJ87+AL87)/2</f>
        <v>1</v>
      </c>
      <c r="CK87" s="39" t="n">
        <f aca="false">(AH87+AI87+AK87)/3</f>
        <v>0.333333333333333</v>
      </c>
      <c r="CL87" s="30" t="n">
        <f aca="false">IF(AND(CJ87=1,CK87=1),$DC$5,IF(AND(CJ87=1,CK87&gt;0.5),$DC$6,IF(AND(CJ87=1,AND(CK87&gt;0.25,CK87&lt;=0.5)),$DC$7,IF(AND(CJ87=1,CK87&lt;=0.25),$DC$8,IF(AND(CJ87&gt;0.5,CK87&gt;0.5),$DC$9,IF(AND(CJ87&gt;0.5,AND(CK87&gt;0.25,CK87&lt;=0.5)),$DC$10,IF(AND(CJ87&gt;0.5,CK87&lt;=0.25),$DC$11,IF(AND(AND(CJ87&lt;=0.5,CJ87&gt;0.25),CK87&gt;0.5),$DC$12,IF(AND(AND(CJ87&lt;=0.5,CJ87&gt;0.25),AND(CK87&gt;0.25,CK87&lt;=0.5)),$DC$13,IF(AND(AND(CJ87&lt;=0.5,CJ87&gt;0.25),CK87&lt;=0.25),$DC$14,IF(AND(CJ87&lt;=0.25,CK87&gt;0.5),$DC$15,IF(AND(CJ87&lt;=0.25,AND(CK87&gt;0.25,CK87&lt;=0.5)),$DC$16,IF(AND(CJ87&lt;=0.25,AND(CK87&gt;0.1,CK87&lt;=0.25)),$DC$17,IF(AND(CJ87&lt;=0.25,CK87&lt;=0.1,OR(CJ87&lt;&gt;0,CK87&lt;&gt;0)),$DC$18,IF(AND(CJ87=0,CK87=0),$DC$19,"ATENÇÃO")))))))))))))))</f>
        <v>85.7142857142857</v>
      </c>
      <c r="CM87" s="38" t="n">
        <f aca="false">(AP87+AS87)/2</f>
        <v>0</v>
      </c>
      <c r="CN87" s="39" t="n">
        <f aca="false">(AM87+AN87+AO87+AQ87+AR87+AT87)/6</f>
        <v>0.833333333333333</v>
      </c>
      <c r="CO87" s="30" t="n">
        <f aca="false">IF(AND(CM87=1,CN87=1),$DC$5,IF(AND(CM87=1,CN87&gt;0.5),$DC$6,IF(AND(CM87=1,AND(CN87&gt;0.25,CN87&lt;=0.5)),$DC$7,IF(AND(CM87=1,CN87&lt;=0.25),$DC$8,IF(AND(CM87&gt;0.5,CN87&gt;0.5),$DC$9,IF(AND(CM87&gt;0.5,AND(CN87&gt;0.25,CN87&lt;=0.5)),$DC$10,IF(AND(CM87&gt;0.5,CN87&lt;=0.25),$DC$11,IF(AND(AND(CM87&lt;=0.5,CM87&gt;0.25),CN87&gt;0.5),$DC$12,IF(AND(AND(CM87&lt;=0.5,CM87&gt;0.25),AND(CN87&gt;0.25,CN87&lt;=0.5)),$DC$13,IF(AND(AND(CM87&lt;=0.5,CM87&gt;0.25),CN87&lt;=0.25),$DC$14,IF(AND(CM87&lt;=0.25,CN87&gt;0.5),$DC$15,IF(AND(CM87&lt;=0.25,AND(CN87&gt;0.25,CN87&lt;=0.5)),$DC$16,IF(AND(CM87&lt;=0.25,AND(CN87&gt;0.1,CN87&lt;=0.25)),$DC$17,IF(AND(CM87&lt;=0.25,CN87&lt;=0.1,OR(CM87&lt;&gt;0,CN87&lt;&gt;0)),$DC$18,IF(AND(CM87=0,CN87=0),$DC$19,"ATENÇÃO")))))))))))))))</f>
        <v>28.5714285714286</v>
      </c>
      <c r="CP87" s="38" t="n">
        <f aca="false">(AU87+AZ87+BD87)/3</f>
        <v>0.666666666666667</v>
      </c>
      <c r="CQ87" s="39" t="n">
        <f aca="false">(AV87+AW87+AX87+AY87+BA87+BB87+BC87)/7</f>
        <v>0.428571428571429</v>
      </c>
      <c r="CR87" s="30" t="n">
        <f aca="false">IF(AND(CP87=1,CQ87=1),$DC$5,IF(AND(CP87=1,CQ87&gt;0.5),$DC$6,IF(AND(CP87=1,AND(CQ87&gt;0.25,CQ87&lt;=0.5)),$DC$7,IF(AND(CP87=1,CQ87&lt;=0.25),$DC$8,IF(AND(CP87&gt;0.5,CQ87&gt;0.5),$DC$9,IF(AND(CP87&gt;0.5,AND(CQ87&gt;0.25,CQ87&lt;=0.5)),$DC$10,IF(AND(CP87&gt;0.5,CQ87&lt;=0.25),$DC$11,IF(AND(AND(CP87&lt;=0.5,CP87&gt;0.25),CQ87&gt;0.5),$DC$12,IF(AND(AND(CP87&lt;=0.5,CP87&gt;0.25),AND(CQ87&gt;0.25,CQ87&lt;=0.5)),$DC$13,IF(AND(AND(CP87&lt;=0.5,CP87&gt;0.25),CQ87&lt;=0.25),$DC$14,IF(AND(CP87&lt;=0.25,CQ87&gt;0.5),$DC$15,IF(AND(CP87&lt;=0.25,AND(CQ87&gt;0.25,CQ87&lt;=0.5)),$DC$16,IF(AND(CP87&lt;=0.25,AND(CQ87&gt;0.1,CQ87&lt;=0.25)),$DC$17,IF(AND(CP87&lt;=0.25,CQ87&lt;=0.1,OR(CP87&lt;&gt;0,CQ87&lt;&gt;0)),$DC$18,IF(AND(CP87=0,CQ87=0),$DC$19,"ATENÇÃO")))))))))))))))</f>
        <v>64.2857142857143</v>
      </c>
      <c r="CS87" s="38" t="n">
        <f aca="false">(BE87+BJ87+BN87)/3</f>
        <v>0.333333333333333</v>
      </c>
      <c r="CT87" s="39" t="n">
        <f aca="false">(BF87+BG87+BH87+BI87+BK87+BL87+BM87+BO87+BP87)/9</f>
        <v>0.888888888888889</v>
      </c>
      <c r="CU87" s="30" t="n">
        <f aca="false">IF(AND(CS87=1,CT87=1),$DC$5,IF(AND(CS87=1,CT87&gt;0.5),$DC$6,IF(AND(CS87=1,AND(CT87&gt;0.25,CT87&lt;=0.5)),$DC$7,IF(AND(CS87=1,CT87&lt;=0.25),$DC$8,IF(AND(CS87&gt;0.5,CT87&gt;0.5),$DC$9,IF(AND(CS87&gt;0.5,AND(CT87&gt;0.25,CT87&lt;=0.5)),$DC$10,IF(AND(CS87&gt;0.5,CT87&lt;=0.25),$DC$11,IF(AND(AND(CS87&lt;=0.5,CS87&gt;0.25),CT87&gt;0.5),$DC$12,IF(AND(AND(CS87&lt;=0.5,CS87&gt;0.25),AND(CT87&gt;0.25,CT87&lt;=0.5)),$DC$13,IF(AND(AND(CS87&lt;=0.5,CS87&gt;0.25),CT87&lt;=0.25),$DC$14,IF(AND(CS87&lt;=0.25,CT87&gt;0.5),$DC$15,IF(AND(CS87&lt;=0.25,AND(CT87&gt;0.25,CT87&lt;=0.5)),$DC$16,IF(AND(CS87&lt;=0.25,AND(CT87&gt;0.1,CT87&lt;=0.25)),$DC$17,IF(AND(CS87&lt;=0.25,CT87&lt;=0.1,OR(CS87&lt;&gt;0,CT87&lt;&gt;0)),$DC$18,IF(AND(CS87=0,CT87=0),$DC$19,"ATENÇÃO")))))))))))))))</f>
        <v>50</v>
      </c>
      <c r="CV87" s="31" t="n">
        <f aca="false">(BR87+BW87+BX87)/3</f>
        <v>0.333333333333333</v>
      </c>
      <c r="CW87" s="32" t="n">
        <f aca="false">(BQ87+BS87+BT87+BU87+BV87+BY87+BZ87)/7</f>
        <v>0.428571428571429</v>
      </c>
      <c r="CX87" s="30" t="n">
        <f aca="false">IF(AND(CV87=1,CW87=1),$DC$5,IF(AND(CV87=1,CW87&gt;0.5),$DC$6,IF(AND(CV87=1,AND(CW87&gt;0.25,CW87&lt;=0.5)),$DC$7,IF(AND(CV87=1,CW87&lt;=0.25),$DC$8,IF(AND(CV87&gt;0.5,CW87&gt;0.5),$DC$9,IF(AND(CV87&gt;0.5,AND(CW87&gt;0.25,CW87&lt;=0.5)),$DC$10,IF(AND(CV87&gt;0.5,CW87&lt;=0.25),$DC$11,IF(AND(AND(CV87&lt;=0.5,CV87&gt;0.25),CW87&gt;0.5),$DC$12,IF(AND(AND(CV87&lt;=0.5,CV87&gt;0.25),AND(CW87&gt;0.25,CW87&lt;=0.5)),$DC$13,IF(AND(AND(CV87&lt;=0.5,CV87&gt;0.25),CW87&lt;=0.25),$DC$14,IF(AND(CV87&lt;=0.25,CW87&gt;0.5),$DC$15,IF(AND(CV87&lt;=0.25,AND(CW87&gt;0.25,CW87&lt;=0.5)),$DC$16,IF(AND(CV87&lt;=0.25,AND(CW87&gt;0.1,CW87&lt;=0.25)),$DC$17,IF(AND(CV87&lt;=0.25,CW87&lt;=0.1,OR(CV87&lt;&gt;0,CW87&lt;&gt;0)),$DC$18,IF(AND(CV87=0,CW87=0),$DC$19,"ATENÇÃO")))))))))))))))</f>
        <v>42.8571428571429</v>
      </c>
    </row>
    <row r="88" customFormat="false" ht="15" hidden="false" customHeight="false" outlineLevel="0" collapsed="false">
      <c r="A88" s="1" t="s">
        <v>239</v>
      </c>
      <c r="B88" s="2" t="n">
        <v>86</v>
      </c>
      <c r="C88" s="47" t="n">
        <v>1</v>
      </c>
      <c r="D88" s="47" t="n">
        <v>0</v>
      </c>
      <c r="E88" s="47" t="n">
        <v>0</v>
      </c>
      <c r="F88" s="47" t="n">
        <v>0</v>
      </c>
      <c r="G88" s="49" t="n">
        <v>0</v>
      </c>
      <c r="H88" s="47" t="n">
        <v>1</v>
      </c>
      <c r="I88" s="49" t="n">
        <v>0</v>
      </c>
      <c r="J88" s="47" t="n">
        <v>0</v>
      </c>
      <c r="K88" s="49" t="n">
        <v>0</v>
      </c>
      <c r="L88" s="47" t="n">
        <v>1</v>
      </c>
      <c r="M88" s="47" t="n">
        <v>0</v>
      </c>
      <c r="N88" s="49" t="n">
        <v>1</v>
      </c>
      <c r="O88" s="47" t="n">
        <v>0</v>
      </c>
      <c r="P88" s="47" t="n">
        <v>0</v>
      </c>
      <c r="Q88" s="47" t="n">
        <v>0</v>
      </c>
      <c r="R88" s="47" t="n">
        <v>1</v>
      </c>
      <c r="S88" s="47" t="n">
        <v>0</v>
      </c>
      <c r="T88" s="47" t="n">
        <v>0</v>
      </c>
      <c r="U88" s="50" t="n">
        <v>1</v>
      </c>
      <c r="V88" s="50" t="n">
        <v>0</v>
      </c>
      <c r="W88" s="50" t="n">
        <v>0</v>
      </c>
      <c r="X88" s="50" t="n">
        <v>0</v>
      </c>
      <c r="Y88" s="50" t="n">
        <v>0</v>
      </c>
      <c r="Z88" s="50" t="n">
        <v>0</v>
      </c>
      <c r="AA88" s="50" t="n">
        <v>0</v>
      </c>
      <c r="AB88" s="50" t="n">
        <v>0</v>
      </c>
      <c r="AC88" s="50" t="n">
        <v>1</v>
      </c>
      <c r="AD88" s="50" t="n">
        <v>0</v>
      </c>
      <c r="AE88" s="50" t="n">
        <v>1</v>
      </c>
      <c r="AF88" s="50" t="n">
        <v>0</v>
      </c>
      <c r="AG88" s="50" t="n">
        <v>1</v>
      </c>
      <c r="AH88" s="47" t="n">
        <v>1</v>
      </c>
      <c r="AI88" s="47" t="n">
        <v>0</v>
      </c>
      <c r="AJ88" s="47" t="n">
        <v>0</v>
      </c>
      <c r="AK88" s="47" t="n">
        <v>0</v>
      </c>
      <c r="AL88" s="47" t="n">
        <v>0</v>
      </c>
      <c r="AM88" s="50" t="n">
        <v>1</v>
      </c>
      <c r="AN88" s="50" t="n">
        <v>1</v>
      </c>
      <c r="AO88" s="50" t="n">
        <v>0</v>
      </c>
      <c r="AP88" s="50" t="n">
        <v>0</v>
      </c>
      <c r="AQ88" s="50" t="n">
        <v>0</v>
      </c>
      <c r="AR88" s="50" t="n">
        <v>1</v>
      </c>
      <c r="AS88" s="50" t="n">
        <v>0</v>
      </c>
      <c r="AT88" s="50" t="n">
        <v>1</v>
      </c>
      <c r="AU88" s="47" t="n">
        <v>1</v>
      </c>
      <c r="AV88" s="47" t="n">
        <v>0</v>
      </c>
      <c r="AW88" s="47" t="n">
        <v>0</v>
      </c>
      <c r="AX88" s="47" t="n">
        <v>1</v>
      </c>
      <c r="AY88" s="47" t="n">
        <v>0</v>
      </c>
      <c r="AZ88" s="47" t="n">
        <v>1</v>
      </c>
      <c r="BA88" s="47" t="n">
        <v>0</v>
      </c>
      <c r="BB88" s="47" t="n">
        <v>1</v>
      </c>
      <c r="BC88" s="47" t="n">
        <v>0</v>
      </c>
      <c r="BD88" s="47" t="n">
        <v>0</v>
      </c>
      <c r="BE88" s="52" t="n">
        <v>1</v>
      </c>
      <c r="BF88" s="50" t="n">
        <v>1</v>
      </c>
      <c r="BG88" s="50" t="n">
        <v>1</v>
      </c>
      <c r="BH88" s="50" t="n">
        <v>1</v>
      </c>
      <c r="BI88" s="50" t="n">
        <v>1</v>
      </c>
      <c r="BJ88" s="52" t="n">
        <v>1</v>
      </c>
      <c r="BK88" s="50" t="n">
        <v>1</v>
      </c>
      <c r="BL88" s="50" t="n">
        <v>1</v>
      </c>
      <c r="BM88" s="50" t="n">
        <v>1</v>
      </c>
      <c r="BN88" s="52" t="n">
        <v>0</v>
      </c>
      <c r="BO88" s="50" t="n">
        <v>1</v>
      </c>
      <c r="BP88" s="50" t="n">
        <v>1</v>
      </c>
      <c r="BQ88" s="47" t="n">
        <v>1</v>
      </c>
      <c r="BR88" s="49" t="n">
        <v>0</v>
      </c>
      <c r="BS88" s="47" t="n">
        <v>0</v>
      </c>
      <c r="BT88" s="47" t="n">
        <v>1</v>
      </c>
      <c r="BU88" s="47" t="n">
        <v>0</v>
      </c>
      <c r="BV88" s="47" t="n">
        <v>0</v>
      </c>
      <c r="BW88" s="49" t="n">
        <v>0</v>
      </c>
      <c r="BX88" s="49" t="n">
        <v>0</v>
      </c>
      <c r="BY88" s="47" t="n">
        <v>0</v>
      </c>
      <c r="BZ88" s="47" t="n">
        <v>0</v>
      </c>
      <c r="CB88" s="27" t="n">
        <f aca="false">CF88*$CZ$3+CI88*$DA$3+CL88*$DB$3+CO88*$DC$3+CR88*$DD$3+CU88*$DE$3+CX88*$DF$3</f>
        <v>42.0328571428572</v>
      </c>
      <c r="CD88" s="38" t="n">
        <f aca="false">(G88+I88+K88+N88+R88)/5</f>
        <v>0.4</v>
      </c>
      <c r="CE88" s="39" t="n">
        <f aca="false">(C88+D88+E88+F88+H88+J88+L88+M88+O88+P88+Q88+S88+T88)/13</f>
        <v>0.230769230769231</v>
      </c>
      <c r="CF88" s="30" t="n">
        <f aca="false">IF(AND(CD88=1,CE88=1),$DC$5,IF(AND(CD88=1,CE88&gt;0.5),$DC$6,IF(AND(CD88=1,AND(CE88&gt;0.25,CE88&lt;=0.5)),$DC$7,IF(AND(CD88=1,CE88&lt;=0.25),$DC$8,IF(AND(CD88&gt;0.5,CE88&gt;0.5),$DC$9,IF(AND(CD88&gt;0.5,AND(CE88&gt;0.25,CE88&lt;=0.5)),$DC$10,IF(AND(CD88&gt;0.5,CE88&lt;=0.25),$DC$11,IF(AND(AND(CD88&lt;=0.5,CD88&gt;0.25),CE88&gt;0.5),$DC$12,IF(AND(AND(CD88&lt;=0.5,CD88&gt;0.25),AND(CE88&gt;0.25,CE88&lt;=0.5)),$DC$13,IF(AND(AND(CD88&lt;=0.5,CD88&gt;0.25),CE88&lt;=0.25),$DC$14,IF(AND(CD88&lt;=0.25,CE88&gt;0.5),$DC$15,IF(AND(CD88&lt;=0.25,AND(CE88&gt;0.25,CE88&lt;=0.5)),$DC$16,IF(AND(CD88&lt;=0.25,AND(CE88&gt;0.1,CE88&lt;=0.25)),$DC$17,IF(AND(CD88&lt;=0.25,CE88&lt;=0.1,OR(CD88&lt;&gt;0,CE88&lt;&gt;0)),$DC$18,IF(AND(CD88=0,CE88=0),$DC$19,"ATENÇÃO")))))))))))))))</f>
        <v>35.7142857142857</v>
      </c>
      <c r="CG88" s="38" t="n">
        <f aca="false">(X88+AA88+AG88)/3</f>
        <v>0.333333333333333</v>
      </c>
      <c r="CH88" s="39" t="n">
        <f aca="false">(U88+V88+W88+Y88+Z88+AB88+AC88+AD88+AE88+AF88)/10</f>
        <v>0.3</v>
      </c>
      <c r="CI88" s="30" t="n">
        <f aca="false">IF(AND(CG88=1,CH88=1),$DC$5,IF(AND(CG88=1,CH88&gt;0.5),$DC$6,IF(AND(CG88=1,AND(CH88&gt;0.25,CH88&lt;=0.5)),$DC$7,IF(AND(CG88=1,CH88&lt;=0.25),$DC$8,IF(AND(CG88&gt;0.5,CH88&gt;0.5),$DC$9,IF(AND(CG88&gt;0.5,AND(CH88&gt;0.25,CH88&lt;=0.5)),$DC$10,IF(AND(CG88&gt;0.5,CH88&lt;=0.25),$DC$11,IF(AND(AND(CG88&lt;=0.5,CG88&gt;0.25),CH88&gt;0.5),$DC$12,IF(AND(AND(CG88&lt;=0.5,CG88&gt;0.25),AND(CH88&gt;0.25,CH88&lt;=0.5)),$DC$13,IF(AND(AND(CG88&lt;=0.5,CG88&gt;0.25),CH88&lt;=0.25),$DC$14,IF(AND(CG88&lt;=0.25,CH88&gt;0.5),$DC$15,IF(AND(CG88&lt;=0.25,AND(CH88&gt;0.25,CH88&lt;=0.5)),$DC$16,IF(AND(CG88&lt;=0.25,AND(CH88&gt;0.1,CH88&lt;=0.25)),$DC$17,IF(AND(CG88&lt;=0.25,CH88&lt;=0.1,OR(CG88&lt;&gt;0,CH88&lt;&gt;0)),$DC$18,IF(AND(CG88=0,CH88=0),$DC$19,"ATENÇÃO")))))))))))))))</f>
        <v>42.8571428571429</v>
      </c>
      <c r="CJ88" s="38" t="n">
        <f aca="false">(AJ88+AL88)/2</f>
        <v>0</v>
      </c>
      <c r="CK88" s="39" t="n">
        <f aca="false">(AH88+AI88+AK88)/3</f>
        <v>0.333333333333333</v>
      </c>
      <c r="CL88" s="30" t="n">
        <f aca="false">IF(AND(CJ88=1,CK88=1),$DC$5,IF(AND(CJ88=1,CK88&gt;0.5),$DC$6,IF(AND(CJ88=1,AND(CK88&gt;0.25,CK88&lt;=0.5)),$DC$7,IF(AND(CJ88=1,CK88&lt;=0.25),$DC$8,IF(AND(CJ88&gt;0.5,CK88&gt;0.5),$DC$9,IF(AND(CJ88&gt;0.5,AND(CK88&gt;0.25,CK88&lt;=0.5)),$DC$10,IF(AND(CJ88&gt;0.5,CK88&lt;=0.25),$DC$11,IF(AND(AND(CJ88&lt;=0.5,CJ88&gt;0.25),CK88&gt;0.5),$DC$12,IF(AND(AND(CJ88&lt;=0.5,CJ88&gt;0.25),AND(CK88&gt;0.25,CK88&lt;=0.5)),$DC$13,IF(AND(AND(CJ88&lt;=0.5,CJ88&gt;0.25),CK88&lt;=0.25),$DC$14,IF(AND(CJ88&lt;=0.25,CK88&gt;0.5),$DC$15,IF(AND(CJ88&lt;=0.25,AND(CK88&gt;0.25,CK88&lt;=0.5)),$DC$16,IF(AND(CJ88&lt;=0.25,AND(CK88&gt;0.1,CK88&lt;=0.25)),$DC$17,IF(AND(CJ88&lt;=0.25,CK88&lt;=0.1,OR(CJ88&lt;&gt;0,CK88&lt;&gt;0)),$DC$18,IF(AND(CJ88=0,CK88=0),$DC$19,"ATENÇÃO")))))))))))))))</f>
        <v>21.4285714285714</v>
      </c>
      <c r="CM88" s="38" t="n">
        <f aca="false">(AP88+AS88)/2</f>
        <v>0</v>
      </c>
      <c r="CN88" s="39" t="n">
        <f aca="false">(AM88+AN88+AO88+AQ88+AR88+AT88)/6</f>
        <v>0.666666666666667</v>
      </c>
      <c r="CO88" s="30" t="n">
        <f aca="false">IF(AND(CM88=1,CN88=1),$DC$5,IF(AND(CM88=1,CN88&gt;0.5),$DC$6,IF(AND(CM88=1,AND(CN88&gt;0.25,CN88&lt;=0.5)),$DC$7,IF(AND(CM88=1,CN88&lt;=0.25),$DC$8,IF(AND(CM88&gt;0.5,CN88&gt;0.5),$DC$9,IF(AND(CM88&gt;0.5,AND(CN88&gt;0.25,CN88&lt;=0.5)),$DC$10,IF(AND(CM88&gt;0.5,CN88&lt;=0.25),$DC$11,IF(AND(AND(CM88&lt;=0.5,CM88&gt;0.25),CN88&gt;0.5),$DC$12,IF(AND(AND(CM88&lt;=0.5,CM88&gt;0.25),AND(CN88&gt;0.25,CN88&lt;=0.5)),$DC$13,IF(AND(AND(CM88&lt;=0.5,CM88&gt;0.25),CN88&lt;=0.25),$DC$14,IF(AND(CM88&lt;=0.25,CN88&gt;0.5),$DC$15,IF(AND(CM88&lt;=0.25,AND(CN88&gt;0.25,CN88&lt;=0.5)),$DC$16,IF(AND(CM88&lt;=0.25,AND(CN88&gt;0.1,CN88&lt;=0.25)),$DC$17,IF(AND(CM88&lt;=0.25,CN88&lt;=0.1,OR(CM88&lt;&gt;0,CN88&lt;&gt;0)),$DC$18,IF(AND(CM88=0,CN88=0),$DC$19,"ATENÇÃO")))))))))))))))</f>
        <v>28.5714285714286</v>
      </c>
      <c r="CP88" s="38" t="n">
        <f aca="false">(AU88+AZ88+BD88)/3</f>
        <v>0.666666666666667</v>
      </c>
      <c r="CQ88" s="39" t="n">
        <f aca="false">(AV88+AW88+AX88+AY88+BA88+BB88+BC88)/7</f>
        <v>0.285714285714286</v>
      </c>
      <c r="CR88" s="30" t="n">
        <f aca="false">IF(AND(CP88=1,CQ88=1),$DC$5,IF(AND(CP88=1,CQ88&gt;0.5),$DC$6,IF(AND(CP88=1,AND(CQ88&gt;0.25,CQ88&lt;=0.5)),$DC$7,IF(AND(CP88=1,CQ88&lt;=0.25),$DC$8,IF(AND(CP88&gt;0.5,CQ88&gt;0.5),$DC$9,IF(AND(CP88&gt;0.5,AND(CQ88&gt;0.25,CQ88&lt;=0.5)),$DC$10,IF(AND(CP88&gt;0.5,CQ88&lt;=0.25),$DC$11,IF(AND(AND(CP88&lt;=0.5,CP88&gt;0.25),CQ88&gt;0.5),$DC$12,IF(AND(AND(CP88&lt;=0.5,CP88&gt;0.25),AND(CQ88&gt;0.25,CQ88&lt;=0.5)),$DC$13,IF(AND(AND(CP88&lt;=0.5,CP88&gt;0.25),CQ88&lt;=0.25),$DC$14,IF(AND(CP88&lt;=0.25,CQ88&gt;0.5),$DC$15,IF(AND(CP88&lt;=0.25,AND(CQ88&gt;0.25,CQ88&lt;=0.5)),$DC$16,IF(AND(CP88&lt;=0.25,AND(CQ88&gt;0.1,CQ88&lt;=0.25)),$DC$17,IF(AND(CP88&lt;=0.25,CQ88&lt;=0.1,OR(CP88&lt;&gt;0,CQ88&lt;&gt;0)),$DC$18,IF(AND(CP88=0,CQ88=0),$DC$19,"ATENÇÃO")))))))))))))))</f>
        <v>64.2857142857143</v>
      </c>
      <c r="CS88" s="38" t="n">
        <f aca="false">(BE88+BJ88+BN88)/3</f>
        <v>0.666666666666667</v>
      </c>
      <c r="CT88" s="39" t="n">
        <f aca="false">(BF88+BG88+BH88+BI88+BK88+BL88+BM88+BO88+BP88)/9</f>
        <v>1</v>
      </c>
      <c r="CU88" s="30" t="n">
        <f aca="false">IF(AND(CS88=1,CT88=1),$DC$5,IF(AND(CS88=1,CT88&gt;0.5),$DC$6,IF(AND(CS88=1,AND(CT88&gt;0.25,CT88&lt;=0.5)),$DC$7,IF(AND(CS88=1,CT88&lt;=0.25),$DC$8,IF(AND(CS88&gt;0.5,CT88&gt;0.5),$DC$9,IF(AND(CS88&gt;0.5,AND(CT88&gt;0.25,CT88&lt;=0.5)),$DC$10,IF(AND(CS88&gt;0.5,CT88&lt;=0.25),$DC$11,IF(AND(AND(CS88&lt;=0.5,CS88&gt;0.25),CT88&gt;0.5),$DC$12,IF(AND(AND(CS88&lt;=0.5,CS88&gt;0.25),AND(CT88&gt;0.25,CT88&lt;=0.5)),$DC$13,IF(AND(AND(CS88&lt;=0.5,CS88&gt;0.25),CT88&lt;=0.25),$DC$14,IF(AND(CS88&lt;=0.25,CT88&gt;0.5),$DC$15,IF(AND(CS88&lt;=0.25,AND(CT88&gt;0.25,CT88&lt;=0.5)),$DC$16,IF(AND(CS88&lt;=0.25,AND(CT88&gt;0.1,CT88&lt;=0.25)),$DC$17,IF(AND(CS88&lt;=0.25,CT88&lt;=0.1,OR(CS88&lt;&gt;0,CT88&lt;&gt;0)),$DC$18,IF(AND(CS88=0,CT88=0),$DC$19,"ATENÇÃO")))))))))))))))</f>
        <v>71.4285714285714</v>
      </c>
      <c r="CV88" s="31" t="n">
        <f aca="false">(BR88+BW88+BX88)/3</f>
        <v>0</v>
      </c>
      <c r="CW88" s="32" t="n">
        <f aca="false">(BQ88+BS88+BT88+BU88+BV88+BY88+BZ88)/7</f>
        <v>0.285714285714286</v>
      </c>
      <c r="CX88" s="30" t="n">
        <f aca="false">IF(AND(CV88=1,CW88=1),$DC$5,IF(AND(CV88=1,CW88&gt;0.5),$DC$6,IF(AND(CV88=1,AND(CW88&gt;0.25,CW88&lt;=0.5)),$DC$7,IF(AND(CV88=1,CW88&lt;=0.25),$DC$8,IF(AND(CV88&gt;0.5,CW88&gt;0.5),$DC$9,IF(AND(CV88&gt;0.5,AND(CW88&gt;0.25,CW88&lt;=0.5)),$DC$10,IF(AND(CV88&gt;0.5,CW88&lt;=0.25),$DC$11,IF(AND(AND(CV88&lt;=0.5,CV88&gt;0.25),CW88&gt;0.5),$DC$12,IF(AND(AND(CV88&lt;=0.5,CV88&gt;0.25),AND(CW88&gt;0.25,CW88&lt;=0.5)),$DC$13,IF(AND(AND(CV88&lt;=0.5,CV88&gt;0.25),CW88&lt;=0.25),$DC$14,IF(AND(CV88&lt;=0.25,CW88&gt;0.5),$DC$15,IF(AND(CV88&lt;=0.25,AND(CW88&gt;0.25,CW88&lt;=0.5)),$DC$16,IF(AND(CV88&lt;=0.25,AND(CW88&gt;0.1,CW88&lt;=0.25)),$DC$17,IF(AND(CV88&lt;=0.25,CW88&lt;=0.1,OR(CV88&lt;&gt;0,CW88&lt;&gt;0)),$DC$18,IF(AND(CV88=0,CW88=0),$DC$19,"ATENÇÃO")))))))))))))))</f>
        <v>21.4285714285714</v>
      </c>
    </row>
    <row r="89" customFormat="false" ht="15" hidden="false" customHeight="false" outlineLevel="0" collapsed="false">
      <c r="A89" s="1" t="s">
        <v>240</v>
      </c>
      <c r="B89" s="2" t="n">
        <v>87</v>
      </c>
      <c r="C89" s="47" t="n">
        <v>1</v>
      </c>
      <c r="D89" s="47" t="n">
        <v>0</v>
      </c>
      <c r="E89" s="47" t="n">
        <v>1</v>
      </c>
      <c r="F89" s="47" t="n">
        <v>0</v>
      </c>
      <c r="G89" s="49" t="n">
        <v>0</v>
      </c>
      <c r="H89" s="47" t="n">
        <v>1</v>
      </c>
      <c r="I89" s="49" t="n">
        <v>1</v>
      </c>
      <c r="J89" s="47" t="n">
        <v>0</v>
      </c>
      <c r="K89" s="49" t="n">
        <v>1</v>
      </c>
      <c r="L89" s="47" t="n">
        <v>1</v>
      </c>
      <c r="M89" s="47" t="n">
        <v>0</v>
      </c>
      <c r="N89" s="49" t="n">
        <v>1</v>
      </c>
      <c r="O89" s="47" t="n">
        <v>1</v>
      </c>
      <c r="P89" s="47" t="n">
        <v>0</v>
      </c>
      <c r="Q89" s="47" t="n">
        <v>1</v>
      </c>
      <c r="R89" s="47" t="n">
        <v>1</v>
      </c>
      <c r="S89" s="47" t="n">
        <v>0</v>
      </c>
      <c r="T89" s="47" t="n">
        <v>1</v>
      </c>
      <c r="U89" s="50" t="n">
        <v>0</v>
      </c>
      <c r="V89" s="50" t="n">
        <v>0</v>
      </c>
      <c r="W89" s="50" t="n">
        <v>1</v>
      </c>
      <c r="X89" s="50" t="n">
        <v>0</v>
      </c>
      <c r="Y89" s="50" t="n">
        <v>0</v>
      </c>
      <c r="Z89" s="50" t="n">
        <v>0</v>
      </c>
      <c r="AA89" s="50" t="n">
        <v>0</v>
      </c>
      <c r="AB89" s="50" t="n">
        <v>0</v>
      </c>
      <c r="AC89" s="50" t="n">
        <v>1</v>
      </c>
      <c r="AD89" s="50" t="n">
        <v>0</v>
      </c>
      <c r="AE89" s="50" t="n">
        <v>1</v>
      </c>
      <c r="AF89" s="50" t="n">
        <v>0</v>
      </c>
      <c r="AG89" s="50" t="n">
        <v>1</v>
      </c>
      <c r="AH89" s="47" t="n">
        <v>1</v>
      </c>
      <c r="AI89" s="47" t="n">
        <v>0</v>
      </c>
      <c r="AJ89" s="47" t="n">
        <v>0</v>
      </c>
      <c r="AK89" s="47" t="n">
        <v>1</v>
      </c>
      <c r="AL89" s="47" t="n">
        <v>1</v>
      </c>
      <c r="AM89" s="50" t="n">
        <v>1</v>
      </c>
      <c r="AN89" s="50" t="n">
        <v>1</v>
      </c>
      <c r="AO89" s="50" t="n">
        <v>1</v>
      </c>
      <c r="AP89" s="50" t="n">
        <v>0</v>
      </c>
      <c r="AQ89" s="50" t="n">
        <v>0</v>
      </c>
      <c r="AR89" s="50" t="n">
        <v>0</v>
      </c>
      <c r="AS89" s="50" t="n">
        <v>1</v>
      </c>
      <c r="AT89" s="50" t="n">
        <v>1</v>
      </c>
      <c r="AU89" s="47" t="n">
        <v>1</v>
      </c>
      <c r="AV89" s="47" t="n">
        <v>0</v>
      </c>
      <c r="AW89" s="47" t="n">
        <v>0</v>
      </c>
      <c r="AX89" s="47" t="n">
        <v>1</v>
      </c>
      <c r="AY89" s="47" t="n">
        <v>0</v>
      </c>
      <c r="AZ89" s="47" t="n">
        <v>1</v>
      </c>
      <c r="BA89" s="47" t="n">
        <v>0</v>
      </c>
      <c r="BB89" s="47" t="n">
        <v>1</v>
      </c>
      <c r="BC89" s="47" t="n">
        <v>0</v>
      </c>
      <c r="BD89" s="47" t="n">
        <v>0</v>
      </c>
      <c r="BE89" s="52" t="n">
        <v>1</v>
      </c>
      <c r="BF89" s="50" t="n">
        <v>1</v>
      </c>
      <c r="BG89" s="50" t="n">
        <v>1</v>
      </c>
      <c r="BH89" s="50" t="n">
        <v>1</v>
      </c>
      <c r="BI89" s="50" t="n">
        <v>1</v>
      </c>
      <c r="BJ89" s="52" t="n">
        <v>1</v>
      </c>
      <c r="BK89" s="50" t="n">
        <v>1</v>
      </c>
      <c r="BL89" s="50" t="n">
        <v>0</v>
      </c>
      <c r="BM89" s="50" t="n">
        <v>0</v>
      </c>
      <c r="BN89" s="52" t="n">
        <v>1</v>
      </c>
      <c r="BO89" s="50" t="n">
        <v>1</v>
      </c>
      <c r="BP89" s="50" t="n">
        <v>0</v>
      </c>
      <c r="BQ89" s="47" t="n">
        <v>1</v>
      </c>
      <c r="BR89" s="49" t="n">
        <v>1</v>
      </c>
      <c r="BS89" s="47" t="n">
        <v>0</v>
      </c>
      <c r="BT89" s="47" t="n">
        <v>1</v>
      </c>
      <c r="BU89" s="47" t="n">
        <v>0</v>
      </c>
      <c r="BV89" s="47" t="n">
        <v>0</v>
      </c>
      <c r="BW89" s="49" t="n">
        <v>0</v>
      </c>
      <c r="BX89" s="49" t="n">
        <v>0</v>
      </c>
      <c r="BY89" s="47" t="n">
        <v>0</v>
      </c>
      <c r="BZ89" s="47" t="n">
        <v>0</v>
      </c>
      <c r="CB89" s="27" t="n">
        <f aca="false">CF89*$CZ$3+CI89*$DA$3+CL89*$DB$3+CO89*$DC$3+CR89*$DD$3+CU89*$DE$3+CX89*$DF$3</f>
        <v>60.7121428571429</v>
      </c>
      <c r="CD89" s="38" t="n">
        <f aca="false">(G89+I89+K89+N89+R89)/5</f>
        <v>0.8</v>
      </c>
      <c r="CE89" s="39" t="n">
        <f aca="false">(C89+D89+E89+F89+H89+J89+L89+M89+O89+P89+Q89+S89+T89)/13</f>
        <v>0.538461538461538</v>
      </c>
      <c r="CF89" s="30" t="n">
        <f aca="false">IF(AND(CD89=1,CE89=1),$DC$5,IF(AND(CD89=1,CE89&gt;0.5),$DC$6,IF(AND(CD89=1,AND(CE89&gt;0.25,CE89&lt;=0.5)),$DC$7,IF(AND(CD89=1,CE89&lt;=0.25),$DC$8,IF(AND(CD89&gt;0.5,CE89&gt;0.5),$DC$9,IF(AND(CD89&gt;0.5,AND(CE89&gt;0.25,CE89&lt;=0.5)),$DC$10,IF(AND(CD89&gt;0.5,CE89&lt;=0.25),$DC$11,IF(AND(AND(CD89&lt;=0.5,CD89&gt;0.25),CE89&gt;0.5),$DC$12,IF(AND(AND(CD89&lt;=0.5,CD89&gt;0.25),AND(CE89&gt;0.25,CE89&lt;=0.5)),$DC$13,IF(AND(AND(CD89&lt;=0.5,CD89&gt;0.25),CE89&lt;=0.25),$DC$14,IF(AND(CD89&lt;=0.25,CE89&gt;0.5),$DC$15,IF(AND(CD89&lt;=0.25,AND(CE89&gt;0.25,CE89&lt;=0.5)),$DC$16,IF(AND(CD89&lt;=0.25,AND(CE89&gt;0.1,CE89&lt;=0.25)),$DC$17,IF(AND(CD89&lt;=0.25,CE89&lt;=0.1,OR(CD89&lt;&gt;0,CE89&lt;&gt;0)),$DC$18,IF(AND(CD89=0,CE89=0),$DC$19,"ATENÇÃO")))))))))))))))</f>
        <v>71.4285714285714</v>
      </c>
      <c r="CG89" s="38" t="n">
        <f aca="false">(X89+AA89+AG89)/3</f>
        <v>0.333333333333333</v>
      </c>
      <c r="CH89" s="39" t="n">
        <f aca="false">(U89+V89+W89+Y89+Z89+AB89+AC89+AD89+AE89+AF89)/10</f>
        <v>0.3</v>
      </c>
      <c r="CI89" s="30" t="n">
        <f aca="false">IF(AND(CG89=1,CH89=1),$DC$5,IF(AND(CG89=1,CH89&gt;0.5),$DC$6,IF(AND(CG89=1,AND(CH89&gt;0.25,CH89&lt;=0.5)),$DC$7,IF(AND(CG89=1,CH89&lt;=0.25),$DC$8,IF(AND(CG89&gt;0.5,CH89&gt;0.5),$DC$9,IF(AND(CG89&gt;0.5,AND(CH89&gt;0.25,CH89&lt;=0.5)),$DC$10,IF(AND(CG89&gt;0.5,CH89&lt;=0.25),$DC$11,IF(AND(AND(CG89&lt;=0.5,CG89&gt;0.25),CH89&gt;0.5),$DC$12,IF(AND(AND(CG89&lt;=0.5,CG89&gt;0.25),AND(CH89&gt;0.25,CH89&lt;=0.5)),$DC$13,IF(AND(AND(CG89&lt;=0.5,CG89&gt;0.25),CH89&lt;=0.25),$DC$14,IF(AND(CG89&lt;=0.25,CH89&gt;0.5),$DC$15,IF(AND(CG89&lt;=0.25,AND(CH89&gt;0.25,CH89&lt;=0.5)),$DC$16,IF(AND(CG89&lt;=0.25,AND(CH89&gt;0.1,CH89&lt;=0.25)),$DC$17,IF(AND(CG89&lt;=0.25,CH89&lt;=0.1,OR(CG89&lt;&gt;0,CH89&lt;&gt;0)),$DC$18,IF(AND(CG89=0,CH89=0),$DC$19,"ATENÇÃO")))))))))))))))</f>
        <v>42.8571428571429</v>
      </c>
      <c r="CJ89" s="38" t="n">
        <f aca="false">(AJ89+AL89)/2</f>
        <v>0.5</v>
      </c>
      <c r="CK89" s="39" t="n">
        <f aca="false">(AH89+AI89+AK89)/3</f>
        <v>0.666666666666667</v>
      </c>
      <c r="CL89" s="30" t="n">
        <f aca="false">IF(AND(CJ89=1,CK89=1),$DC$5,IF(AND(CJ89=1,CK89&gt;0.5),$DC$6,IF(AND(CJ89=1,AND(CK89&gt;0.25,CK89&lt;=0.5)),$DC$7,IF(AND(CJ89=1,CK89&lt;=0.25),$DC$8,IF(AND(CJ89&gt;0.5,CK89&gt;0.5),$DC$9,IF(AND(CJ89&gt;0.5,AND(CK89&gt;0.25,CK89&lt;=0.5)),$DC$10,IF(AND(CJ89&gt;0.5,CK89&lt;=0.25),$DC$11,IF(AND(AND(CJ89&lt;=0.5,CJ89&gt;0.25),CK89&gt;0.5),$DC$12,IF(AND(AND(CJ89&lt;=0.5,CJ89&gt;0.25),AND(CK89&gt;0.25,CK89&lt;=0.5)),$DC$13,IF(AND(AND(CJ89&lt;=0.5,CJ89&gt;0.25),CK89&lt;=0.25),$DC$14,IF(AND(CJ89&lt;=0.25,CK89&gt;0.5),$DC$15,IF(AND(CJ89&lt;=0.25,AND(CK89&gt;0.25,CK89&lt;=0.5)),$DC$16,IF(AND(CJ89&lt;=0.25,AND(CK89&gt;0.1,CK89&lt;=0.25)),$DC$17,IF(AND(CJ89&lt;=0.25,CK89&lt;=0.1,OR(CJ89&lt;&gt;0,CK89&lt;&gt;0)),$DC$18,IF(AND(CJ89=0,CK89=0),$DC$19,"ATENÇÃO")))))))))))))))</f>
        <v>50</v>
      </c>
      <c r="CM89" s="38" t="n">
        <f aca="false">(AP89+AS89)/2</f>
        <v>0.5</v>
      </c>
      <c r="CN89" s="39" t="n">
        <f aca="false">(AM89+AN89+AO89+AQ89+AR89+AT89)/6</f>
        <v>0.666666666666667</v>
      </c>
      <c r="CO89" s="30" t="n">
        <f aca="false">IF(AND(CM89=1,CN89=1),$DC$5,IF(AND(CM89=1,CN89&gt;0.5),$DC$6,IF(AND(CM89=1,AND(CN89&gt;0.25,CN89&lt;=0.5)),$DC$7,IF(AND(CM89=1,CN89&lt;=0.25),$DC$8,IF(AND(CM89&gt;0.5,CN89&gt;0.5),$DC$9,IF(AND(CM89&gt;0.5,AND(CN89&gt;0.25,CN89&lt;=0.5)),$DC$10,IF(AND(CM89&gt;0.5,CN89&lt;=0.25),$DC$11,IF(AND(AND(CM89&lt;=0.5,CM89&gt;0.25),CN89&gt;0.5),$DC$12,IF(AND(AND(CM89&lt;=0.5,CM89&gt;0.25),AND(CN89&gt;0.25,CN89&lt;=0.5)),$DC$13,IF(AND(AND(CM89&lt;=0.5,CM89&gt;0.25),CN89&lt;=0.25),$DC$14,IF(AND(CM89&lt;=0.25,CN89&gt;0.5),$DC$15,IF(AND(CM89&lt;=0.25,AND(CN89&gt;0.25,CN89&lt;=0.5)),$DC$16,IF(AND(CM89&lt;=0.25,AND(CN89&gt;0.1,CN89&lt;=0.25)),$DC$17,IF(AND(CM89&lt;=0.25,CN89&lt;=0.1,OR(CM89&lt;&gt;0,CN89&lt;&gt;0)),$DC$18,IF(AND(CM89=0,CN89=0),$DC$19,"ATENÇÃO")))))))))))))))</f>
        <v>50</v>
      </c>
      <c r="CP89" s="38" t="n">
        <f aca="false">(AU89+AZ89+BD89)/3</f>
        <v>0.666666666666667</v>
      </c>
      <c r="CQ89" s="39" t="n">
        <f aca="false">(AV89+AW89+AX89+AY89+BA89+BB89+BC89)/7</f>
        <v>0.285714285714286</v>
      </c>
      <c r="CR89" s="30" t="n">
        <f aca="false">IF(AND(CP89=1,CQ89=1),$DC$5,IF(AND(CP89=1,CQ89&gt;0.5),$DC$6,IF(AND(CP89=1,AND(CQ89&gt;0.25,CQ89&lt;=0.5)),$DC$7,IF(AND(CP89=1,CQ89&lt;=0.25),$DC$8,IF(AND(CP89&gt;0.5,CQ89&gt;0.5),$DC$9,IF(AND(CP89&gt;0.5,AND(CQ89&gt;0.25,CQ89&lt;=0.5)),$DC$10,IF(AND(CP89&gt;0.5,CQ89&lt;=0.25),$DC$11,IF(AND(AND(CP89&lt;=0.5,CP89&gt;0.25),CQ89&gt;0.5),$DC$12,IF(AND(AND(CP89&lt;=0.5,CP89&gt;0.25),AND(CQ89&gt;0.25,CQ89&lt;=0.5)),$DC$13,IF(AND(AND(CP89&lt;=0.5,CP89&gt;0.25),CQ89&lt;=0.25),$DC$14,IF(AND(CP89&lt;=0.25,CQ89&gt;0.5),$DC$15,IF(AND(CP89&lt;=0.25,AND(CQ89&gt;0.25,CQ89&lt;=0.5)),$DC$16,IF(AND(CP89&lt;=0.25,AND(CQ89&gt;0.1,CQ89&lt;=0.25)),$DC$17,IF(AND(CP89&lt;=0.25,CQ89&lt;=0.1,OR(CP89&lt;&gt;0,CQ89&lt;&gt;0)),$DC$18,IF(AND(CP89=0,CQ89=0),$DC$19,"ATENÇÃO")))))))))))))))</f>
        <v>64.2857142857143</v>
      </c>
      <c r="CS89" s="38" t="n">
        <f aca="false">(BE89+BJ89+BN89)/3</f>
        <v>1</v>
      </c>
      <c r="CT89" s="39" t="n">
        <f aca="false">(BF89+BG89+BH89+BI89+BK89+BL89+BM89+BO89+BP89)/9</f>
        <v>0.666666666666667</v>
      </c>
      <c r="CU89" s="30" t="n">
        <f aca="false">IF(AND(CS89=1,CT89=1),$DC$5,IF(AND(CS89=1,CT89&gt;0.5),$DC$6,IF(AND(CS89=1,AND(CT89&gt;0.25,CT89&lt;=0.5)),$DC$7,IF(AND(CS89=1,CT89&lt;=0.25),$DC$8,IF(AND(CS89&gt;0.5,CT89&gt;0.5),$DC$9,IF(AND(CS89&gt;0.5,AND(CT89&gt;0.25,CT89&lt;=0.5)),$DC$10,IF(AND(CS89&gt;0.5,CT89&lt;=0.25),$DC$11,IF(AND(AND(CS89&lt;=0.5,CS89&gt;0.25),CT89&gt;0.5),$DC$12,IF(AND(AND(CS89&lt;=0.5,CS89&gt;0.25),AND(CT89&gt;0.25,CT89&lt;=0.5)),$DC$13,IF(AND(AND(CS89&lt;=0.5,CS89&gt;0.25),CT89&lt;=0.25),$DC$14,IF(AND(CS89&lt;=0.25,CT89&gt;0.5),$DC$15,IF(AND(CS89&lt;=0.25,AND(CT89&gt;0.25,CT89&lt;=0.5)),$DC$16,IF(AND(CS89&lt;=0.25,AND(CT89&gt;0.1,CT89&lt;=0.25)),$DC$17,IF(AND(CS89&lt;=0.25,CT89&lt;=0.1,OR(CS89&lt;&gt;0,CT89&lt;&gt;0)),$DC$18,IF(AND(CS89=0,CT89=0),$DC$19,"ATENÇÃO")))))))))))))))</f>
        <v>92.8571428571429</v>
      </c>
      <c r="CV89" s="31" t="n">
        <f aca="false">(BR89+BW89+BX89)/3</f>
        <v>0.333333333333333</v>
      </c>
      <c r="CW89" s="32" t="n">
        <f aca="false">(BQ89+BS89+BT89+BU89+BV89+BY89+BZ89)/7</f>
        <v>0.285714285714286</v>
      </c>
      <c r="CX89" s="30" t="n">
        <f aca="false">IF(AND(CV89=1,CW89=1),$DC$5,IF(AND(CV89=1,CW89&gt;0.5),$DC$6,IF(AND(CV89=1,AND(CW89&gt;0.25,CW89&lt;=0.5)),$DC$7,IF(AND(CV89=1,CW89&lt;=0.25),$DC$8,IF(AND(CV89&gt;0.5,CW89&gt;0.5),$DC$9,IF(AND(CV89&gt;0.5,AND(CW89&gt;0.25,CW89&lt;=0.5)),$DC$10,IF(AND(CV89&gt;0.5,CW89&lt;=0.25),$DC$11,IF(AND(AND(CV89&lt;=0.5,CV89&gt;0.25),CW89&gt;0.5),$DC$12,IF(AND(AND(CV89&lt;=0.5,CV89&gt;0.25),AND(CW89&gt;0.25,CW89&lt;=0.5)),$DC$13,IF(AND(AND(CV89&lt;=0.5,CV89&gt;0.25),CW89&lt;=0.25),$DC$14,IF(AND(CV89&lt;=0.25,CW89&gt;0.5),$DC$15,IF(AND(CV89&lt;=0.25,AND(CW89&gt;0.25,CW89&lt;=0.5)),$DC$16,IF(AND(CV89&lt;=0.25,AND(CW89&gt;0.1,CW89&lt;=0.25)),$DC$17,IF(AND(CV89&lt;=0.25,CW89&lt;=0.1,OR(CV89&lt;&gt;0,CW89&lt;&gt;0)),$DC$18,IF(AND(CV89=0,CW89=0),$DC$19,"ATENÇÃO")))))))))))))))</f>
        <v>42.8571428571429</v>
      </c>
    </row>
    <row r="90" customFormat="false" ht="15" hidden="false" customHeight="false" outlineLevel="0" collapsed="false">
      <c r="A90" s="1" t="s">
        <v>241</v>
      </c>
      <c r="B90" s="2" t="n">
        <v>88</v>
      </c>
      <c r="C90" s="47" t="n">
        <v>1</v>
      </c>
      <c r="D90" s="47" t="n">
        <v>1</v>
      </c>
      <c r="E90" s="47" t="n">
        <v>1</v>
      </c>
      <c r="F90" s="47" t="n">
        <v>0</v>
      </c>
      <c r="G90" s="49" t="n">
        <v>0</v>
      </c>
      <c r="H90" s="47" t="n">
        <v>0</v>
      </c>
      <c r="I90" s="49" t="n">
        <v>0</v>
      </c>
      <c r="J90" s="47" t="n">
        <v>0</v>
      </c>
      <c r="K90" s="49" t="n">
        <v>0</v>
      </c>
      <c r="L90" s="47" t="n">
        <v>1</v>
      </c>
      <c r="M90" s="47" t="n">
        <v>1</v>
      </c>
      <c r="N90" s="49" t="n">
        <v>1</v>
      </c>
      <c r="O90" s="47" t="n">
        <v>1</v>
      </c>
      <c r="P90" s="47" t="n">
        <v>0</v>
      </c>
      <c r="Q90" s="47" t="n">
        <v>1</v>
      </c>
      <c r="R90" s="47" t="n">
        <v>1</v>
      </c>
      <c r="S90" s="47" t="n">
        <v>1</v>
      </c>
      <c r="T90" s="47" t="n">
        <v>1</v>
      </c>
      <c r="U90" s="50" t="n">
        <v>0</v>
      </c>
      <c r="V90" s="50" t="n">
        <v>0</v>
      </c>
      <c r="W90" s="50" t="n">
        <v>0</v>
      </c>
      <c r="X90" s="50" t="n">
        <v>0</v>
      </c>
      <c r="Y90" s="50" t="n">
        <v>1</v>
      </c>
      <c r="Z90" s="50" t="n">
        <v>0</v>
      </c>
      <c r="AA90" s="50" t="n">
        <v>0</v>
      </c>
      <c r="AB90" s="50" t="n">
        <v>0</v>
      </c>
      <c r="AC90" s="50" t="n">
        <v>1</v>
      </c>
      <c r="AD90" s="50" t="n">
        <v>0</v>
      </c>
      <c r="AE90" s="50" t="n">
        <v>1</v>
      </c>
      <c r="AF90" s="50" t="n">
        <v>0</v>
      </c>
      <c r="AG90" s="50" t="n">
        <v>1</v>
      </c>
      <c r="AH90" s="47" t="n">
        <v>1</v>
      </c>
      <c r="AI90" s="47" t="n">
        <v>0</v>
      </c>
      <c r="AJ90" s="47" t="n">
        <v>1</v>
      </c>
      <c r="AK90" s="47" t="n">
        <v>1</v>
      </c>
      <c r="AL90" s="47" t="n">
        <v>1</v>
      </c>
      <c r="AM90" s="50" t="n">
        <v>1</v>
      </c>
      <c r="AN90" s="50" t="n">
        <v>1</v>
      </c>
      <c r="AO90" s="50" t="n">
        <v>1</v>
      </c>
      <c r="AP90" s="50" t="n">
        <v>1</v>
      </c>
      <c r="AQ90" s="50" t="n">
        <v>0</v>
      </c>
      <c r="AR90" s="50" t="n">
        <v>1</v>
      </c>
      <c r="AS90" s="50" t="n">
        <v>1</v>
      </c>
      <c r="AT90" s="50" t="n">
        <v>1</v>
      </c>
      <c r="AU90" s="47" t="n">
        <v>1</v>
      </c>
      <c r="AV90" s="47" t="n">
        <v>1</v>
      </c>
      <c r="AW90" s="47" t="n">
        <v>1</v>
      </c>
      <c r="AX90" s="47" t="n">
        <v>1</v>
      </c>
      <c r="AY90" s="47" t="n">
        <v>0</v>
      </c>
      <c r="AZ90" s="47" t="n">
        <v>1</v>
      </c>
      <c r="BA90" s="47" t="n">
        <v>0</v>
      </c>
      <c r="BB90" s="47" t="n">
        <v>1</v>
      </c>
      <c r="BC90" s="47" t="n">
        <v>0</v>
      </c>
      <c r="BD90" s="47" t="n">
        <v>0</v>
      </c>
      <c r="BE90" s="52" t="n">
        <v>1</v>
      </c>
      <c r="BF90" s="50" t="n">
        <v>1</v>
      </c>
      <c r="BG90" s="50" t="n">
        <v>1</v>
      </c>
      <c r="BH90" s="50" t="n">
        <v>1</v>
      </c>
      <c r="BI90" s="50" t="n">
        <v>1</v>
      </c>
      <c r="BJ90" s="52" t="n">
        <v>1</v>
      </c>
      <c r="BK90" s="50" t="n">
        <v>1</v>
      </c>
      <c r="BL90" s="50" t="n">
        <v>1</v>
      </c>
      <c r="BM90" s="50" t="n">
        <v>1</v>
      </c>
      <c r="BN90" s="52" t="n">
        <v>1</v>
      </c>
      <c r="BO90" s="50" t="n">
        <v>1</v>
      </c>
      <c r="BP90" s="50" t="n">
        <v>1</v>
      </c>
      <c r="BQ90" s="47" t="n">
        <v>1</v>
      </c>
      <c r="BR90" s="49" t="n">
        <v>1</v>
      </c>
      <c r="BS90" s="47" t="n">
        <v>1</v>
      </c>
      <c r="BT90" s="47" t="n">
        <v>1</v>
      </c>
      <c r="BU90" s="47" t="n">
        <v>1</v>
      </c>
      <c r="BV90" s="47" t="n">
        <v>0</v>
      </c>
      <c r="BW90" s="49" t="n">
        <v>0</v>
      </c>
      <c r="BX90" s="49" t="n">
        <v>0</v>
      </c>
      <c r="BY90" s="47" t="n">
        <v>1</v>
      </c>
      <c r="BZ90" s="47" t="n">
        <v>0</v>
      </c>
      <c r="CB90" s="27" t="n">
        <f aca="false">CF90*$CZ$3+CI90*$DA$3+CL90*$DB$3+CO90*$DC$3+CR90*$DD$3+CU90*$DE$3+CX90*$DF$3</f>
        <v>69.2307142857143</v>
      </c>
      <c r="CD90" s="38" t="n">
        <f aca="false">(G90+I90+K90+N90+R90)/5</f>
        <v>0.4</v>
      </c>
      <c r="CE90" s="39" t="n">
        <f aca="false">(C90+D90+E90+F90+H90+J90+L90+M90+O90+P90+Q90+S90+T90)/13</f>
        <v>0.692307692307692</v>
      </c>
      <c r="CF90" s="30" t="n">
        <f aca="false">IF(AND(CD90=1,CE90=1),$DC$5,IF(AND(CD90=1,CE90&gt;0.5),$DC$6,IF(AND(CD90=1,AND(CE90&gt;0.25,CE90&lt;=0.5)),$DC$7,IF(AND(CD90=1,CE90&lt;=0.25),$DC$8,IF(AND(CD90&gt;0.5,CE90&gt;0.5),$DC$9,IF(AND(CD90&gt;0.5,AND(CE90&gt;0.25,CE90&lt;=0.5)),$DC$10,IF(AND(CD90&gt;0.5,CE90&lt;=0.25),$DC$11,IF(AND(AND(CD90&lt;=0.5,CD90&gt;0.25),CE90&gt;0.5),$DC$12,IF(AND(AND(CD90&lt;=0.5,CD90&gt;0.25),AND(CE90&gt;0.25,CE90&lt;=0.5)),$DC$13,IF(AND(AND(CD90&lt;=0.5,CD90&gt;0.25),CE90&lt;=0.25),$DC$14,IF(AND(CD90&lt;=0.25,CE90&gt;0.5),$DC$15,IF(AND(CD90&lt;=0.25,AND(CE90&gt;0.25,CE90&lt;=0.5)),$DC$16,IF(AND(CD90&lt;=0.25,AND(CE90&gt;0.1,CE90&lt;=0.25)),$DC$17,IF(AND(CD90&lt;=0.25,CE90&lt;=0.1,OR(CD90&lt;&gt;0,CE90&lt;&gt;0)),$DC$18,IF(AND(CD90=0,CE90=0),$DC$19,"ATENÇÃO")))))))))))))))</f>
        <v>50</v>
      </c>
      <c r="CG90" s="38" t="n">
        <f aca="false">(X90+AA90+AG90)/3</f>
        <v>0.333333333333333</v>
      </c>
      <c r="CH90" s="39" t="n">
        <f aca="false">(U90+V90+W90+Y90+Z90+AB90+AC90+AD90+AE90+AF90)/10</f>
        <v>0.3</v>
      </c>
      <c r="CI90" s="30" t="n">
        <f aca="false">IF(AND(CG90=1,CH90=1),$DC$5,IF(AND(CG90=1,CH90&gt;0.5),$DC$6,IF(AND(CG90=1,AND(CH90&gt;0.25,CH90&lt;=0.5)),$DC$7,IF(AND(CG90=1,CH90&lt;=0.25),$DC$8,IF(AND(CG90&gt;0.5,CH90&gt;0.5),$DC$9,IF(AND(CG90&gt;0.5,AND(CH90&gt;0.25,CH90&lt;=0.5)),$DC$10,IF(AND(CG90&gt;0.5,CH90&lt;=0.25),$DC$11,IF(AND(AND(CG90&lt;=0.5,CG90&gt;0.25),CH90&gt;0.5),$DC$12,IF(AND(AND(CG90&lt;=0.5,CG90&gt;0.25),AND(CH90&gt;0.25,CH90&lt;=0.5)),$DC$13,IF(AND(AND(CG90&lt;=0.5,CG90&gt;0.25),CH90&lt;=0.25),$DC$14,IF(AND(CG90&lt;=0.25,CH90&gt;0.5),$DC$15,IF(AND(CG90&lt;=0.25,AND(CH90&gt;0.25,CH90&lt;=0.5)),$DC$16,IF(AND(CG90&lt;=0.25,AND(CH90&gt;0.1,CH90&lt;=0.25)),$DC$17,IF(AND(CG90&lt;=0.25,CH90&lt;=0.1,OR(CG90&lt;&gt;0,CH90&lt;&gt;0)),$DC$18,IF(AND(CG90=0,CH90=0),$DC$19,"ATENÇÃO")))))))))))))))</f>
        <v>42.8571428571429</v>
      </c>
      <c r="CJ90" s="38" t="n">
        <f aca="false">(AJ90+AL90)/2</f>
        <v>1</v>
      </c>
      <c r="CK90" s="39" t="n">
        <f aca="false">(AH90+AI90+AK90)/3</f>
        <v>0.666666666666667</v>
      </c>
      <c r="CL90" s="30" t="n">
        <f aca="false">IF(AND(CJ90=1,CK90=1),$DC$5,IF(AND(CJ90=1,CK90&gt;0.5),$DC$6,IF(AND(CJ90=1,AND(CK90&gt;0.25,CK90&lt;=0.5)),$DC$7,IF(AND(CJ90=1,CK90&lt;=0.25),$DC$8,IF(AND(CJ90&gt;0.5,CK90&gt;0.5),$DC$9,IF(AND(CJ90&gt;0.5,AND(CK90&gt;0.25,CK90&lt;=0.5)),$DC$10,IF(AND(CJ90&gt;0.5,CK90&lt;=0.25),$DC$11,IF(AND(AND(CJ90&lt;=0.5,CJ90&gt;0.25),CK90&gt;0.5),$DC$12,IF(AND(AND(CJ90&lt;=0.5,CJ90&gt;0.25),AND(CK90&gt;0.25,CK90&lt;=0.5)),$DC$13,IF(AND(AND(CJ90&lt;=0.5,CJ90&gt;0.25),CK90&lt;=0.25),$DC$14,IF(AND(CJ90&lt;=0.25,CK90&gt;0.5),$DC$15,IF(AND(CJ90&lt;=0.25,AND(CK90&gt;0.25,CK90&lt;=0.5)),$DC$16,IF(AND(CJ90&lt;=0.25,AND(CK90&gt;0.1,CK90&lt;=0.25)),$DC$17,IF(AND(CJ90&lt;=0.25,CK90&lt;=0.1,OR(CJ90&lt;&gt;0,CK90&lt;&gt;0)),$DC$18,IF(AND(CJ90=0,CK90=0),$DC$19,"ATENÇÃO")))))))))))))))</f>
        <v>92.8571428571429</v>
      </c>
      <c r="CM90" s="38" t="n">
        <f aca="false">(AP90+AS90)/2</f>
        <v>1</v>
      </c>
      <c r="CN90" s="39" t="n">
        <f aca="false">(AM90+AN90+AO90+AQ90+AR90+AT90)/6</f>
        <v>0.833333333333333</v>
      </c>
      <c r="CO90" s="30" t="n">
        <f aca="false">IF(AND(CM90=1,CN90=1),$DC$5,IF(AND(CM90=1,CN90&gt;0.5),$DC$6,IF(AND(CM90=1,AND(CN90&gt;0.25,CN90&lt;=0.5)),$DC$7,IF(AND(CM90=1,CN90&lt;=0.25),$DC$8,IF(AND(CM90&gt;0.5,CN90&gt;0.5),$DC$9,IF(AND(CM90&gt;0.5,AND(CN90&gt;0.25,CN90&lt;=0.5)),$DC$10,IF(AND(CM90&gt;0.5,CN90&lt;=0.25),$DC$11,IF(AND(AND(CM90&lt;=0.5,CM90&gt;0.25),CN90&gt;0.5),$DC$12,IF(AND(AND(CM90&lt;=0.5,CM90&gt;0.25),AND(CN90&gt;0.25,CN90&lt;=0.5)),$DC$13,IF(AND(AND(CM90&lt;=0.5,CM90&gt;0.25),CN90&lt;=0.25),$DC$14,IF(AND(CM90&lt;=0.25,CN90&gt;0.5),$DC$15,IF(AND(CM90&lt;=0.25,AND(CN90&gt;0.25,CN90&lt;=0.5)),$DC$16,IF(AND(CM90&lt;=0.25,AND(CN90&gt;0.1,CN90&lt;=0.25)),$DC$17,IF(AND(CM90&lt;=0.25,CN90&lt;=0.1,OR(CM90&lt;&gt;0,CN90&lt;&gt;0)),$DC$18,IF(AND(CM90=0,CN90=0),$DC$19,"ATENÇÃO")))))))))))))))</f>
        <v>92.8571428571429</v>
      </c>
      <c r="CP90" s="38" t="n">
        <f aca="false">(AU90+AZ90+BD90)/3</f>
        <v>0.666666666666667</v>
      </c>
      <c r="CQ90" s="39" t="n">
        <f aca="false">(AV90+AW90+AX90+AY90+BA90+BB90+BC90)/7</f>
        <v>0.571428571428571</v>
      </c>
      <c r="CR90" s="30" t="n">
        <f aca="false">IF(AND(CP90=1,CQ90=1),$DC$5,IF(AND(CP90=1,CQ90&gt;0.5),$DC$6,IF(AND(CP90=1,AND(CQ90&gt;0.25,CQ90&lt;=0.5)),$DC$7,IF(AND(CP90=1,CQ90&lt;=0.25),$DC$8,IF(AND(CP90&gt;0.5,CQ90&gt;0.5),$DC$9,IF(AND(CP90&gt;0.5,AND(CQ90&gt;0.25,CQ90&lt;=0.5)),$DC$10,IF(AND(CP90&gt;0.5,CQ90&lt;=0.25),$DC$11,IF(AND(AND(CP90&lt;=0.5,CP90&gt;0.25),CQ90&gt;0.5),$DC$12,IF(AND(AND(CP90&lt;=0.5,CP90&gt;0.25),AND(CQ90&gt;0.25,CQ90&lt;=0.5)),$DC$13,IF(AND(AND(CP90&lt;=0.5,CP90&gt;0.25),CQ90&lt;=0.25),$DC$14,IF(AND(CP90&lt;=0.25,CQ90&gt;0.5),$DC$15,IF(AND(CP90&lt;=0.25,AND(CQ90&gt;0.25,CQ90&lt;=0.5)),$DC$16,IF(AND(CP90&lt;=0.25,AND(CQ90&gt;0.1,CQ90&lt;=0.25)),$DC$17,IF(AND(CP90&lt;=0.25,CQ90&lt;=0.1,OR(CP90&lt;&gt;0,CQ90&lt;&gt;0)),$DC$18,IF(AND(CP90=0,CQ90=0),$DC$19,"ATENÇÃO")))))))))))))))</f>
        <v>71.4285714285714</v>
      </c>
      <c r="CS90" s="38" t="n">
        <f aca="false">(BE90+BJ90+BN90)/3</f>
        <v>1</v>
      </c>
      <c r="CT90" s="39" t="n">
        <f aca="false">(BF90+BG90+BH90+BI90+BK90+BL90+BM90+BO90+BP90)/9</f>
        <v>1</v>
      </c>
      <c r="CU90" s="30" t="n">
        <f aca="false">IF(AND(CS90=1,CT90=1),$DC$5,IF(AND(CS90=1,CT90&gt;0.5),$DC$6,IF(AND(CS90=1,AND(CT90&gt;0.25,CT90&lt;=0.5)),$DC$7,IF(AND(CS90=1,CT90&lt;=0.25),$DC$8,IF(AND(CS90&gt;0.5,CT90&gt;0.5),$DC$9,IF(AND(CS90&gt;0.5,AND(CT90&gt;0.25,CT90&lt;=0.5)),$DC$10,IF(AND(CS90&gt;0.5,CT90&lt;=0.25),$DC$11,IF(AND(AND(CS90&lt;=0.5,CS90&gt;0.25),CT90&gt;0.5),$DC$12,IF(AND(AND(CS90&lt;=0.5,CS90&gt;0.25),AND(CT90&gt;0.25,CT90&lt;=0.5)),$DC$13,IF(AND(AND(CS90&lt;=0.5,CS90&gt;0.25),CT90&lt;=0.25),$DC$14,IF(AND(CS90&lt;=0.25,CT90&gt;0.5),$DC$15,IF(AND(CS90&lt;=0.25,AND(CT90&gt;0.25,CT90&lt;=0.5)),$DC$16,IF(AND(CS90&lt;=0.25,AND(CT90&gt;0.1,CT90&lt;=0.25)),$DC$17,IF(AND(CS90&lt;=0.25,CT90&lt;=0.1,OR(CS90&lt;&gt;0,CT90&lt;&gt;0)),$DC$18,IF(AND(CS90=0,CT90=0),$DC$19,"ATENÇÃO")))))))))))))))</f>
        <v>100</v>
      </c>
      <c r="CV90" s="31" t="n">
        <f aca="false">(BR90+BW90+BX90)/3</f>
        <v>0.333333333333333</v>
      </c>
      <c r="CW90" s="32" t="n">
        <f aca="false">(BQ90+BS90+BT90+BU90+BV90+BY90+BZ90)/7</f>
        <v>0.714285714285714</v>
      </c>
      <c r="CX90" s="30" t="n">
        <f aca="false">IF(AND(CV90=1,CW90=1),$DC$5,IF(AND(CV90=1,CW90&gt;0.5),$DC$6,IF(AND(CV90=1,AND(CW90&gt;0.25,CW90&lt;=0.5)),$DC$7,IF(AND(CV90=1,CW90&lt;=0.25),$DC$8,IF(AND(CV90&gt;0.5,CW90&gt;0.5),$DC$9,IF(AND(CV90&gt;0.5,AND(CW90&gt;0.25,CW90&lt;=0.5)),$DC$10,IF(AND(CV90&gt;0.5,CW90&lt;=0.25),$DC$11,IF(AND(AND(CV90&lt;=0.5,CV90&gt;0.25),CW90&gt;0.5),$DC$12,IF(AND(AND(CV90&lt;=0.5,CV90&gt;0.25),AND(CW90&gt;0.25,CW90&lt;=0.5)),$DC$13,IF(AND(AND(CV90&lt;=0.5,CV90&gt;0.25),CW90&lt;=0.25),$DC$14,IF(AND(CV90&lt;=0.25,CW90&gt;0.5),$DC$15,IF(AND(CV90&lt;=0.25,AND(CW90&gt;0.25,CW90&lt;=0.5)),$DC$16,IF(AND(CV90&lt;=0.25,AND(CW90&gt;0.1,CW90&lt;=0.25)),$DC$17,IF(AND(CV90&lt;=0.25,CW90&lt;=0.1,OR(CV90&lt;&gt;0,CW90&lt;&gt;0)),$DC$18,IF(AND(CV90=0,CW90=0),$DC$19,"ATENÇÃO")))))))))))))))</f>
        <v>50</v>
      </c>
    </row>
    <row r="91" customFormat="false" ht="15" hidden="false" customHeight="false" outlineLevel="0" collapsed="false">
      <c r="A91" s="1" t="s">
        <v>242</v>
      </c>
      <c r="B91" s="2" t="n">
        <v>89</v>
      </c>
      <c r="C91" s="47" t="n">
        <v>0</v>
      </c>
      <c r="D91" s="47" t="n">
        <v>0</v>
      </c>
      <c r="E91" s="47" t="n">
        <v>0</v>
      </c>
      <c r="F91" s="47" t="n">
        <v>0</v>
      </c>
      <c r="G91" s="49" t="n">
        <v>0</v>
      </c>
      <c r="H91" s="47" t="n">
        <v>1</v>
      </c>
      <c r="I91" s="49" t="n">
        <v>0</v>
      </c>
      <c r="J91" s="47" t="n">
        <v>0</v>
      </c>
      <c r="K91" s="49" t="n">
        <v>1</v>
      </c>
      <c r="L91" s="47" t="n">
        <v>1</v>
      </c>
      <c r="M91" s="47" t="n">
        <v>1</v>
      </c>
      <c r="N91" s="49" t="n">
        <v>0</v>
      </c>
      <c r="O91" s="47" t="n">
        <v>0</v>
      </c>
      <c r="P91" s="47" t="n">
        <v>0</v>
      </c>
      <c r="Q91" s="47" t="n">
        <v>0</v>
      </c>
      <c r="R91" s="47" t="n">
        <v>1</v>
      </c>
      <c r="S91" s="47" t="n">
        <v>0</v>
      </c>
      <c r="T91" s="47" t="n">
        <v>0</v>
      </c>
      <c r="U91" s="50" t="n">
        <v>0</v>
      </c>
      <c r="V91" s="50" t="n">
        <v>0</v>
      </c>
      <c r="W91" s="50" t="n">
        <v>0</v>
      </c>
      <c r="X91" s="50" t="n">
        <v>0</v>
      </c>
      <c r="Y91" s="50" t="n">
        <v>0</v>
      </c>
      <c r="Z91" s="50" t="n">
        <v>0</v>
      </c>
      <c r="AA91" s="50" t="n">
        <v>0</v>
      </c>
      <c r="AB91" s="50" t="n">
        <v>0</v>
      </c>
      <c r="AC91" s="50" t="n">
        <v>0</v>
      </c>
      <c r="AD91" s="50" t="n">
        <v>0</v>
      </c>
      <c r="AE91" s="50" t="n">
        <v>1</v>
      </c>
      <c r="AF91" s="50" t="n">
        <v>0</v>
      </c>
      <c r="AG91" s="50" t="n">
        <v>1</v>
      </c>
      <c r="AH91" s="47" t="n">
        <v>1</v>
      </c>
      <c r="AI91" s="47" t="n">
        <v>1</v>
      </c>
      <c r="AJ91" s="47" t="n">
        <v>0</v>
      </c>
      <c r="AK91" s="47" t="n">
        <v>0</v>
      </c>
      <c r="AL91" s="47" t="n">
        <v>1</v>
      </c>
      <c r="AM91" s="50" t="n">
        <v>1</v>
      </c>
      <c r="AN91" s="50" t="n">
        <v>1</v>
      </c>
      <c r="AO91" s="50" t="n">
        <v>1</v>
      </c>
      <c r="AP91" s="50" t="n">
        <v>0</v>
      </c>
      <c r="AQ91" s="50" t="n">
        <v>0</v>
      </c>
      <c r="AR91" s="50" t="n">
        <v>1</v>
      </c>
      <c r="AS91" s="50" t="n">
        <v>1</v>
      </c>
      <c r="AT91" s="50" t="n">
        <v>0</v>
      </c>
      <c r="AU91" s="47" t="n">
        <v>0</v>
      </c>
      <c r="AV91" s="47" t="n">
        <v>0</v>
      </c>
      <c r="AW91" s="47" t="n">
        <v>0</v>
      </c>
      <c r="AX91" s="47" t="n">
        <v>0</v>
      </c>
      <c r="AY91" s="47" t="n">
        <v>0</v>
      </c>
      <c r="AZ91" s="47" t="n">
        <v>0</v>
      </c>
      <c r="BA91" s="47" t="n">
        <v>0</v>
      </c>
      <c r="BB91" s="47" t="n">
        <v>0</v>
      </c>
      <c r="BC91" s="47" t="n">
        <v>0</v>
      </c>
      <c r="BD91" s="47" t="n">
        <v>0</v>
      </c>
      <c r="BE91" s="52" t="n">
        <v>1</v>
      </c>
      <c r="BF91" s="50" t="n">
        <v>1</v>
      </c>
      <c r="BG91" s="50" t="n">
        <v>1</v>
      </c>
      <c r="BH91" s="50" t="n">
        <v>1</v>
      </c>
      <c r="BI91" s="50" t="n">
        <v>1</v>
      </c>
      <c r="BJ91" s="52" t="n">
        <v>0</v>
      </c>
      <c r="BK91" s="50" t="n">
        <v>0</v>
      </c>
      <c r="BL91" s="50" t="n">
        <v>1</v>
      </c>
      <c r="BM91" s="50" t="n">
        <v>0</v>
      </c>
      <c r="BN91" s="52" t="n">
        <v>1</v>
      </c>
      <c r="BO91" s="50" t="n">
        <v>0</v>
      </c>
      <c r="BP91" s="50" t="n">
        <v>1</v>
      </c>
      <c r="BQ91" s="47" t="n">
        <v>1</v>
      </c>
      <c r="BR91" s="49" t="n">
        <v>1</v>
      </c>
      <c r="BS91" s="47" t="n">
        <v>1</v>
      </c>
      <c r="BT91" s="47" t="n">
        <v>1</v>
      </c>
      <c r="BU91" s="47" t="n">
        <v>0</v>
      </c>
      <c r="BV91" s="47" t="n">
        <v>0</v>
      </c>
      <c r="BW91" s="49" t="n">
        <v>0</v>
      </c>
      <c r="BX91" s="49" t="n">
        <v>0</v>
      </c>
      <c r="BY91" s="47" t="n">
        <v>0</v>
      </c>
      <c r="BZ91" s="47" t="n">
        <v>0</v>
      </c>
      <c r="CB91" s="27" t="n">
        <f aca="false">CF91*$CZ$3+CI91*$DA$3+CL91*$DB$3+CO91*$DC$3+CR91*$DD$3+CU91*$DE$3+CX91*$DF$3</f>
        <v>37.9085714285714</v>
      </c>
      <c r="CD91" s="38" t="n">
        <f aca="false">(G91+I91+K91+N91+R91)/5</f>
        <v>0.4</v>
      </c>
      <c r="CE91" s="39" t="n">
        <f aca="false">(C91+D91+E91+F91+H91+J91+L91+M91+O91+P91+Q91+S91+T91)/13</f>
        <v>0.230769230769231</v>
      </c>
      <c r="CF91" s="30" t="n">
        <f aca="false">IF(AND(CD91=1,CE91=1),$DC$5,IF(AND(CD91=1,CE91&gt;0.5),$DC$6,IF(AND(CD91=1,AND(CE91&gt;0.25,CE91&lt;=0.5)),$DC$7,IF(AND(CD91=1,CE91&lt;=0.25),$DC$8,IF(AND(CD91&gt;0.5,CE91&gt;0.5),$DC$9,IF(AND(CD91&gt;0.5,AND(CE91&gt;0.25,CE91&lt;=0.5)),$DC$10,IF(AND(CD91&gt;0.5,CE91&lt;=0.25),$DC$11,IF(AND(AND(CD91&lt;=0.5,CD91&gt;0.25),CE91&gt;0.5),$DC$12,IF(AND(AND(CD91&lt;=0.5,CD91&gt;0.25),AND(CE91&gt;0.25,CE91&lt;=0.5)),$DC$13,IF(AND(AND(CD91&lt;=0.5,CD91&gt;0.25),CE91&lt;=0.25),$DC$14,IF(AND(CD91&lt;=0.25,CE91&gt;0.5),$DC$15,IF(AND(CD91&lt;=0.25,AND(CE91&gt;0.25,CE91&lt;=0.5)),$DC$16,IF(AND(CD91&lt;=0.25,AND(CE91&gt;0.1,CE91&lt;=0.25)),$DC$17,IF(AND(CD91&lt;=0.25,CE91&lt;=0.1,OR(CD91&lt;&gt;0,CE91&lt;&gt;0)),$DC$18,IF(AND(CD91=0,CE91=0),$DC$19,"ATENÇÃO")))))))))))))))</f>
        <v>35.7142857142857</v>
      </c>
      <c r="CG91" s="38" t="n">
        <f aca="false">(X91+AA91+AG91)/3</f>
        <v>0.333333333333333</v>
      </c>
      <c r="CH91" s="39" t="n">
        <f aca="false">(U91+V91+W91+Y91+Z91+AB91+AC91+AD91+AE91+AF91)/10</f>
        <v>0.1</v>
      </c>
      <c r="CI91" s="30" t="n">
        <f aca="false">IF(AND(CG91=1,CH91=1),$DC$5,IF(AND(CG91=1,CH91&gt;0.5),$DC$6,IF(AND(CG91=1,AND(CH91&gt;0.25,CH91&lt;=0.5)),$DC$7,IF(AND(CG91=1,CH91&lt;=0.25),$DC$8,IF(AND(CG91&gt;0.5,CH91&gt;0.5),$DC$9,IF(AND(CG91&gt;0.5,AND(CH91&gt;0.25,CH91&lt;=0.5)),$DC$10,IF(AND(CG91&gt;0.5,CH91&lt;=0.25),$DC$11,IF(AND(AND(CG91&lt;=0.5,CG91&gt;0.25),CH91&gt;0.5),$DC$12,IF(AND(AND(CG91&lt;=0.5,CG91&gt;0.25),AND(CH91&gt;0.25,CH91&lt;=0.5)),$DC$13,IF(AND(AND(CG91&lt;=0.5,CG91&gt;0.25),CH91&lt;=0.25),$DC$14,IF(AND(CG91&lt;=0.25,CH91&gt;0.5),$DC$15,IF(AND(CG91&lt;=0.25,AND(CH91&gt;0.25,CH91&lt;=0.5)),$DC$16,IF(AND(CG91&lt;=0.25,AND(CH91&gt;0.1,CH91&lt;=0.25)),$DC$17,IF(AND(CG91&lt;=0.25,CH91&lt;=0.1,OR(CG91&lt;&gt;0,CH91&lt;&gt;0)),$DC$18,IF(AND(CG91=0,CH91=0),$DC$19,"ATENÇÃO")))))))))))))))</f>
        <v>35.7142857142857</v>
      </c>
      <c r="CJ91" s="38" t="n">
        <f aca="false">(AJ91+AL91)/2</f>
        <v>0.5</v>
      </c>
      <c r="CK91" s="39" t="n">
        <f aca="false">(AH91+AI91+AK91)/3</f>
        <v>0.666666666666667</v>
      </c>
      <c r="CL91" s="30" t="n">
        <f aca="false">IF(AND(CJ91=1,CK91=1),$DC$5,IF(AND(CJ91=1,CK91&gt;0.5),$DC$6,IF(AND(CJ91=1,AND(CK91&gt;0.25,CK91&lt;=0.5)),$DC$7,IF(AND(CJ91=1,CK91&lt;=0.25),$DC$8,IF(AND(CJ91&gt;0.5,CK91&gt;0.5),$DC$9,IF(AND(CJ91&gt;0.5,AND(CK91&gt;0.25,CK91&lt;=0.5)),$DC$10,IF(AND(CJ91&gt;0.5,CK91&lt;=0.25),$DC$11,IF(AND(AND(CJ91&lt;=0.5,CJ91&gt;0.25),CK91&gt;0.5),$DC$12,IF(AND(AND(CJ91&lt;=0.5,CJ91&gt;0.25),AND(CK91&gt;0.25,CK91&lt;=0.5)),$DC$13,IF(AND(AND(CJ91&lt;=0.5,CJ91&gt;0.25),CK91&lt;=0.25),$DC$14,IF(AND(CJ91&lt;=0.25,CK91&gt;0.5),$DC$15,IF(AND(CJ91&lt;=0.25,AND(CK91&gt;0.25,CK91&lt;=0.5)),$DC$16,IF(AND(CJ91&lt;=0.25,AND(CK91&gt;0.1,CK91&lt;=0.25)),$DC$17,IF(AND(CJ91&lt;=0.25,CK91&lt;=0.1,OR(CJ91&lt;&gt;0,CK91&lt;&gt;0)),$DC$18,IF(AND(CJ91=0,CK91=0),$DC$19,"ATENÇÃO")))))))))))))))</f>
        <v>50</v>
      </c>
      <c r="CM91" s="38" t="n">
        <f aca="false">(AP91+AS91)/2</f>
        <v>0.5</v>
      </c>
      <c r="CN91" s="39" t="n">
        <f aca="false">(AM91+AN91+AO91+AQ91+AR91+AT91)/6</f>
        <v>0.666666666666667</v>
      </c>
      <c r="CO91" s="30" t="n">
        <f aca="false">IF(AND(CM91=1,CN91=1),$DC$5,IF(AND(CM91=1,CN91&gt;0.5),$DC$6,IF(AND(CM91=1,AND(CN91&gt;0.25,CN91&lt;=0.5)),$DC$7,IF(AND(CM91=1,CN91&lt;=0.25),$DC$8,IF(AND(CM91&gt;0.5,CN91&gt;0.5),$DC$9,IF(AND(CM91&gt;0.5,AND(CN91&gt;0.25,CN91&lt;=0.5)),$DC$10,IF(AND(CM91&gt;0.5,CN91&lt;=0.25),$DC$11,IF(AND(AND(CM91&lt;=0.5,CM91&gt;0.25),CN91&gt;0.5),$DC$12,IF(AND(AND(CM91&lt;=0.5,CM91&gt;0.25),AND(CN91&gt;0.25,CN91&lt;=0.5)),$DC$13,IF(AND(AND(CM91&lt;=0.5,CM91&gt;0.25),CN91&lt;=0.25),$DC$14,IF(AND(CM91&lt;=0.25,CN91&gt;0.5),$DC$15,IF(AND(CM91&lt;=0.25,AND(CN91&gt;0.25,CN91&lt;=0.5)),$DC$16,IF(AND(CM91&lt;=0.25,AND(CN91&gt;0.1,CN91&lt;=0.25)),$DC$17,IF(AND(CM91&lt;=0.25,CN91&lt;=0.1,OR(CM91&lt;&gt;0,CN91&lt;&gt;0)),$DC$18,IF(AND(CM91=0,CN91=0),$DC$19,"ATENÇÃO")))))))))))))))</f>
        <v>50</v>
      </c>
      <c r="CP91" s="38" t="n">
        <f aca="false">(AU91+AZ91+BD91)/3</f>
        <v>0</v>
      </c>
      <c r="CQ91" s="39" t="n">
        <f aca="false">(AV91+AW91+AX91+AY91+BA91+BB91+BC91)/7</f>
        <v>0</v>
      </c>
      <c r="CR91" s="30" t="n">
        <f aca="false">IF(AND(CP91=1,CQ91=1),$DC$5,IF(AND(CP91=1,CQ91&gt;0.5),$DC$6,IF(AND(CP91=1,AND(CQ91&gt;0.25,CQ91&lt;=0.5)),$DC$7,IF(AND(CP91=1,CQ91&lt;=0.25),$DC$8,IF(AND(CP91&gt;0.5,CQ91&gt;0.5),$DC$9,IF(AND(CP91&gt;0.5,AND(CQ91&gt;0.25,CQ91&lt;=0.5)),$DC$10,IF(AND(CP91&gt;0.5,CQ91&lt;=0.25),$DC$11,IF(AND(AND(CP91&lt;=0.5,CP91&gt;0.25),CQ91&gt;0.5),$DC$12,IF(AND(AND(CP91&lt;=0.5,CP91&gt;0.25),AND(CQ91&gt;0.25,CQ91&lt;=0.5)),$DC$13,IF(AND(AND(CP91&lt;=0.5,CP91&gt;0.25),CQ91&lt;=0.25),$DC$14,IF(AND(CP91&lt;=0.25,CQ91&gt;0.5),$DC$15,IF(AND(CP91&lt;=0.25,AND(CQ91&gt;0.25,CQ91&lt;=0.5)),$DC$16,IF(AND(CP91&lt;=0.25,AND(CQ91&gt;0.1,CQ91&lt;=0.25)),$DC$17,IF(AND(CP91&lt;=0.25,CQ91&lt;=0.1,OR(CP91&lt;&gt;0,CQ91&lt;&gt;0)),$DC$18,IF(AND(CP91=0,CQ91=0),$DC$19,"ATENÇÃO")))))))))))))))</f>
        <v>0</v>
      </c>
      <c r="CS91" s="38" t="n">
        <f aca="false">(BE91+BJ91+BN91)/3</f>
        <v>0.666666666666667</v>
      </c>
      <c r="CT91" s="39" t="n">
        <f aca="false">(BF91+BG91+BH91+BI91+BK91+BL91+BM91+BO91+BP91)/9</f>
        <v>0.666666666666667</v>
      </c>
      <c r="CU91" s="30" t="n">
        <f aca="false">IF(AND(CS91=1,CT91=1),$DC$5,IF(AND(CS91=1,CT91&gt;0.5),$DC$6,IF(AND(CS91=1,AND(CT91&gt;0.25,CT91&lt;=0.5)),$DC$7,IF(AND(CS91=1,CT91&lt;=0.25),$DC$8,IF(AND(CS91&gt;0.5,CT91&gt;0.5),$DC$9,IF(AND(CS91&gt;0.5,AND(CT91&gt;0.25,CT91&lt;=0.5)),$DC$10,IF(AND(CS91&gt;0.5,CT91&lt;=0.25),$DC$11,IF(AND(AND(CS91&lt;=0.5,CS91&gt;0.25),CT91&gt;0.5),$DC$12,IF(AND(AND(CS91&lt;=0.5,CS91&gt;0.25),AND(CT91&gt;0.25,CT91&lt;=0.5)),$DC$13,IF(AND(AND(CS91&lt;=0.5,CS91&gt;0.25),CT91&lt;=0.25),$DC$14,IF(AND(CS91&lt;=0.25,CT91&gt;0.5),$DC$15,IF(AND(CS91&lt;=0.25,AND(CT91&gt;0.25,CT91&lt;=0.5)),$DC$16,IF(AND(CS91&lt;=0.25,AND(CT91&gt;0.1,CT91&lt;=0.25)),$DC$17,IF(AND(CS91&lt;=0.25,CT91&lt;=0.1,OR(CS91&lt;&gt;0,CT91&lt;&gt;0)),$DC$18,IF(AND(CS91=0,CT91=0),$DC$19,"ATENÇÃO")))))))))))))))</f>
        <v>71.4285714285714</v>
      </c>
      <c r="CV91" s="31" t="n">
        <f aca="false">(BR91+BW91+BX91)/3</f>
        <v>0.333333333333333</v>
      </c>
      <c r="CW91" s="32" t="n">
        <f aca="false">(BQ91+BS91+BT91+BU91+BV91+BY91+BZ91)/7</f>
        <v>0.428571428571429</v>
      </c>
      <c r="CX91" s="30" t="n">
        <f aca="false">IF(AND(CV91=1,CW91=1),$DC$5,IF(AND(CV91=1,CW91&gt;0.5),$DC$6,IF(AND(CV91=1,AND(CW91&gt;0.25,CW91&lt;=0.5)),$DC$7,IF(AND(CV91=1,CW91&lt;=0.25),$DC$8,IF(AND(CV91&gt;0.5,CW91&gt;0.5),$DC$9,IF(AND(CV91&gt;0.5,AND(CW91&gt;0.25,CW91&lt;=0.5)),$DC$10,IF(AND(CV91&gt;0.5,CW91&lt;=0.25),$DC$11,IF(AND(AND(CV91&lt;=0.5,CV91&gt;0.25),CW91&gt;0.5),$DC$12,IF(AND(AND(CV91&lt;=0.5,CV91&gt;0.25),AND(CW91&gt;0.25,CW91&lt;=0.5)),$DC$13,IF(AND(AND(CV91&lt;=0.5,CV91&gt;0.25),CW91&lt;=0.25),$DC$14,IF(AND(CV91&lt;=0.25,CW91&gt;0.5),$DC$15,IF(AND(CV91&lt;=0.25,AND(CW91&gt;0.25,CW91&lt;=0.5)),$DC$16,IF(AND(CV91&lt;=0.25,AND(CW91&gt;0.1,CW91&lt;=0.25)),$DC$17,IF(AND(CV91&lt;=0.25,CW91&lt;=0.1,OR(CV91&lt;&gt;0,CW91&lt;&gt;0)),$DC$18,IF(AND(CV91=0,CW91=0),$DC$19,"ATENÇÃO")))))))))))))))</f>
        <v>42.8571428571429</v>
      </c>
    </row>
    <row r="92" customFormat="false" ht="15" hidden="false" customHeight="false" outlineLevel="0" collapsed="false">
      <c r="A92" s="1" t="s">
        <v>243</v>
      </c>
      <c r="B92" s="2" t="n">
        <v>90</v>
      </c>
      <c r="C92" s="47" t="n">
        <v>0</v>
      </c>
      <c r="D92" s="47" t="n">
        <v>0</v>
      </c>
      <c r="E92" s="47" t="n">
        <v>0</v>
      </c>
      <c r="F92" s="47" t="n">
        <v>0</v>
      </c>
      <c r="G92" s="49" t="n">
        <v>0</v>
      </c>
      <c r="H92" s="47" t="n">
        <v>0</v>
      </c>
      <c r="I92" s="49" t="n">
        <v>0</v>
      </c>
      <c r="J92" s="47" t="n">
        <v>0</v>
      </c>
      <c r="K92" s="49" t="n">
        <v>0</v>
      </c>
      <c r="L92" s="47" t="n">
        <v>1</v>
      </c>
      <c r="M92" s="47" t="n">
        <v>0</v>
      </c>
      <c r="N92" s="49" t="n">
        <v>0</v>
      </c>
      <c r="O92" s="47" t="n">
        <v>0</v>
      </c>
      <c r="P92" s="47" t="n">
        <v>1</v>
      </c>
      <c r="Q92" s="47" t="n">
        <v>1</v>
      </c>
      <c r="R92" s="47" t="n">
        <v>1</v>
      </c>
      <c r="S92" s="47" t="n">
        <v>0</v>
      </c>
      <c r="T92" s="47" t="n">
        <v>1</v>
      </c>
      <c r="U92" s="50" t="n">
        <v>0</v>
      </c>
      <c r="V92" s="50" t="n">
        <v>0</v>
      </c>
      <c r="W92" s="50" t="n">
        <v>0</v>
      </c>
      <c r="X92" s="50" t="n">
        <v>0</v>
      </c>
      <c r="Y92" s="50" t="n">
        <v>0</v>
      </c>
      <c r="Z92" s="50" t="n">
        <v>0</v>
      </c>
      <c r="AA92" s="50" t="n">
        <v>0</v>
      </c>
      <c r="AB92" s="50" t="n">
        <v>0</v>
      </c>
      <c r="AC92" s="50" t="n">
        <v>0</v>
      </c>
      <c r="AD92" s="51" t="n">
        <v>0</v>
      </c>
      <c r="AE92" s="51" t="n">
        <v>1</v>
      </c>
      <c r="AF92" s="50" t="n">
        <v>0</v>
      </c>
      <c r="AG92" s="51" t="n">
        <v>1</v>
      </c>
      <c r="AH92" s="48" t="n">
        <v>1</v>
      </c>
      <c r="AI92" s="48" t="n">
        <v>1</v>
      </c>
      <c r="AJ92" s="48" t="n">
        <v>0</v>
      </c>
      <c r="AK92" s="47" t="n">
        <v>0</v>
      </c>
      <c r="AL92" s="47" t="n">
        <v>0</v>
      </c>
      <c r="AM92" s="50" t="n">
        <v>1</v>
      </c>
      <c r="AN92" s="50" t="n">
        <v>1</v>
      </c>
      <c r="AO92" s="50" t="n">
        <v>0</v>
      </c>
      <c r="AP92" s="50" t="n">
        <v>1</v>
      </c>
      <c r="AQ92" s="50" t="n">
        <v>0</v>
      </c>
      <c r="AR92" s="51" t="n">
        <v>0</v>
      </c>
      <c r="AS92" s="51" t="n">
        <v>1</v>
      </c>
      <c r="AT92" s="50" t="n">
        <v>1</v>
      </c>
      <c r="AU92" s="48" t="n">
        <v>0</v>
      </c>
      <c r="AV92" s="48" t="n">
        <v>0</v>
      </c>
      <c r="AW92" s="47" t="n">
        <v>0</v>
      </c>
      <c r="AX92" s="47" t="n">
        <v>0</v>
      </c>
      <c r="AY92" s="47" t="n">
        <v>0</v>
      </c>
      <c r="AZ92" s="47" t="n">
        <v>0</v>
      </c>
      <c r="BA92" s="47" t="n">
        <v>0</v>
      </c>
      <c r="BB92" s="47" t="n">
        <v>0</v>
      </c>
      <c r="BC92" s="47" t="n">
        <v>0</v>
      </c>
      <c r="BD92" s="47" t="n">
        <v>0</v>
      </c>
      <c r="BE92" s="52" t="n">
        <v>1</v>
      </c>
      <c r="BF92" s="50" t="n">
        <v>1</v>
      </c>
      <c r="BG92" s="50" t="n">
        <v>1</v>
      </c>
      <c r="BH92" s="50" t="n">
        <v>1</v>
      </c>
      <c r="BI92" s="50" t="n">
        <v>1</v>
      </c>
      <c r="BJ92" s="52" t="n">
        <v>1</v>
      </c>
      <c r="BK92" s="50" t="n">
        <v>1</v>
      </c>
      <c r="BL92" s="50" t="n">
        <v>1</v>
      </c>
      <c r="BM92" s="50" t="n">
        <v>1</v>
      </c>
      <c r="BN92" s="52" t="n">
        <v>0</v>
      </c>
      <c r="BO92" s="50" t="n">
        <v>1</v>
      </c>
      <c r="BP92" s="50" t="n">
        <v>1</v>
      </c>
      <c r="BQ92" s="47" t="n">
        <v>0</v>
      </c>
      <c r="BR92" s="49" t="n">
        <v>0</v>
      </c>
      <c r="BS92" s="47" t="n">
        <v>0</v>
      </c>
      <c r="BT92" s="47" t="n">
        <v>1</v>
      </c>
      <c r="BU92" s="47" t="n">
        <v>0</v>
      </c>
      <c r="BV92" s="47" t="n">
        <v>0</v>
      </c>
      <c r="BW92" s="49" t="n">
        <v>0</v>
      </c>
      <c r="BX92" s="49" t="n">
        <v>0</v>
      </c>
      <c r="BY92" s="47" t="n">
        <v>0</v>
      </c>
      <c r="BZ92" s="47" t="n">
        <v>0</v>
      </c>
      <c r="CB92" s="27" t="n">
        <f aca="false">CF92*$CZ$3+CI92*$DA$3+CL92*$DB$3+CO92*$DC$3+CR92*$DD$3+CU92*$DE$3+CX92*$DF$3</f>
        <v>28.1564285714286</v>
      </c>
      <c r="CD92" s="38" t="n">
        <f aca="false">(G92+I92+K92+N92+R92)/5</f>
        <v>0.2</v>
      </c>
      <c r="CE92" s="39" t="n">
        <f aca="false">(C92+D92+E92+F92+H92+J92+L92+M92+O92+P92+Q92+S92+T92)/13</f>
        <v>0.307692307692308</v>
      </c>
      <c r="CF92" s="30" t="n">
        <f aca="false">IF(AND(CD92=1,CE92=1),$DC$5,IF(AND(CD92=1,CE92&gt;0.5),$DC$6,IF(AND(CD92=1,AND(CE92&gt;0.25,CE92&lt;=0.5)),$DC$7,IF(AND(CD92=1,CE92&lt;=0.25),$DC$8,IF(AND(CD92&gt;0.5,CE92&gt;0.5),$DC$9,IF(AND(CD92&gt;0.5,AND(CE92&gt;0.25,CE92&lt;=0.5)),$DC$10,IF(AND(CD92&gt;0.5,CE92&lt;=0.25),$DC$11,IF(AND(AND(CD92&lt;=0.5,CD92&gt;0.25),CE92&gt;0.5),$DC$12,IF(AND(AND(CD92&lt;=0.5,CD92&gt;0.25),AND(CE92&gt;0.25,CE92&lt;=0.5)),$DC$13,IF(AND(AND(CD92&lt;=0.5,CD92&gt;0.25),CE92&lt;=0.25),$DC$14,IF(AND(CD92&lt;=0.25,CE92&gt;0.5),$DC$15,IF(AND(CD92&lt;=0.25,AND(CE92&gt;0.25,CE92&lt;=0.5)),$DC$16,IF(AND(CD92&lt;=0.25,AND(CE92&gt;0.1,CE92&lt;=0.25)),$DC$17,IF(AND(CD92&lt;=0.25,CE92&lt;=0.1,OR(CD92&lt;&gt;0,CE92&lt;&gt;0)),$DC$18,IF(AND(CD92=0,CE92=0),$DC$19,"ATENÇÃO")))))))))))))))</f>
        <v>21.4285714285714</v>
      </c>
      <c r="CG92" s="38" t="n">
        <f aca="false">(X92+AA92+AG92)/3</f>
        <v>0.333333333333333</v>
      </c>
      <c r="CH92" s="39" t="n">
        <f aca="false">(U92+V92+W92+Y92+Z92+AB92+AC92+AD92+AE92+AF92)/10</f>
        <v>0.1</v>
      </c>
      <c r="CI92" s="30" t="n">
        <f aca="false">IF(AND(CG92=1,CH92=1),$DC$5,IF(AND(CG92=1,CH92&gt;0.5),$DC$6,IF(AND(CG92=1,AND(CH92&gt;0.25,CH92&lt;=0.5)),$DC$7,IF(AND(CG92=1,CH92&lt;=0.25),$DC$8,IF(AND(CG92&gt;0.5,CH92&gt;0.5),$DC$9,IF(AND(CG92&gt;0.5,AND(CH92&gt;0.25,CH92&lt;=0.5)),$DC$10,IF(AND(CG92&gt;0.5,CH92&lt;=0.25),$DC$11,IF(AND(AND(CG92&lt;=0.5,CG92&gt;0.25),CH92&gt;0.5),$DC$12,IF(AND(AND(CG92&lt;=0.5,CG92&gt;0.25),AND(CH92&gt;0.25,CH92&lt;=0.5)),$DC$13,IF(AND(AND(CG92&lt;=0.5,CG92&gt;0.25),CH92&lt;=0.25),$DC$14,IF(AND(CG92&lt;=0.25,CH92&gt;0.5),$DC$15,IF(AND(CG92&lt;=0.25,AND(CH92&gt;0.25,CH92&lt;=0.5)),$DC$16,IF(AND(CG92&lt;=0.25,AND(CH92&gt;0.1,CH92&lt;=0.25)),$DC$17,IF(AND(CG92&lt;=0.25,CH92&lt;=0.1,OR(CG92&lt;&gt;0,CH92&lt;&gt;0)),$DC$18,IF(AND(CG92=0,CH92=0),$DC$19,"ATENÇÃO")))))))))))))))</f>
        <v>35.7142857142857</v>
      </c>
      <c r="CJ92" s="38" t="n">
        <f aca="false">(AJ92+AL92)/2</f>
        <v>0</v>
      </c>
      <c r="CK92" s="39" t="n">
        <f aca="false">(AH92+AI92+AK92)/3</f>
        <v>0.666666666666667</v>
      </c>
      <c r="CL92" s="30" t="n">
        <f aca="false">IF(AND(CJ92=1,CK92=1),$DC$5,IF(AND(CJ92=1,CK92&gt;0.5),$DC$6,IF(AND(CJ92=1,AND(CK92&gt;0.25,CK92&lt;=0.5)),$DC$7,IF(AND(CJ92=1,CK92&lt;=0.25),$DC$8,IF(AND(CJ92&gt;0.5,CK92&gt;0.5),$DC$9,IF(AND(CJ92&gt;0.5,AND(CK92&gt;0.25,CK92&lt;=0.5)),$DC$10,IF(AND(CJ92&gt;0.5,CK92&lt;=0.25),$DC$11,IF(AND(AND(CJ92&lt;=0.5,CJ92&gt;0.25),CK92&gt;0.5),$DC$12,IF(AND(AND(CJ92&lt;=0.5,CJ92&gt;0.25),AND(CK92&gt;0.25,CK92&lt;=0.5)),$DC$13,IF(AND(AND(CJ92&lt;=0.5,CJ92&gt;0.25),CK92&lt;=0.25),$DC$14,IF(AND(CJ92&lt;=0.25,CK92&gt;0.5),$DC$15,IF(AND(CJ92&lt;=0.25,AND(CK92&gt;0.25,CK92&lt;=0.5)),$DC$16,IF(AND(CJ92&lt;=0.25,AND(CK92&gt;0.1,CK92&lt;=0.25)),$DC$17,IF(AND(CJ92&lt;=0.25,CK92&lt;=0.1,OR(CJ92&lt;&gt;0,CK92&lt;&gt;0)),$DC$18,IF(AND(CJ92=0,CK92=0),$DC$19,"ATENÇÃO")))))))))))))))</f>
        <v>28.5714285714286</v>
      </c>
      <c r="CM92" s="38" t="n">
        <f aca="false">(AP92+AS92)/2</f>
        <v>1</v>
      </c>
      <c r="CN92" s="39" t="n">
        <f aca="false">(AM92+AN92+AO92+AQ92+AR92+AT92)/6</f>
        <v>0.5</v>
      </c>
      <c r="CO92" s="30" t="n">
        <f aca="false">IF(AND(CM92=1,CN92=1),$DC$5,IF(AND(CM92=1,CN92&gt;0.5),$DC$6,IF(AND(CM92=1,AND(CN92&gt;0.25,CN92&lt;=0.5)),$DC$7,IF(AND(CM92=1,CN92&lt;=0.25),$DC$8,IF(AND(CM92&gt;0.5,CN92&gt;0.5),$DC$9,IF(AND(CM92&gt;0.5,AND(CN92&gt;0.25,CN92&lt;=0.5)),$DC$10,IF(AND(CM92&gt;0.5,CN92&lt;=0.25),$DC$11,IF(AND(AND(CM92&lt;=0.5,CM92&gt;0.25),CN92&gt;0.5),$DC$12,IF(AND(AND(CM92&lt;=0.5,CM92&gt;0.25),AND(CN92&gt;0.25,CN92&lt;=0.5)),$DC$13,IF(AND(AND(CM92&lt;=0.5,CM92&gt;0.25),CN92&lt;=0.25),$DC$14,IF(AND(CM92&lt;=0.25,CN92&gt;0.5),$DC$15,IF(AND(CM92&lt;=0.25,AND(CN92&gt;0.25,CN92&lt;=0.5)),$DC$16,IF(AND(CM92&lt;=0.25,AND(CN92&gt;0.1,CN92&lt;=0.25)),$DC$17,IF(AND(CM92&lt;=0.25,CN92&lt;=0.1,OR(CM92&lt;&gt;0,CN92&lt;&gt;0)),$DC$18,IF(AND(CM92=0,CN92=0),$DC$19,"ATENÇÃO")))))))))))))))</f>
        <v>85.7142857142857</v>
      </c>
      <c r="CP92" s="38" t="n">
        <f aca="false">(AU92+AZ92+BD92)/3</f>
        <v>0</v>
      </c>
      <c r="CQ92" s="39" t="n">
        <f aca="false">(AV92+AW92+AX92+AY92+BA92+BB92+BC92)/7</f>
        <v>0</v>
      </c>
      <c r="CR92" s="30" t="n">
        <f aca="false">IF(AND(CP92=1,CQ92=1),$DC$5,IF(AND(CP92=1,CQ92&gt;0.5),$DC$6,IF(AND(CP92=1,AND(CQ92&gt;0.25,CQ92&lt;=0.5)),$DC$7,IF(AND(CP92=1,CQ92&lt;=0.25),$DC$8,IF(AND(CP92&gt;0.5,CQ92&gt;0.5),$DC$9,IF(AND(CP92&gt;0.5,AND(CQ92&gt;0.25,CQ92&lt;=0.5)),$DC$10,IF(AND(CP92&gt;0.5,CQ92&lt;=0.25),$DC$11,IF(AND(AND(CP92&lt;=0.5,CP92&gt;0.25),CQ92&gt;0.5),$DC$12,IF(AND(AND(CP92&lt;=0.5,CP92&gt;0.25),AND(CQ92&gt;0.25,CQ92&lt;=0.5)),$DC$13,IF(AND(AND(CP92&lt;=0.5,CP92&gt;0.25),CQ92&lt;=0.25),$DC$14,IF(AND(CP92&lt;=0.25,CQ92&gt;0.5),$DC$15,IF(AND(CP92&lt;=0.25,AND(CQ92&gt;0.25,CQ92&lt;=0.5)),$DC$16,IF(AND(CP92&lt;=0.25,AND(CQ92&gt;0.1,CQ92&lt;=0.25)),$DC$17,IF(AND(CP92&lt;=0.25,CQ92&lt;=0.1,OR(CP92&lt;&gt;0,CQ92&lt;&gt;0)),$DC$18,IF(AND(CP92=0,CQ92=0),$DC$19,"ATENÇÃO")))))))))))))))</f>
        <v>0</v>
      </c>
      <c r="CS92" s="38" t="n">
        <f aca="false">(BE92+BJ92+BN92)/3</f>
        <v>0.666666666666667</v>
      </c>
      <c r="CT92" s="39" t="n">
        <f aca="false">(BF92+BG92+BH92+BI92+BK92+BL92+BM92+BO92+BP92)/9</f>
        <v>1</v>
      </c>
      <c r="CU92" s="30" t="n">
        <f aca="false">IF(AND(CS92=1,CT92=1),$DC$5,IF(AND(CS92=1,CT92&gt;0.5),$DC$6,IF(AND(CS92=1,AND(CT92&gt;0.25,CT92&lt;=0.5)),$DC$7,IF(AND(CS92=1,CT92&lt;=0.25),$DC$8,IF(AND(CS92&gt;0.5,CT92&gt;0.5),$DC$9,IF(AND(CS92&gt;0.5,AND(CT92&gt;0.25,CT92&lt;=0.5)),$DC$10,IF(AND(CS92&gt;0.5,CT92&lt;=0.25),$DC$11,IF(AND(AND(CS92&lt;=0.5,CS92&gt;0.25),CT92&gt;0.5),$DC$12,IF(AND(AND(CS92&lt;=0.5,CS92&gt;0.25),AND(CT92&gt;0.25,CT92&lt;=0.5)),$DC$13,IF(AND(AND(CS92&lt;=0.5,CS92&gt;0.25),CT92&lt;=0.25),$DC$14,IF(AND(CS92&lt;=0.25,CT92&gt;0.5),$DC$15,IF(AND(CS92&lt;=0.25,AND(CT92&gt;0.25,CT92&lt;=0.5)),$DC$16,IF(AND(CS92&lt;=0.25,AND(CT92&gt;0.1,CT92&lt;=0.25)),$DC$17,IF(AND(CS92&lt;=0.25,CT92&lt;=0.1,OR(CS92&lt;&gt;0,CT92&lt;&gt;0)),$DC$18,IF(AND(CS92=0,CT92=0),$DC$19,"ATENÇÃO")))))))))))))))</f>
        <v>71.4285714285714</v>
      </c>
      <c r="CV92" s="31" t="n">
        <f aca="false">(BR92+BW92+BX92)/3</f>
        <v>0</v>
      </c>
      <c r="CW92" s="32" t="n">
        <f aca="false">(BQ92+BS92+BT92+BU92+BV92+BY92+BZ92)/7</f>
        <v>0.142857142857143</v>
      </c>
      <c r="CX92" s="30" t="n">
        <f aca="false">IF(AND(CV92=1,CW92=1),$DC$5,IF(AND(CV92=1,CW92&gt;0.5),$DC$6,IF(AND(CV92=1,AND(CW92&gt;0.25,CW92&lt;=0.5)),$DC$7,IF(AND(CV92=1,CW92&lt;=0.25),$DC$8,IF(AND(CV92&gt;0.5,CW92&gt;0.5),$DC$9,IF(AND(CV92&gt;0.5,AND(CW92&gt;0.25,CW92&lt;=0.5)),$DC$10,IF(AND(CV92&gt;0.5,CW92&lt;=0.25),$DC$11,IF(AND(AND(CV92&lt;=0.5,CV92&gt;0.25),CW92&gt;0.5),$DC$12,IF(AND(AND(CV92&lt;=0.5,CV92&gt;0.25),AND(CW92&gt;0.25,CW92&lt;=0.5)),$DC$13,IF(AND(AND(CV92&lt;=0.5,CV92&gt;0.25),CW92&lt;=0.25),$DC$14,IF(AND(CV92&lt;=0.25,CW92&gt;0.5),$DC$15,IF(AND(CV92&lt;=0.25,AND(CW92&gt;0.25,CW92&lt;=0.5)),$DC$16,IF(AND(CV92&lt;=0.25,AND(CW92&gt;0.1,CW92&lt;=0.25)),$DC$17,IF(AND(CV92&lt;=0.25,CW92&lt;=0.1,OR(CV92&lt;&gt;0,CW92&lt;&gt;0)),$DC$18,IF(AND(CV92=0,CW92=0),$DC$19,"ATENÇÃO")))))))))))))))</f>
        <v>14.2857142857143</v>
      </c>
    </row>
    <row r="93" customFormat="false" ht="15" hidden="false" customHeight="false" outlineLevel="0" collapsed="false">
      <c r="A93" s="1" t="s">
        <v>244</v>
      </c>
      <c r="B93" s="2" t="n">
        <v>91</v>
      </c>
      <c r="C93" s="70" t="n">
        <v>0</v>
      </c>
      <c r="D93" s="70" t="n">
        <v>0</v>
      </c>
      <c r="E93" s="70" t="n">
        <v>1</v>
      </c>
      <c r="F93" s="70" t="n">
        <v>0</v>
      </c>
      <c r="G93" s="67" t="n">
        <v>0</v>
      </c>
      <c r="H93" s="70" t="n">
        <v>0</v>
      </c>
      <c r="I93" s="67" t="n">
        <v>0</v>
      </c>
      <c r="J93" s="70" t="n">
        <v>0</v>
      </c>
      <c r="K93" s="67" t="n">
        <v>0</v>
      </c>
      <c r="L93" s="70" t="n">
        <v>1</v>
      </c>
      <c r="M93" s="70" t="n">
        <v>1</v>
      </c>
      <c r="N93" s="67" t="n">
        <v>1</v>
      </c>
      <c r="O93" s="70" t="n">
        <v>0</v>
      </c>
      <c r="P93" s="70" t="n">
        <v>0</v>
      </c>
      <c r="Q93" s="70" t="n">
        <v>0</v>
      </c>
      <c r="R93" s="70" t="n">
        <v>0</v>
      </c>
      <c r="S93" s="70" t="n">
        <v>0</v>
      </c>
      <c r="T93" s="70" t="n">
        <v>0</v>
      </c>
      <c r="U93" s="71" t="n">
        <v>0</v>
      </c>
      <c r="V93" s="71" t="n">
        <v>0</v>
      </c>
      <c r="W93" s="71" t="n">
        <v>0</v>
      </c>
      <c r="X93" s="71" t="n">
        <v>0</v>
      </c>
      <c r="Y93" s="71" t="n">
        <v>1</v>
      </c>
      <c r="Z93" s="71" t="n">
        <v>0</v>
      </c>
      <c r="AA93" s="71" t="n">
        <v>0</v>
      </c>
      <c r="AB93" s="71" t="n">
        <v>0</v>
      </c>
      <c r="AC93" s="71" t="n">
        <v>0</v>
      </c>
      <c r="AD93" s="71" t="n">
        <v>1</v>
      </c>
      <c r="AE93" s="71" t="n">
        <v>1</v>
      </c>
      <c r="AF93" s="71" t="n">
        <v>0</v>
      </c>
      <c r="AG93" s="71" t="n">
        <v>1</v>
      </c>
      <c r="AH93" s="70" t="n">
        <v>1</v>
      </c>
      <c r="AI93" s="70" t="n">
        <v>1</v>
      </c>
      <c r="AJ93" s="70" t="n">
        <v>1</v>
      </c>
      <c r="AK93" s="70" t="n">
        <v>1</v>
      </c>
      <c r="AL93" s="70" t="n">
        <v>1</v>
      </c>
      <c r="AM93" s="71" t="n">
        <v>1</v>
      </c>
      <c r="AN93" s="71" t="n">
        <v>1</v>
      </c>
      <c r="AO93" s="71" t="n">
        <v>0</v>
      </c>
      <c r="AP93" s="71" t="n">
        <v>1</v>
      </c>
      <c r="AQ93" s="71" t="n">
        <v>0</v>
      </c>
      <c r="AR93" s="71" t="n">
        <v>1</v>
      </c>
      <c r="AS93" s="71" t="n">
        <v>1</v>
      </c>
      <c r="AT93" s="71" t="n">
        <v>0</v>
      </c>
      <c r="AU93" s="70" t="n">
        <v>0</v>
      </c>
      <c r="AV93" s="70" t="n">
        <v>0</v>
      </c>
      <c r="AW93" s="70" t="n">
        <v>0</v>
      </c>
      <c r="AX93" s="70" t="n">
        <v>0</v>
      </c>
      <c r="AY93" s="70" t="n">
        <v>0</v>
      </c>
      <c r="AZ93" s="70" t="n">
        <v>0</v>
      </c>
      <c r="BA93" s="70" t="n">
        <v>0</v>
      </c>
      <c r="BB93" s="70" t="n">
        <v>0</v>
      </c>
      <c r="BC93" s="70" t="n">
        <v>0</v>
      </c>
      <c r="BD93" s="70" t="n">
        <v>0</v>
      </c>
      <c r="BE93" s="69" t="n">
        <v>1</v>
      </c>
      <c r="BF93" s="71" t="n">
        <v>1</v>
      </c>
      <c r="BG93" s="71" t="n">
        <v>1</v>
      </c>
      <c r="BH93" s="71" t="n">
        <v>1</v>
      </c>
      <c r="BI93" s="71" t="n">
        <v>1</v>
      </c>
      <c r="BJ93" s="69" t="n">
        <v>1</v>
      </c>
      <c r="BK93" s="71" t="n">
        <v>1</v>
      </c>
      <c r="BL93" s="71" t="n">
        <v>1</v>
      </c>
      <c r="BM93" s="71" t="n">
        <v>1</v>
      </c>
      <c r="BN93" s="69" t="n">
        <v>1</v>
      </c>
      <c r="BO93" s="71" t="n">
        <v>1</v>
      </c>
      <c r="BP93" s="71" t="n">
        <v>1</v>
      </c>
      <c r="BQ93" s="70" t="n">
        <v>1</v>
      </c>
      <c r="BR93" s="67" t="n">
        <v>1</v>
      </c>
      <c r="BS93" s="70" t="n">
        <v>1</v>
      </c>
      <c r="BT93" s="70" t="n">
        <v>1</v>
      </c>
      <c r="BU93" s="70" t="n">
        <v>0</v>
      </c>
      <c r="BV93" s="70" t="n">
        <v>1</v>
      </c>
      <c r="BW93" s="67" t="n">
        <v>0</v>
      </c>
      <c r="BX93" s="67" t="n">
        <v>0</v>
      </c>
      <c r="BY93" s="70" t="n">
        <v>0</v>
      </c>
      <c r="BZ93" s="70" t="n">
        <v>0</v>
      </c>
      <c r="CB93" s="27" t="n">
        <f aca="false">CF93*$CZ$3+CI93*$DA$3+CL93*$DB$3+CO93*$DC$3+CR93*$DD$3+CU93*$DE$3+CX93*$DF$3</f>
        <v>49.0357142857143</v>
      </c>
      <c r="CD93" s="38" t="n">
        <f aca="false">(G93+I93+K93+N93+R93)/5</f>
        <v>0.2</v>
      </c>
      <c r="CE93" s="39" t="n">
        <f aca="false">(C93+D93+E93+F93+H93+J93+L93+M93+O93+P93+Q93+S93+T93)/13</f>
        <v>0.230769230769231</v>
      </c>
      <c r="CF93" s="30" t="n">
        <f aca="false">IF(AND(CD93=1,CE93=1),$DC$5,IF(AND(CD93=1,CE93&gt;0.5),$DC$6,IF(AND(CD93=1,AND(CE93&gt;0.25,CE93&lt;=0.5)),$DC$7,IF(AND(CD93=1,CE93&lt;=0.25),$DC$8,IF(AND(CD93&gt;0.5,CE93&gt;0.5),$DC$9,IF(AND(CD93&gt;0.5,AND(CE93&gt;0.25,CE93&lt;=0.5)),$DC$10,IF(AND(CD93&gt;0.5,CE93&lt;=0.25),$DC$11,IF(AND(AND(CD93&lt;=0.5,CD93&gt;0.25),CE93&gt;0.5),$DC$12,IF(AND(AND(CD93&lt;=0.5,CD93&gt;0.25),AND(CE93&gt;0.25,CE93&lt;=0.5)),$DC$13,IF(AND(AND(CD93&lt;=0.5,CD93&gt;0.25),CE93&lt;=0.25),$DC$14,IF(AND(CD93&lt;=0.25,CE93&gt;0.5),$DC$15,IF(AND(CD93&lt;=0.25,AND(CE93&gt;0.25,CE93&lt;=0.5)),$DC$16,IF(AND(CD93&lt;=0.25,AND(CE93&gt;0.1,CE93&lt;=0.25)),$DC$17,IF(AND(CD93&lt;=0.25,CE93&lt;=0.1,OR(CD93&lt;&gt;0,CE93&lt;&gt;0)),$DC$18,IF(AND(CD93=0,CE93=0),$DC$19,"ATENÇÃO")))))))))))))))</f>
        <v>14.2857142857143</v>
      </c>
      <c r="CG93" s="38" t="n">
        <f aca="false">(X93+AA93+AG93)/3</f>
        <v>0.333333333333333</v>
      </c>
      <c r="CH93" s="39" t="n">
        <f aca="false">(U93+V93+W93+Y93+Z93+AB93+AC93+AD93+AE93+AF93)/10</f>
        <v>0.3</v>
      </c>
      <c r="CI93" s="30" t="n">
        <f aca="false">IF(AND(CG93=1,CH93=1),$DC$5,IF(AND(CG93=1,CH93&gt;0.5),$DC$6,IF(AND(CG93=1,AND(CH93&gt;0.25,CH93&lt;=0.5)),$DC$7,IF(AND(CG93=1,CH93&lt;=0.25),$DC$8,IF(AND(CG93&gt;0.5,CH93&gt;0.5),$DC$9,IF(AND(CG93&gt;0.5,AND(CH93&gt;0.25,CH93&lt;=0.5)),$DC$10,IF(AND(CG93&gt;0.5,CH93&lt;=0.25),$DC$11,IF(AND(AND(CG93&lt;=0.5,CG93&gt;0.25),CH93&gt;0.5),$DC$12,IF(AND(AND(CG93&lt;=0.5,CG93&gt;0.25),AND(CH93&gt;0.25,CH93&lt;=0.5)),$DC$13,IF(AND(AND(CG93&lt;=0.5,CG93&gt;0.25),CH93&lt;=0.25),$DC$14,IF(AND(CG93&lt;=0.25,CH93&gt;0.5),$DC$15,IF(AND(CG93&lt;=0.25,AND(CH93&gt;0.25,CH93&lt;=0.5)),$DC$16,IF(AND(CG93&lt;=0.25,AND(CH93&gt;0.1,CH93&lt;=0.25)),$DC$17,IF(AND(CG93&lt;=0.25,CH93&lt;=0.1,OR(CG93&lt;&gt;0,CH93&lt;&gt;0)),$DC$18,IF(AND(CG93=0,CH93=0),$DC$19,"ATENÇÃO")))))))))))))))</f>
        <v>42.8571428571429</v>
      </c>
      <c r="CJ93" s="38" t="n">
        <f aca="false">(AJ93+AL93)/2</f>
        <v>1</v>
      </c>
      <c r="CK93" s="39" t="n">
        <f aca="false">(AH93+AI93+AK93)/3</f>
        <v>1</v>
      </c>
      <c r="CL93" s="30" t="n">
        <f aca="false">IF(AND(CJ93=1,CK93=1),$DC$5,IF(AND(CJ93=1,CK93&gt;0.5),$DC$6,IF(AND(CJ93=1,AND(CK93&gt;0.25,CK93&lt;=0.5)),$DC$7,IF(AND(CJ93=1,CK93&lt;=0.25),$DC$8,IF(AND(CJ93&gt;0.5,CK93&gt;0.5),$DC$9,IF(AND(CJ93&gt;0.5,AND(CK93&gt;0.25,CK93&lt;=0.5)),$DC$10,IF(AND(CJ93&gt;0.5,CK93&lt;=0.25),$DC$11,IF(AND(AND(CJ93&lt;=0.5,CJ93&gt;0.25),CK93&gt;0.5),$DC$12,IF(AND(AND(CJ93&lt;=0.5,CJ93&gt;0.25),AND(CK93&gt;0.25,CK93&lt;=0.5)),$DC$13,IF(AND(AND(CJ93&lt;=0.5,CJ93&gt;0.25),CK93&lt;=0.25),$DC$14,IF(AND(CJ93&lt;=0.25,CK93&gt;0.5),$DC$15,IF(AND(CJ93&lt;=0.25,AND(CK93&gt;0.25,CK93&lt;=0.5)),$DC$16,IF(AND(CJ93&lt;=0.25,AND(CK93&gt;0.1,CK93&lt;=0.25)),$DC$17,IF(AND(CJ93&lt;=0.25,CK93&lt;=0.1,OR(CJ93&lt;&gt;0,CK93&lt;&gt;0)),$DC$18,IF(AND(CJ93=0,CK93=0),$DC$19,"ATENÇÃO")))))))))))))))</f>
        <v>100</v>
      </c>
      <c r="CM93" s="38" t="n">
        <f aca="false">(AP93+AS93)/2</f>
        <v>1</v>
      </c>
      <c r="CN93" s="39" t="n">
        <f aca="false">(AM93+AN93+AO93+AQ93+AR93+AT93)/6</f>
        <v>0.5</v>
      </c>
      <c r="CO93" s="30" t="n">
        <f aca="false">IF(AND(CM93=1,CN93=1),$DC$5,IF(AND(CM93=1,CN93&gt;0.5),$DC$6,IF(AND(CM93=1,AND(CN93&gt;0.25,CN93&lt;=0.5)),$DC$7,IF(AND(CM93=1,CN93&lt;=0.25),$DC$8,IF(AND(CM93&gt;0.5,CN93&gt;0.5),$DC$9,IF(AND(CM93&gt;0.5,AND(CN93&gt;0.25,CN93&lt;=0.5)),$DC$10,IF(AND(CM93&gt;0.5,CN93&lt;=0.25),$DC$11,IF(AND(AND(CM93&lt;=0.5,CM93&gt;0.25),CN93&gt;0.5),$DC$12,IF(AND(AND(CM93&lt;=0.5,CM93&gt;0.25),AND(CN93&gt;0.25,CN93&lt;=0.5)),$DC$13,IF(AND(AND(CM93&lt;=0.5,CM93&gt;0.25),CN93&lt;=0.25),$DC$14,IF(AND(CM93&lt;=0.25,CN93&gt;0.5),$DC$15,IF(AND(CM93&lt;=0.25,AND(CN93&gt;0.25,CN93&lt;=0.5)),$DC$16,IF(AND(CM93&lt;=0.25,AND(CN93&gt;0.1,CN93&lt;=0.25)),$DC$17,IF(AND(CM93&lt;=0.25,CN93&lt;=0.1,OR(CM93&lt;&gt;0,CN93&lt;&gt;0)),$DC$18,IF(AND(CM93=0,CN93=0),$DC$19,"ATENÇÃO")))))))))))))))</f>
        <v>85.7142857142857</v>
      </c>
      <c r="CP93" s="38" t="n">
        <f aca="false">(AU93+AZ93+BD93)/3</f>
        <v>0</v>
      </c>
      <c r="CQ93" s="39" t="n">
        <f aca="false">(AV93+AW93+AX93+AY93+BA93+BB93+BC93)/7</f>
        <v>0</v>
      </c>
      <c r="CR93" s="30" t="n">
        <f aca="false">IF(AND(CP93=1,CQ93=1),$DC$5,IF(AND(CP93=1,CQ93&gt;0.5),$DC$6,IF(AND(CP93=1,AND(CQ93&gt;0.25,CQ93&lt;=0.5)),$DC$7,IF(AND(CP93=1,CQ93&lt;=0.25),$DC$8,IF(AND(CP93&gt;0.5,CQ93&gt;0.5),$DC$9,IF(AND(CP93&gt;0.5,AND(CQ93&gt;0.25,CQ93&lt;=0.5)),$DC$10,IF(AND(CP93&gt;0.5,CQ93&lt;=0.25),$DC$11,IF(AND(AND(CP93&lt;=0.5,CP93&gt;0.25),CQ93&gt;0.5),$DC$12,IF(AND(AND(CP93&lt;=0.5,CP93&gt;0.25),AND(CQ93&gt;0.25,CQ93&lt;=0.5)),$DC$13,IF(AND(AND(CP93&lt;=0.5,CP93&gt;0.25),CQ93&lt;=0.25),$DC$14,IF(AND(CP93&lt;=0.25,CQ93&gt;0.5),$DC$15,IF(AND(CP93&lt;=0.25,AND(CQ93&gt;0.25,CQ93&lt;=0.5)),$DC$16,IF(AND(CP93&lt;=0.25,AND(CQ93&gt;0.1,CQ93&lt;=0.25)),$DC$17,IF(AND(CP93&lt;=0.25,CQ93&lt;=0.1,OR(CP93&lt;&gt;0,CQ93&lt;&gt;0)),$DC$18,IF(AND(CP93=0,CQ93=0),$DC$19,"ATENÇÃO")))))))))))))))</f>
        <v>0</v>
      </c>
      <c r="CS93" s="38" t="n">
        <f aca="false">(BE93+BJ93+BN93)/3</f>
        <v>1</v>
      </c>
      <c r="CT93" s="39" t="n">
        <f aca="false">(BF93+BG93+BH93+BI93+BK93+BL93+BM93+BO93+BP93)/9</f>
        <v>1</v>
      </c>
      <c r="CU93" s="30" t="n">
        <f aca="false">IF(AND(CS93=1,CT93=1),$DC$5,IF(AND(CS93=1,CT93&gt;0.5),$DC$6,IF(AND(CS93=1,AND(CT93&gt;0.25,CT93&lt;=0.5)),$DC$7,IF(AND(CS93=1,CT93&lt;=0.25),$DC$8,IF(AND(CS93&gt;0.5,CT93&gt;0.5),$DC$9,IF(AND(CS93&gt;0.5,AND(CT93&gt;0.25,CT93&lt;=0.5)),$DC$10,IF(AND(CS93&gt;0.5,CT93&lt;=0.25),$DC$11,IF(AND(AND(CS93&lt;=0.5,CS93&gt;0.25),CT93&gt;0.5),$DC$12,IF(AND(AND(CS93&lt;=0.5,CS93&gt;0.25),AND(CT93&gt;0.25,CT93&lt;=0.5)),$DC$13,IF(AND(AND(CS93&lt;=0.5,CS93&gt;0.25),CT93&lt;=0.25),$DC$14,IF(AND(CS93&lt;=0.25,CT93&gt;0.5),$DC$15,IF(AND(CS93&lt;=0.25,AND(CT93&gt;0.25,CT93&lt;=0.5)),$DC$16,IF(AND(CS93&lt;=0.25,AND(CT93&gt;0.1,CT93&lt;=0.25)),$DC$17,IF(AND(CS93&lt;=0.25,CT93&lt;=0.1,OR(CS93&lt;&gt;0,CT93&lt;&gt;0)),$DC$18,IF(AND(CS93=0,CT93=0),$DC$19,"ATENÇÃO")))))))))))))))</f>
        <v>100</v>
      </c>
      <c r="CV93" s="31" t="n">
        <f aca="false">(BR93+BW93+BX93)/3</f>
        <v>0.333333333333333</v>
      </c>
      <c r="CW93" s="32" t="n">
        <f aca="false">(BQ93+BS93+BT93+BU93+BV93+BY93+BZ93)/7</f>
        <v>0.571428571428571</v>
      </c>
      <c r="CX93" s="30" t="n">
        <f aca="false">IF(AND(CV93=1,CW93=1),$DC$5,IF(AND(CV93=1,CW93&gt;0.5),$DC$6,IF(AND(CV93=1,AND(CW93&gt;0.25,CW93&lt;=0.5)),$DC$7,IF(AND(CV93=1,CW93&lt;=0.25),$DC$8,IF(AND(CV93&gt;0.5,CW93&gt;0.5),$DC$9,IF(AND(CV93&gt;0.5,AND(CW93&gt;0.25,CW93&lt;=0.5)),$DC$10,IF(AND(CV93&gt;0.5,CW93&lt;=0.25),$DC$11,IF(AND(AND(CV93&lt;=0.5,CV93&gt;0.25),CW93&gt;0.5),$DC$12,IF(AND(AND(CV93&lt;=0.5,CV93&gt;0.25),AND(CW93&gt;0.25,CW93&lt;=0.5)),$DC$13,IF(AND(AND(CV93&lt;=0.5,CV93&gt;0.25),CW93&lt;=0.25),$DC$14,IF(AND(CV93&lt;=0.25,CW93&gt;0.5),$DC$15,IF(AND(CV93&lt;=0.25,AND(CW93&gt;0.25,CW93&lt;=0.5)),$DC$16,IF(AND(CV93&lt;=0.25,AND(CW93&gt;0.1,CW93&lt;=0.25)),$DC$17,IF(AND(CV93&lt;=0.25,CW93&lt;=0.1,OR(CV93&lt;&gt;0,CW93&lt;&gt;0)),$DC$18,IF(AND(CV93=0,CW93=0),$DC$19,"ATENÇÃO")))))))))))))))</f>
        <v>50</v>
      </c>
    </row>
    <row r="94" customFormat="false" ht="15" hidden="false" customHeight="false" outlineLevel="0" collapsed="false">
      <c r="A94" s="1" t="s">
        <v>245</v>
      </c>
      <c r="B94" s="2" t="n">
        <v>92</v>
      </c>
      <c r="C94" s="48" t="n">
        <v>1</v>
      </c>
      <c r="D94" s="47" t="n">
        <v>0</v>
      </c>
      <c r="E94" s="48" t="n">
        <v>0</v>
      </c>
      <c r="F94" s="47" t="n">
        <v>0</v>
      </c>
      <c r="G94" s="49" t="n">
        <v>0</v>
      </c>
      <c r="H94" s="47" t="n">
        <v>0</v>
      </c>
      <c r="I94" s="49" t="n">
        <v>0</v>
      </c>
      <c r="J94" s="47" t="n">
        <v>0</v>
      </c>
      <c r="K94" s="49" t="n">
        <v>0</v>
      </c>
      <c r="L94" s="47" t="n">
        <v>1</v>
      </c>
      <c r="M94" s="47" t="n">
        <v>1</v>
      </c>
      <c r="N94" s="49" t="n">
        <v>1</v>
      </c>
      <c r="O94" s="47" t="n">
        <v>0</v>
      </c>
      <c r="P94" s="47" t="n">
        <v>0</v>
      </c>
      <c r="Q94" s="47" t="n">
        <v>1</v>
      </c>
      <c r="R94" s="47" t="n">
        <v>1</v>
      </c>
      <c r="S94" s="47" t="n">
        <v>0</v>
      </c>
      <c r="T94" s="47" t="n">
        <v>1</v>
      </c>
      <c r="U94" s="50" t="n">
        <v>0</v>
      </c>
      <c r="V94" s="50" t="n">
        <v>0</v>
      </c>
      <c r="W94" s="50" t="n">
        <v>0</v>
      </c>
      <c r="X94" s="50" t="n">
        <v>0</v>
      </c>
      <c r="Y94" s="50" t="n">
        <v>0</v>
      </c>
      <c r="Z94" s="50" t="n">
        <v>0</v>
      </c>
      <c r="AA94" s="50" t="n">
        <v>0</v>
      </c>
      <c r="AB94" s="50" t="n">
        <v>0</v>
      </c>
      <c r="AC94" s="50" t="n">
        <v>0</v>
      </c>
      <c r="AD94" s="50" t="n">
        <v>0</v>
      </c>
      <c r="AE94" s="50" t="n">
        <v>0</v>
      </c>
      <c r="AF94" s="50" t="n">
        <v>0</v>
      </c>
      <c r="AG94" s="50" t="n">
        <v>1</v>
      </c>
      <c r="AH94" s="47" t="n">
        <v>1</v>
      </c>
      <c r="AI94" s="47" t="n">
        <v>1</v>
      </c>
      <c r="AJ94" s="47" t="n">
        <v>0</v>
      </c>
      <c r="AK94" s="47" t="n">
        <v>1</v>
      </c>
      <c r="AL94" s="47" t="n">
        <v>1</v>
      </c>
      <c r="AM94" s="50" t="n">
        <v>1</v>
      </c>
      <c r="AN94" s="50" t="n">
        <v>1</v>
      </c>
      <c r="AO94" s="50" t="n">
        <v>1</v>
      </c>
      <c r="AP94" s="50" t="n">
        <v>0</v>
      </c>
      <c r="AQ94" s="50" t="n">
        <v>0</v>
      </c>
      <c r="AR94" s="50" t="n">
        <v>1</v>
      </c>
      <c r="AS94" s="50" t="n">
        <v>1</v>
      </c>
      <c r="AT94" s="50" t="n">
        <v>0</v>
      </c>
      <c r="AU94" s="47" t="n">
        <v>1</v>
      </c>
      <c r="AV94" s="47" t="n">
        <v>0</v>
      </c>
      <c r="AW94" s="47" t="n">
        <v>0</v>
      </c>
      <c r="AX94" s="47" t="n">
        <v>1</v>
      </c>
      <c r="AY94" s="47" t="n">
        <v>0</v>
      </c>
      <c r="AZ94" s="47" t="n">
        <v>1</v>
      </c>
      <c r="BA94" s="47" t="n">
        <v>0</v>
      </c>
      <c r="BB94" s="47" t="n">
        <v>1</v>
      </c>
      <c r="BC94" s="47" t="n">
        <v>0</v>
      </c>
      <c r="BD94" s="47" t="n">
        <v>0</v>
      </c>
      <c r="BE94" s="52" t="n">
        <v>1</v>
      </c>
      <c r="BF94" s="50" t="n">
        <v>1</v>
      </c>
      <c r="BG94" s="50" t="n">
        <v>1</v>
      </c>
      <c r="BH94" s="50" t="n">
        <v>1</v>
      </c>
      <c r="BI94" s="50" t="n">
        <v>1</v>
      </c>
      <c r="BJ94" s="52" t="n">
        <v>1</v>
      </c>
      <c r="BK94" s="50" t="n">
        <v>1</v>
      </c>
      <c r="BL94" s="50" t="n">
        <v>1</v>
      </c>
      <c r="BM94" s="50" t="n">
        <v>1</v>
      </c>
      <c r="BN94" s="52" t="n">
        <v>1</v>
      </c>
      <c r="BO94" s="50" t="n">
        <v>1</v>
      </c>
      <c r="BP94" s="50" t="n">
        <v>1</v>
      </c>
      <c r="BQ94" s="47" t="n">
        <v>1</v>
      </c>
      <c r="BR94" s="49" t="n">
        <v>1</v>
      </c>
      <c r="BS94" s="47" t="n">
        <v>1</v>
      </c>
      <c r="BT94" s="47" t="n">
        <v>1</v>
      </c>
      <c r="BU94" s="47" t="n">
        <v>0</v>
      </c>
      <c r="BV94" s="47" t="n">
        <v>0</v>
      </c>
      <c r="BW94" s="49" t="n">
        <v>0</v>
      </c>
      <c r="BX94" s="49" t="n">
        <v>0</v>
      </c>
      <c r="BY94" s="47" t="n">
        <v>0</v>
      </c>
      <c r="BZ94" s="47" t="n">
        <v>0</v>
      </c>
      <c r="CB94" s="27" t="n">
        <f aca="false">CF94*$CZ$3+CI94*$DA$3+CL94*$DB$3+CO94*$DC$3+CR94*$DD$3+CU94*$DE$3+CX94*$DF$3</f>
        <v>57.0042857142857</v>
      </c>
      <c r="CD94" s="38" t="n">
        <f aca="false">(G94+I94+K94+N94+R94)/5</f>
        <v>0.4</v>
      </c>
      <c r="CE94" s="39" t="n">
        <f aca="false">(C94+D94+E94+F94+H94+J94+L94+M94+O94+P94+Q94+S94+T94)/13</f>
        <v>0.384615384615385</v>
      </c>
      <c r="CF94" s="30" t="n">
        <f aca="false">IF(AND(CD94=1,CE94=1),$DC$5,IF(AND(CD94=1,CE94&gt;0.5),$DC$6,IF(AND(CD94=1,AND(CE94&gt;0.25,CE94&lt;=0.5)),$DC$7,IF(AND(CD94=1,CE94&lt;=0.25),$DC$8,IF(AND(CD94&gt;0.5,CE94&gt;0.5),$DC$9,IF(AND(CD94&gt;0.5,AND(CE94&gt;0.25,CE94&lt;=0.5)),$DC$10,IF(AND(CD94&gt;0.5,CE94&lt;=0.25),$DC$11,IF(AND(AND(CD94&lt;=0.5,CD94&gt;0.25),CE94&gt;0.5),$DC$12,IF(AND(AND(CD94&lt;=0.5,CD94&gt;0.25),AND(CE94&gt;0.25,CE94&lt;=0.5)),$DC$13,IF(AND(AND(CD94&lt;=0.5,CD94&gt;0.25),CE94&lt;=0.25),$DC$14,IF(AND(CD94&lt;=0.25,CE94&gt;0.5),$DC$15,IF(AND(CD94&lt;=0.25,AND(CE94&gt;0.25,CE94&lt;=0.5)),$DC$16,IF(AND(CD94&lt;=0.25,AND(CE94&gt;0.1,CE94&lt;=0.25)),$DC$17,IF(AND(CD94&lt;=0.25,CE94&lt;=0.1,OR(CD94&lt;&gt;0,CE94&lt;&gt;0)),$DC$18,IF(AND(CD94=0,CE94=0),$DC$19,"ATENÇÃO")))))))))))))))</f>
        <v>42.8571428571429</v>
      </c>
      <c r="CG94" s="38" t="n">
        <f aca="false">(X94+AA94+AG94)/3</f>
        <v>0.333333333333333</v>
      </c>
      <c r="CH94" s="39" t="n">
        <f aca="false">(U94+V94+W94+Y94+Z94+AB94+AC94+AD94+AE94+AF94)/10</f>
        <v>0</v>
      </c>
      <c r="CI94" s="30" t="n">
        <f aca="false">IF(AND(CG94=1,CH94=1),$DC$5,IF(AND(CG94=1,CH94&gt;0.5),$DC$6,IF(AND(CG94=1,AND(CH94&gt;0.25,CH94&lt;=0.5)),$DC$7,IF(AND(CG94=1,CH94&lt;=0.25),$DC$8,IF(AND(CG94&gt;0.5,CH94&gt;0.5),$DC$9,IF(AND(CG94&gt;0.5,AND(CH94&gt;0.25,CH94&lt;=0.5)),$DC$10,IF(AND(CG94&gt;0.5,CH94&lt;=0.25),$DC$11,IF(AND(AND(CG94&lt;=0.5,CG94&gt;0.25),CH94&gt;0.5),$DC$12,IF(AND(AND(CG94&lt;=0.5,CG94&gt;0.25),AND(CH94&gt;0.25,CH94&lt;=0.5)),$DC$13,IF(AND(AND(CG94&lt;=0.5,CG94&gt;0.25),CH94&lt;=0.25),$DC$14,IF(AND(CG94&lt;=0.25,CH94&gt;0.5),$DC$15,IF(AND(CG94&lt;=0.25,AND(CH94&gt;0.25,CH94&lt;=0.5)),$DC$16,IF(AND(CG94&lt;=0.25,AND(CH94&gt;0.1,CH94&lt;=0.25)),$DC$17,IF(AND(CG94&lt;=0.25,CH94&lt;=0.1,OR(CG94&lt;&gt;0,CH94&lt;&gt;0)),$DC$18,IF(AND(CG94=0,CH94=0),$DC$19,"ATENÇÃO")))))))))))))))</f>
        <v>35.7142857142857</v>
      </c>
      <c r="CJ94" s="38" t="n">
        <f aca="false">(AJ94+AL94)/2</f>
        <v>0.5</v>
      </c>
      <c r="CK94" s="39" t="n">
        <f aca="false">(AH94+AI94+AK94)/3</f>
        <v>1</v>
      </c>
      <c r="CL94" s="30" t="n">
        <f aca="false">IF(AND(CJ94=1,CK94=1),$DC$5,IF(AND(CJ94=1,CK94&gt;0.5),$DC$6,IF(AND(CJ94=1,AND(CK94&gt;0.25,CK94&lt;=0.5)),$DC$7,IF(AND(CJ94=1,CK94&lt;=0.25),$DC$8,IF(AND(CJ94&gt;0.5,CK94&gt;0.5),$DC$9,IF(AND(CJ94&gt;0.5,AND(CK94&gt;0.25,CK94&lt;=0.5)),$DC$10,IF(AND(CJ94&gt;0.5,CK94&lt;=0.25),$DC$11,IF(AND(AND(CJ94&lt;=0.5,CJ94&gt;0.25),CK94&gt;0.5),$DC$12,IF(AND(AND(CJ94&lt;=0.5,CJ94&gt;0.25),AND(CK94&gt;0.25,CK94&lt;=0.5)),$DC$13,IF(AND(AND(CJ94&lt;=0.5,CJ94&gt;0.25),CK94&lt;=0.25),$DC$14,IF(AND(CJ94&lt;=0.25,CK94&gt;0.5),$DC$15,IF(AND(CJ94&lt;=0.25,AND(CK94&gt;0.25,CK94&lt;=0.5)),$DC$16,IF(AND(CJ94&lt;=0.25,AND(CK94&gt;0.1,CK94&lt;=0.25)),$DC$17,IF(AND(CJ94&lt;=0.25,CK94&lt;=0.1,OR(CJ94&lt;&gt;0,CK94&lt;&gt;0)),$DC$18,IF(AND(CJ94=0,CK94=0),$DC$19,"ATENÇÃO")))))))))))))))</f>
        <v>50</v>
      </c>
      <c r="CM94" s="38" t="n">
        <f aca="false">(AP94+AS94)/2</f>
        <v>0.5</v>
      </c>
      <c r="CN94" s="39" t="n">
        <f aca="false">(AM94+AN94+AO94+AQ94+AR94+AT94)/6</f>
        <v>0.666666666666667</v>
      </c>
      <c r="CO94" s="30" t="n">
        <f aca="false">IF(AND(CM94=1,CN94=1),$DC$5,IF(AND(CM94=1,CN94&gt;0.5),$DC$6,IF(AND(CM94=1,AND(CN94&gt;0.25,CN94&lt;=0.5)),$DC$7,IF(AND(CM94=1,CN94&lt;=0.25),$DC$8,IF(AND(CM94&gt;0.5,CN94&gt;0.5),$DC$9,IF(AND(CM94&gt;0.5,AND(CN94&gt;0.25,CN94&lt;=0.5)),$DC$10,IF(AND(CM94&gt;0.5,CN94&lt;=0.25),$DC$11,IF(AND(AND(CM94&lt;=0.5,CM94&gt;0.25),CN94&gt;0.5),$DC$12,IF(AND(AND(CM94&lt;=0.5,CM94&gt;0.25),AND(CN94&gt;0.25,CN94&lt;=0.5)),$DC$13,IF(AND(AND(CM94&lt;=0.5,CM94&gt;0.25),CN94&lt;=0.25),$DC$14,IF(AND(CM94&lt;=0.25,CN94&gt;0.5),$DC$15,IF(AND(CM94&lt;=0.25,AND(CN94&gt;0.25,CN94&lt;=0.5)),$DC$16,IF(AND(CM94&lt;=0.25,AND(CN94&gt;0.1,CN94&lt;=0.25)),$DC$17,IF(AND(CM94&lt;=0.25,CN94&lt;=0.1,OR(CM94&lt;&gt;0,CN94&lt;&gt;0)),$DC$18,IF(AND(CM94=0,CN94=0),$DC$19,"ATENÇÃO")))))))))))))))</f>
        <v>50</v>
      </c>
      <c r="CP94" s="38" t="n">
        <f aca="false">(AU94+AZ94+BD94)/3</f>
        <v>0.666666666666667</v>
      </c>
      <c r="CQ94" s="39" t="n">
        <f aca="false">(AV94+AW94+AX94+AY94+BA94+BB94+BC94)/7</f>
        <v>0.285714285714286</v>
      </c>
      <c r="CR94" s="30" t="n">
        <f aca="false">IF(AND(CP94=1,CQ94=1),$DC$5,IF(AND(CP94=1,CQ94&gt;0.5),$DC$6,IF(AND(CP94=1,AND(CQ94&gt;0.25,CQ94&lt;=0.5)),$DC$7,IF(AND(CP94=1,CQ94&lt;=0.25),$DC$8,IF(AND(CP94&gt;0.5,CQ94&gt;0.5),$DC$9,IF(AND(CP94&gt;0.5,AND(CQ94&gt;0.25,CQ94&lt;=0.5)),$DC$10,IF(AND(CP94&gt;0.5,CQ94&lt;=0.25),$DC$11,IF(AND(AND(CP94&lt;=0.5,CP94&gt;0.25),CQ94&gt;0.5),$DC$12,IF(AND(AND(CP94&lt;=0.5,CP94&gt;0.25),AND(CQ94&gt;0.25,CQ94&lt;=0.5)),$DC$13,IF(AND(AND(CP94&lt;=0.5,CP94&gt;0.25),CQ94&lt;=0.25),$DC$14,IF(AND(CP94&lt;=0.25,CQ94&gt;0.5),$DC$15,IF(AND(CP94&lt;=0.25,AND(CQ94&gt;0.25,CQ94&lt;=0.5)),$DC$16,IF(AND(CP94&lt;=0.25,AND(CQ94&gt;0.1,CQ94&lt;=0.25)),$DC$17,IF(AND(CP94&lt;=0.25,CQ94&lt;=0.1,OR(CP94&lt;&gt;0,CQ94&lt;&gt;0)),$DC$18,IF(AND(CP94=0,CQ94=0),$DC$19,"ATENÇÃO")))))))))))))))</f>
        <v>64.2857142857143</v>
      </c>
      <c r="CS94" s="38" t="n">
        <f aca="false">(BE94+BJ94+BN94)/3</f>
        <v>1</v>
      </c>
      <c r="CT94" s="39" t="n">
        <f aca="false">(BF94+BG94+BH94+BI94+BK94+BL94+BM94+BO94+BP94)/9</f>
        <v>1</v>
      </c>
      <c r="CU94" s="30" t="n">
        <f aca="false">IF(AND(CS94=1,CT94=1),$DC$5,IF(AND(CS94=1,CT94&gt;0.5),$DC$6,IF(AND(CS94=1,AND(CT94&gt;0.25,CT94&lt;=0.5)),$DC$7,IF(AND(CS94=1,CT94&lt;=0.25),$DC$8,IF(AND(CS94&gt;0.5,CT94&gt;0.5),$DC$9,IF(AND(CS94&gt;0.5,AND(CT94&gt;0.25,CT94&lt;=0.5)),$DC$10,IF(AND(CS94&gt;0.5,CT94&lt;=0.25),$DC$11,IF(AND(AND(CS94&lt;=0.5,CS94&gt;0.25),CT94&gt;0.5),$DC$12,IF(AND(AND(CS94&lt;=0.5,CS94&gt;0.25),AND(CT94&gt;0.25,CT94&lt;=0.5)),$DC$13,IF(AND(AND(CS94&lt;=0.5,CS94&gt;0.25),CT94&lt;=0.25),$DC$14,IF(AND(CS94&lt;=0.25,CT94&gt;0.5),$DC$15,IF(AND(CS94&lt;=0.25,AND(CT94&gt;0.25,CT94&lt;=0.5)),$DC$16,IF(AND(CS94&lt;=0.25,AND(CT94&gt;0.1,CT94&lt;=0.25)),$DC$17,IF(AND(CS94&lt;=0.25,CT94&lt;=0.1,OR(CS94&lt;&gt;0,CT94&lt;&gt;0)),$DC$18,IF(AND(CS94=0,CT94=0),$DC$19,"ATENÇÃO")))))))))))))))</f>
        <v>100</v>
      </c>
      <c r="CV94" s="31" t="n">
        <f aca="false">(BR94+BW94+BX94)/3</f>
        <v>0.333333333333333</v>
      </c>
      <c r="CW94" s="32" t="n">
        <f aca="false">(BQ94+BS94+BT94+BU94+BV94+BY94+BZ94)/7</f>
        <v>0.428571428571429</v>
      </c>
      <c r="CX94" s="30" t="n">
        <f aca="false">IF(AND(CV94=1,CW94=1),$DC$5,IF(AND(CV94=1,CW94&gt;0.5),$DC$6,IF(AND(CV94=1,AND(CW94&gt;0.25,CW94&lt;=0.5)),$DC$7,IF(AND(CV94=1,CW94&lt;=0.25),$DC$8,IF(AND(CV94&gt;0.5,CW94&gt;0.5),$DC$9,IF(AND(CV94&gt;0.5,AND(CW94&gt;0.25,CW94&lt;=0.5)),$DC$10,IF(AND(CV94&gt;0.5,CW94&lt;=0.25),$DC$11,IF(AND(AND(CV94&lt;=0.5,CV94&gt;0.25),CW94&gt;0.5),$DC$12,IF(AND(AND(CV94&lt;=0.5,CV94&gt;0.25),AND(CW94&gt;0.25,CW94&lt;=0.5)),$DC$13,IF(AND(AND(CV94&lt;=0.5,CV94&gt;0.25),CW94&lt;=0.25),$DC$14,IF(AND(CV94&lt;=0.25,CW94&gt;0.5),$DC$15,IF(AND(CV94&lt;=0.25,AND(CW94&gt;0.25,CW94&lt;=0.5)),$DC$16,IF(AND(CV94&lt;=0.25,AND(CW94&gt;0.1,CW94&lt;=0.25)),$DC$17,IF(AND(CV94&lt;=0.25,CW94&lt;=0.1,OR(CV94&lt;&gt;0,CW94&lt;&gt;0)),$DC$18,IF(AND(CV94=0,CW94=0),$DC$19,"ATENÇÃO")))))))))))))))</f>
        <v>42.8571428571429</v>
      </c>
    </row>
    <row r="95" customFormat="false" ht="15" hidden="false" customHeight="false" outlineLevel="0" collapsed="false">
      <c r="A95" s="1" t="s">
        <v>246</v>
      </c>
      <c r="B95" s="2" t="n">
        <v>93</v>
      </c>
      <c r="C95" s="47" t="n">
        <v>1</v>
      </c>
      <c r="D95" s="47" t="n">
        <v>0</v>
      </c>
      <c r="E95" s="47" t="n">
        <v>0</v>
      </c>
      <c r="F95" s="47" t="n">
        <v>0</v>
      </c>
      <c r="G95" s="49" t="n">
        <v>0</v>
      </c>
      <c r="H95" s="47" t="n">
        <v>0</v>
      </c>
      <c r="I95" s="49" t="n">
        <v>0</v>
      </c>
      <c r="J95" s="47" t="n">
        <v>0</v>
      </c>
      <c r="K95" s="49" t="n">
        <v>0</v>
      </c>
      <c r="L95" s="47" t="n">
        <v>1</v>
      </c>
      <c r="M95" s="47" t="n">
        <v>0</v>
      </c>
      <c r="N95" s="49" t="n">
        <v>1</v>
      </c>
      <c r="O95" s="47" t="n">
        <v>0</v>
      </c>
      <c r="P95" s="47" t="n">
        <v>0</v>
      </c>
      <c r="Q95" s="47" t="n">
        <v>0</v>
      </c>
      <c r="R95" s="47" t="n">
        <v>0</v>
      </c>
      <c r="S95" s="47" t="n">
        <v>0</v>
      </c>
      <c r="T95" s="47" t="n">
        <v>0</v>
      </c>
      <c r="U95" s="50" t="n">
        <v>1</v>
      </c>
      <c r="V95" s="50" t="n">
        <v>0</v>
      </c>
      <c r="W95" s="50" t="n">
        <v>0</v>
      </c>
      <c r="X95" s="50" t="n">
        <v>0</v>
      </c>
      <c r="Y95" s="50" t="n">
        <v>0</v>
      </c>
      <c r="Z95" s="50" t="n">
        <v>0</v>
      </c>
      <c r="AA95" s="50" t="n">
        <v>0</v>
      </c>
      <c r="AB95" s="50" t="n">
        <v>0</v>
      </c>
      <c r="AC95" s="50" t="n">
        <v>0</v>
      </c>
      <c r="AD95" s="50" t="n">
        <v>0</v>
      </c>
      <c r="AE95" s="50" t="n">
        <v>1</v>
      </c>
      <c r="AF95" s="50" t="n">
        <v>0</v>
      </c>
      <c r="AG95" s="50" t="n">
        <v>0</v>
      </c>
      <c r="AH95" s="47" t="n">
        <v>1</v>
      </c>
      <c r="AI95" s="47" t="n">
        <v>0</v>
      </c>
      <c r="AJ95" s="47" t="n">
        <v>0</v>
      </c>
      <c r="AK95" s="47" t="n">
        <v>1</v>
      </c>
      <c r="AL95" s="47" t="n">
        <v>1</v>
      </c>
      <c r="AM95" s="50" t="n">
        <v>1</v>
      </c>
      <c r="AN95" s="50" t="n">
        <v>1</v>
      </c>
      <c r="AO95" s="50" t="n">
        <v>0</v>
      </c>
      <c r="AP95" s="50" t="n">
        <v>1</v>
      </c>
      <c r="AQ95" s="50" t="n">
        <v>0</v>
      </c>
      <c r="AR95" s="50" t="n">
        <v>1</v>
      </c>
      <c r="AS95" s="50" t="n">
        <v>0</v>
      </c>
      <c r="AT95" s="50" t="n">
        <v>0</v>
      </c>
      <c r="AU95" s="47" t="n">
        <v>1</v>
      </c>
      <c r="AV95" s="47" t="n">
        <v>0</v>
      </c>
      <c r="AW95" s="47" t="n">
        <v>0</v>
      </c>
      <c r="AX95" s="47" t="n">
        <v>0</v>
      </c>
      <c r="AY95" s="47" t="n">
        <v>0</v>
      </c>
      <c r="AZ95" s="47" t="n">
        <v>1</v>
      </c>
      <c r="BA95" s="47" t="n">
        <v>0</v>
      </c>
      <c r="BB95" s="47" t="n">
        <v>1</v>
      </c>
      <c r="BC95" s="47" t="n">
        <v>0</v>
      </c>
      <c r="BD95" s="47" t="n">
        <v>0</v>
      </c>
      <c r="BE95" s="52" t="n">
        <v>1</v>
      </c>
      <c r="BF95" s="50" t="n">
        <v>1</v>
      </c>
      <c r="BG95" s="50" t="n">
        <v>1</v>
      </c>
      <c r="BH95" s="50" t="n">
        <v>1</v>
      </c>
      <c r="BI95" s="50" t="n">
        <v>1</v>
      </c>
      <c r="BJ95" s="52" t="n">
        <v>1</v>
      </c>
      <c r="BK95" s="50" t="n">
        <v>0</v>
      </c>
      <c r="BL95" s="50" t="n">
        <v>1</v>
      </c>
      <c r="BM95" s="50" t="n">
        <v>1</v>
      </c>
      <c r="BN95" s="52" t="n">
        <v>1</v>
      </c>
      <c r="BO95" s="50" t="n">
        <v>1</v>
      </c>
      <c r="BP95" s="50" t="n">
        <v>1</v>
      </c>
      <c r="BQ95" s="47" t="n">
        <v>1</v>
      </c>
      <c r="BR95" s="49" t="n">
        <v>1</v>
      </c>
      <c r="BS95" s="47" t="n">
        <v>1</v>
      </c>
      <c r="BT95" s="47" t="n">
        <v>1</v>
      </c>
      <c r="BU95" s="47" t="n">
        <v>0</v>
      </c>
      <c r="BV95" s="47" t="n">
        <v>0</v>
      </c>
      <c r="BW95" s="49" t="n">
        <v>0</v>
      </c>
      <c r="BX95" s="49" t="n">
        <v>0</v>
      </c>
      <c r="BY95" s="47" t="n">
        <v>0</v>
      </c>
      <c r="BZ95" s="47" t="n">
        <v>0</v>
      </c>
      <c r="CB95" s="27" t="n">
        <f aca="false">CF95*$CZ$3+CI95*$DA$3+CL95*$DB$3+CO95*$DC$3+CR95*$DD$3+CU95*$DE$3+CX95*$DF$3</f>
        <v>48.3514285714286</v>
      </c>
      <c r="CD95" s="38" t="n">
        <f aca="false">(G95+I95+K95+N95+R95)/5</f>
        <v>0.2</v>
      </c>
      <c r="CE95" s="39" t="n">
        <f aca="false">(C95+D95+E95+F95+H95+J95+L95+M95+O95+P95+Q95+S95+T95)/13</f>
        <v>0.153846153846154</v>
      </c>
      <c r="CF95" s="30" t="n">
        <f aca="false">IF(AND(CD95=1,CE95=1),$DC$5,IF(AND(CD95=1,CE95&gt;0.5),$DC$6,IF(AND(CD95=1,AND(CE95&gt;0.25,CE95&lt;=0.5)),$DC$7,IF(AND(CD95=1,CE95&lt;=0.25),$DC$8,IF(AND(CD95&gt;0.5,CE95&gt;0.5),$DC$9,IF(AND(CD95&gt;0.5,AND(CE95&gt;0.25,CE95&lt;=0.5)),$DC$10,IF(AND(CD95&gt;0.5,CE95&lt;=0.25),$DC$11,IF(AND(AND(CD95&lt;=0.5,CD95&gt;0.25),CE95&gt;0.5),$DC$12,IF(AND(AND(CD95&lt;=0.5,CD95&gt;0.25),AND(CE95&gt;0.25,CE95&lt;=0.5)),$DC$13,IF(AND(AND(CD95&lt;=0.5,CD95&gt;0.25),CE95&lt;=0.25),$DC$14,IF(AND(CD95&lt;=0.25,CE95&gt;0.5),$DC$15,IF(AND(CD95&lt;=0.25,AND(CE95&gt;0.25,CE95&lt;=0.5)),$DC$16,IF(AND(CD95&lt;=0.25,AND(CE95&gt;0.1,CE95&lt;=0.25)),$DC$17,IF(AND(CD95&lt;=0.25,CE95&lt;=0.1,OR(CD95&lt;&gt;0,CE95&lt;&gt;0)),$DC$18,IF(AND(CD95=0,CE95=0),$DC$19,"ATENÇÃO")))))))))))))))</f>
        <v>14.2857142857143</v>
      </c>
      <c r="CG95" s="38" t="n">
        <f aca="false">(X95+AA95+AG95)/3</f>
        <v>0</v>
      </c>
      <c r="CH95" s="39" t="n">
        <f aca="false">(U95+V95+W95+Y95+Z95+AB95+AC95+AD95+AE95+AF95)/10</f>
        <v>0.2</v>
      </c>
      <c r="CI95" s="30" t="n">
        <f aca="false">IF(AND(CG95=1,CH95=1),$DC$5,IF(AND(CG95=1,CH95&gt;0.5),$DC$6,IF(AND(CG95=1,AND(CH95&gt;0.25,CH95&lt;=0.5)),$DC$7,IF(AND(CG95=1,CH95&lt;=0.25),$DC$8,IF(AND(CG95&gt;0.5,CH95&gt;0.5),$DC$9,IF(AND(CG95&gt;0.5,AND(CH95&gt;0.25,CH95&lt;=0.5)),$DC$10,IF(AND(CG95&gt;0.5,CH95&lt;=0.25),$DC$11,IF(AND(AND(CG95&lt;=0.5,CG95&gt;0.25),CH95&gt;0.5),$DC$12,IF(AND(AND(CG95&lt;=0.5,CG95&gt;0.25),AND(CH95&gt;0.25,CH95&lt;=0.5)),$DC$13,IF(AND(AND(CG95&lt;=0.5,CG95&gt;0.25),CH95&lt;=0.25),$DC$14,IF(AND(CG95&lt;=0.25,CH95&gt;0.5),$DC$15,IF(AND(CG95&lt;=0.25,AND(CH95&gt;0.25,CH95&lt;=0.5)),$DC$16,IF(AND(CG95&lt;=0.25,AND(CH95&gt;0.1,CH95&lt;=0.25)),$DC$17,IF(AND(CG95&lt;=0.25,CH95&lt;=0.1,OR(CG95&lt;&gt;0,CH95&lt;&gt;0)),$DC$18,IF(AND(CG95=0,CH95=0),$DC$19,"ATENÇÃO")))))))))))))))</f>
        <v>14.2857142857143</v>
      </c>
      <c r="CJ95" s="38" t="n">
        <f aca="false">(AJ95+AL95)/2</f>
        <v>0.5</v>
      </c>
      <c r="CK95" s="39" t="n">
        <f aca="false">(AH95+AI95+AK95)/3</f>
        <v>0.666666666666667</v>
      </c>
      <c r="CL95" s="30" t="n">
        <f aca="false">IF(AND(CJ95=1,CK95=1),$DC$5,IF(AND(CJ95=1,CK95&gt;0.5),$DC$6,IF(AND(CJ95=1,AND(CK95&gt;0.25,CK95&lt;=0.5)),$DC$7,IF(AND(CJ95=1,CK95&lt;=0.25),$DC$8,IF(AND(CJ95&gt;0.5,CK95&gt;0.5),$DC$9,IF(AND(CJ95&gt;0.5,AND(CK95&gt;0.25,CK95&lt;=0.5)),$DC$10,IF(AND(CJ95&gt;0.5,CK95&lt;=0.25),$DC$11,IF(AND(AND(CJ95&lt;=0.5,CJ95&gt;0.25),CK95&gt;0.5),$DC$12,IF(AND(AND(CJ95&lt;=0.5,CJ95&gt;0.25),AND(CK95&gt;0.25,CK95&lt;=0.5)),$DC$13,IF(AND(AND(CJ95&lt;=0.5,CJ95&gt;0.25),CK95&lt;=0.25),$DC$14,IF(AND(CJ95&lt;=0.25,CK95&gt;0.5),$DC$15,IF(AND(CJ95&lt;=0.25,AND(CK95&gt;0.25,CK95&lt;=0.5)),$DC$16,IF(AND(CJ95&lt;=0.25,AND(CK95&gt;0.1,CK95&lt;=0.25)),$DC$17,IF(AND(CJ95&lt;=0.25,CK95&lt;=0.1,OR(CJ95&lt;&gt;0,CK95&lt;&gt;0)),$DC$18,IF(AND(CJ95=0,CK95=0),$DC$19,"ATENÇÃO")))))))))))))))</f>
        <v>50</v>
      </c>
      <c r="CM95" s="38" t="n">
        <f aca="false">(AP95+AS95)/2</f>
        <v>0.5</v>
      </c>
      <c r="CN95" s="39" t="n">
        <f aca="false">(AM95+AN95+AO95+AQ95+AR95+AT95)/6</f>
        <v>0.5</v>
      </c>
      <c r="CO95" s="30" t="n">
        <f aca="false">IF(AND(CM95=1,CN95=1),$DC$5,IF(AND(CM95=1,CN95&gt;0.5),$DC$6,IF(AND(CM95=1,AND(CN95&gt;0.25,CN95&lt;=0.5)),$DC$7,IF(AND(CM95=1,CN95&lt;=0.25),$DC$8,IF(AND(CM95&gt;0.5,CN95&gt;0.5),$DC$9,IF(AND(CM95&gt;0.5,AND(CN95&gt;0.25,CN95&lt;=0.5)),$DC$10,IF(AND(CM95&gt;0.5,CN95&lt;=0.25),$DC$11,IF(AND(AND(CM95&lt;=0.5,CM95&gt;0.25),CN95&gt;0.5),$DC$12,IF(AND(AND(CM95&lt;=0.5,CM95&gt;0.25),AND(CN95&gt;0.25,CN95&lt;=0.5)),$DC$13,IF(AND(AND(CM95&lt;=0.5,CM95&gt;0.25),CN95&lt;=0.25),$DC$14,IF(AND(CM95&lt;=0.25,CN95&gt;0.5),$DC$15,IF(AND(CM95&lt;=0.25,AND(CN95&gt;0.25,CN95&lt;=0.5)),$DC$16,IF(AND(CM95&lt;=0.25,AND(CN95&gt;0.1,CN95&lt;=0.25)),$DC$17,IF(AND(CM95&lt;=0.25,CN95&lt;=0.1,OR(CM95&lt;&gt;0,CN95&lt;&gt;0)),$DC$18,IF(AND(CM95=0,CN95=0),$DC$19,"ATENÇÃO")))))))))))))))</f>
        <v>42.8571428571429</v>
      </c>
      <c r="CP95" s="38" t="n">
        <f aca="false">(AU95+AZ95+BD95)/3</f>
        <v>0.666666666666667</v>
      </c>
      <c r="CQ95" s="39" t="n">
        <f aca="false">(AV95+AW95+AX95+AY95+BA95+BB95+BC95)/7</f>
        <v>0.142857142857143</v>
      </c>
      <c r="CR95" s="30" t="n">
        <f aca="false">IF(AND(CP95=1,CQ95=1),$DC$5,IF(AND(CP95=1,CQ95&gt;0.5),$DC$6,IF(AND(CP95=1,AND(CQ95&gt;0.25,CQ95&lt;=0.5)),$DC$7,IF(AND(CP95=1,CQ95&lt;=0.25),$DC$8,IF(AND(CP95&gt;0.5,CQ95&gt;0.5),$DC$9,IF(AND(CP95&gt;0.5,AND(CQ95&gt;0.25,CQ95&lt;=0.5)),$DC$10,IF(AND(CP95&gt;0.5,CQ95&lt;=0.25),$DC$11,IF(AND(AND(CP95&lt;=0.5,CP95&gt;0.25),CQ95&gt;0.5),$DC$12,IF(AND(AND(CP95&lt;=0.5,CP95&gt;0.25),AND(CQ95&gt;0.25,CQ95&lt;=0.5)),$DC$13,IF(AND(AND(CP95&lt;=0.5,CP95&gt;0.25),CQ95&lt;=0.25),$DC$14,IF(AND(CP95&lt;=0.25,CQ95&gt;0.5),$DC$15,IF(AND(CP95&lt;=0.25,AND(CQ95&gt;0.25,CQ95&lt;=0.5)),$DC$16,IF(AND(CP95&lt;=0.25,AND(CQ95&gt;0.1,CQ95&lt;=0.25)),$DC$17,IF(AND(CP95&lt;=0.25,CQ95&lt;=0.1,OR(CP95&lt;&gt;0,CQ95&lt;&gt;0)),$DC$18,IF(AND(CP95=0,CQ95=0),$DC$19,"ATENÇÃO")))))))))))))))</f>
        <v>57.1428571428572</v>
      </c>
      <c r="CS95" s="38" t="n">
        <f aca="false">(BE95+BJ95+BN95)/3</f>
        <v>1</v>
      </c>
      <c r="CT95" s="39" t="n">
        <f aca="false">(BF95+BG95+BH95+BI95+BK95+BL95+BM95+BO95+BP95)/9</f>
        <v>0.888888888888889</v>
      </c>
      <c r="CU95" s="30" t="n">
        <f aca="false">IF(AND(CS95=1,CT95=1),$DC$5,IF(AND(CS95=1,CT95&gt;0.5),$DC$6,IF(AND(CS95=1,AND(CT95&gt;0.25,CT95&lt;=0.5)),$DC$7,IF(AND(CS95=1,CT95&lt;=0.25),$DC$8,IF(AND(CS95&gt;0.5,CT95&gt;0.5),$DC$9,IF(AND(CS95&gt;0.5,AND(CT95&gt;0.25,CT95&lt;=0.5)),$DC$10,IF(AND(CS95&gt;0.5,CT95&lt;=0.25),$DC$11,IF(AND(AND(CS95&lt;=0.5,CS95&gt;0.25),CT95&gt;0.5),$DC$12,IF(AND(AND(CS95&lt;=0.5,CS95&gt;0.25),AND(CT95&gt;0.25,CT95&lt;=0.5)),$DC$13,IF(AND(AND(CS95&lt;=0.5,CS95&gt;0.25),CT95&lt;=0.25),$DC$14,IF(AND(CS95&lt;=0.25,CT95&gt;0.5),$DC$15,IF(AND(CS95&lt;=0.25,AND(CT95&gt;0.25,CT95&lt;=0.5)),$DC$16,IF(AND(CS95&lt;=0.25,AND(CT95&gt;0.1,CT95&lt;=0.25)),$DC$17,IF(AND(CS95&lt;=0.25,CT95&lt;=0.1,OR(CS95&lt;&gt;0,CT95&lt;&gt;0)),$DC$18,IF(AND(CS95=0,CT95=0),$DC$19,"ATENÇÃO")))))))))))))))</f>
        <v>92.8571428571429</v>
      </c>
      <c r="CV95" s="31" t="n">
        <f aca="false">(BR95+BW95+BX95)/3</f>
        <v>0.333333333333333</v>
      </c>
      <c r="CW95" s="32" t="n">
        <f aca="false">(BQ95+BS95+BT95+BU95+BV95+BY95+BZ95)/7</f>
        <v>0.428571428571429</v>
      </c>
      <c r="CX95" s="30" t="n">
        <f aca="false">IF(AND(CV95=1,CW95=1),$DC$5,IF(AND(CV95=1,CW95&gt;0.5),$DC$6,IF(AND(CV95=1,AND(CW95&gt;0.25,CW95&lt;=0.5)),$DC$7,IF(AND(CV95=1,CW95&lt;=0.25),$DC$8,IF(AND(CV95&gt;0.5,CW95&gt;0.5),$DC$9,IF(AND(CV95&gt;0.5,AND(CW95&gt;0.25,CW95&lt;=0.5)),$DC$10,IF(AND(CV95&gt;0.5,CW95&lt;=0.25),$DC$11,IF(AND(AND(CV95&lt;=0.5,CV95&gt;0.25),CW95&gt;0.5),$DC$12,IF(AND(AND(CV95&lt;=0.5,CV95&gt;0.25),AND(CW95&gt;0.25,CW95&lt;=0.5)),$DC$13,IF(AND(AND(CV95&lt;=0.5,CV95&gt;0.25),CW95&lt;=0.25),$DC$14,IF(AND(CV95&lt;=0.25,CW95&gt;0.5),$DC$15,IF(AND(CV95&lt;=0.25,AND(CW95&gt;0.25,CW95&lt;=0.5)),$DC$16,IF(AND(CV95&lt;=0.25,AND(CW95&gt;0.1,CW95&lt;=0.25)),$DC$17,IF(AND(CV95&lt;=0.25,CW95&lt;=0.1,OR(CV95&lt;&gt;0,CW95&lt;&gt;0)),$DC$18,IF(AND(CV95=0,CW95=0),$DC$19,"ATENÇÃO")))))))))))))))</f>
        <v>42.8571428571429</v>
      </c>
    </row>
    <row r="96" customFormat="false" ht="15" hidden="false" customHeight="false" outlineLevel="0" collapsed="false">
      <c r="A96" s="1" t="s">
        <v>247</v>
      </c>
      <c r="B96" s="2" t="n">
        <v>94</v>
      </c>
      <c r="C96" s="75" t="n">
        <v>0</v>
      </c>
      <c r="D96" s="75" t="n">
        <v>1</v>
      </c>
      <c r="E96" s="75" t="n">
        <v>1</v>
      </c>
      <c r="F96" s="75" t="n">
        <v>0</v>
      </c>
      <c r="G96" s="76" t="n">
        <v>0</v>
      </c>
      <c r="H96" s="75" t="n">
        <v>1</v>
      </c>
      <c r="I96" s="76" t="n">
        <v>0</v>
      </c>
      <c r="J96" s="75" t="n">
        <v>1</v>
      </c>
      <c r="K96" s="76" t="n">
        <v>0</v>
      </c>
      <c r="L96" s="75" t="n">
        <v>1</v>
      </c>
      <c r="M96" s="75" t="n">
        <v>1</v>
      </c>
      <c r="N96" s="76" t="n">
        <v>1</v>
      </c>
      <c r="O96" s="75" t="n">
        <v>0</v>
      </c>
      <c r="P96" s="75" t="n">
        <v>0</v>
      </c>
      <c r="Q96" s="75" t="n">
        <v>1</v>
      </c>
      <c r="R96" s="75" t="n">
        <v>1</v>
      </c>
      <c r="S96" s="75" t="n">
        <v>1</v>
      </c>
      <c r="T96" s="75" t="n">
        <v>1</v>
      </c>
      <c r="U96" s="74" t="n">
        <v>0</v>
      </c>
      <c r="V96" s="74" t="n">
        <v>0</v>
      </c>
      <c r="W96" s="74" t="n">
        <v>0</v>
      </c>
      <c r="X96" s="74" t="n">
        <v>0</v>
      </c>
      <c r="Y96" s="74" t="n">
        <v>0</v>
      </c>
      <c r="Z96" s="74" t="n">
        <v>0</v>
      </c>
      <c r="AA96" s="74" t="n">
        <v>0</v>
      </c>
      <c r="AB96" s="74" t="n">
        <v>0</v>
      </c>
      <c r="AC96" s="74" t="n">
        <v>0</v>
      </c>
      <c r="AD96" s="74" t="n">
        <v>0</v>
      </c>
      <c r="AE96" s="74" t="n">
        <v>1</v>
      </c>
      <c r="AF96" s="74" t="n">
        <v>0</v>
      </c>
      <c r="AG96" s="74" t="n">
        <v>0</v>
      </c>
      <c r="AH96" s="75" t="n">
        <v>1</v>
      </c>
      <c r="AI96" s="75" t="n">
        <v>0</v>
      </c>
      <c r="AJ96" s="75" t="n">
        <v>0</v>
      </c>
      <c r="AK96" s="75" t="n">
        <v>0</v>
      </c>
      <c r="AL96" s="75" t="n">
        <v>1</v>
      </c>
      <c r="AM96" s="74" t="n">
        <v>1</v>
      </c>
      <c r="AN96" s="74" t="n">
        <v>1</v>
      </c>
      <c r="AO96" s="74" t="n">
        <v>1</v>
      </c>
      <c r="AP96" s="74" t="n">
        <v>1</v>
      </c>
      <c r="AQ96" s="74" t="n">
        <v>0</v>
      </c>
      <c r="AR96" s="74" t="n">
        <v>1</v>
      </c>
      <c r="AS96" s="74" t="n">
        <v>1</v>
      </c>
      <c r="AT96" s="74" t="n">
        <v>1</v>
      </c>
      <c r="AU96" s="75" t="n">
        <v>1</v>
      </c>
      <c r="AV96" s="75" t="n">
        <v>1</v>
      </c>
      <c r="AW96" s="75" t="n">
        <v>0</v>
      </c>
      <c r="AX96" s="75" t="n">
        <v>0</v>
      </c>
      <c r="AY96" s="75" t="n">
        <v>0</v>
      </c>
      <c r="AZ96" s="75" t="n">
        <v>1</v>
      </c>
      <c r="BA96" s="75" t="n">
        <v>0</v>
      </c>
      <c r="BB96" s="75" t="n">
        <v>1</v>
      </c>
      <c r="BC96" s="75" t="n">
        <v>0</v>
      </c>
      <c r="BD96" s="75" t="n">
        <v>0</v>
      </c>
      <c r="BE96" s="77" t="n">
        <v>1</v>
      </c>
      <c r="BF96" s="74" t="n">
        <v>1</v>
      </c>
      <c r="BG96" s="74" t="n">
        <v>1</v>
      </c>
      <c r="BH96" s="74" t="n">
        <v>1</v>
      </c>
      <c r="BI96" s="74" t="n">
        <v>1</v>
      </c>
      <c r="BJ96" s="77" t="n">
        <v>1</v>
      </c>
      <c r="BK96" s="74" t="n">
        <v>1</v>
      </c>
      <c r="BL96" s="74" t="n">
        <v>1</v>
      </c>
      <c r="BM96" s="74" t="n">
        <v>0</v>
      </c>
      <c r="BN96" s="77" t="n">
        <v>1</v>
      </c>
      <c r="BO96" s="74" t="n">
        <v>1</v>
      </c>
      <c r="BP96" s="74" t="n">
        <v>0</v>
      </c>
      <c r="BQ96" s="75" t="n">
        <v>1</v>
      </c>
      <c r="BR96" s="76" t="n">
        <v>1</v>
      </c>
      <c r="BS96" s="75" t="n">
        <v>1</v>
      </c>
      <c r="BT96" s="75" t="n">
        <v>1</v>
      </c>
      <c r="BU96" s="75" t="n">
        <v>0</v>
      </c>
      <c r="BV96" s="75" t="n">
        <v>0</v>
      </c>
      <c r="BW96" s="76" t="n">
        <v>0</v>
      </c>
      <c r="BX96" s="76" t="n">
        <v>1</v>
      </c>
      <c r="BY96" s="75" t="n">
        <v>1</v>
      </c>
      <c r="BZ96" s="75" t="n">
        <v>1</v>
      </c>
      <c r="CB96" s="27" t="n">
        <f aca="false">CF96*$CZ$3+CI96*$DA$3+CL96*$DB$3+CO96*$DC$3+CR96*$DD$3+CU96*$DE$3+CX96*$DF$3</f>
        <v>64.1471428571429</v>
      </c>
      <c r="CD96" s="38" t="n">
        <f aca="false">(G96+I96+K96+N96+R96)/5</f>
        <v>0.4</v>
      </c>
      <c r="CE96" s="39" t="n">
        <f aca="false">(C96+D96+E96+F96+H96+J96+L96+M96+O96+P96+Q96+S96+T96)/13</f>
        <v>0.692307692307692</v>
      </c>
      <c r="CF96" s="30" t="n">
        <f aca="false">IF(AND(CD96=1,CE96=1),$DC$5,IF(AND(CD96=1,CE96&gt;0.5),$DC$6,IF(AND(CD96=1,AND(CE96&gt;0.25,CE96&lt;=0.5)),$DC$7,IF(AND(CD96=1,CE96&lt;=0.25),$DC$8,IF(AND(CD96&gt;0.5,CE96&gt;0.5),$DC$9,IF(AND(CD96&gt;0.5,AND(CE96&gt;0.25,CE96&lt;=0.5)),$DC$10,IF(AND(CD96&gt;0.5,CE96&lt;=0.25),$DC$11,IF(AND(AND(CD96&lt;=0.5,CD96&gt;0.25),CE96&gt;0.5),$DC$12,IF(AND(AND(CD96&lt;=0.5,CD96&gt;0.25),AND(CE96&gt;0.25,CE96&lt;=0.5)),$DC$13,IF(AND(AND(CD96&lt;=0.5,CD96&gt;0.25),CE96&lt;=0.25),$DC$14,IF(AND(CD96&lt;=0.25,CE96&gt;0.5),$DC$15,IF(AND(CD96&lt;=0.25,AND(CE96&gt;0.25,CE96&lt;=0.5)),$DC$16,IF(AND(CD96&lt;=0.25,AND(CE96&gt;0.1,CE96&lt;=0.25)),$DC$17,IF(AND(CD96&lt;=0.25,CE96&lt;=0.1,OR(CD96&lt;&gt;0,CE96&lt;&gt;0)),$DC$18,IF(AND(CD96=0,CE96=0),$DC$19,"ATENÇÃO")))))))))))))))</f>
        <v>50</v>
      </c>
      <c r="CG96" s="38" t="n">
        <f aca="false">(X96+AA96+AG96)/3</f>
        <v>0</v>
      </c>
      <c r="CH96" s="39" t="n">
        <f aca="false">(U96+V96+W96+Y96+Z96+AB96+AC96+AD96+AE96+AF96)/10</f>
        <v>0.1</v>
      </c>
      <c r="CI96" s="30" t="n">
        <f aca="false">IF(AND(CG96=1,CH96=1),$DC$5,IF(AND(CG96=1,CH96&gt;0.5),$DC$6,IF(AND(CG96=1,AND(CH96&gt;0.25,CH96&lt;=0.5)),$DC$7,IF(AND(CG96=1,CH96&lt;=0.25),$DC$8,IF(AND(CG96&gt;0.5,CH96&gt;0.5),$DC$9,IF(AND(CG96&gt;0.5,AND(CH96&gt;0.25,CH96&lt;=0.5)),$DC$10,IF(AND(CG96&gt;0.5,CH96&lt;=0.25),$DC$11,IF(AND(AND(CG96&lt;=0.5,CG96&gt;0.25),CH96&gt;0.5),$DC$12,IF(AND(AND(CG96&lt;=0.5,CG96&gt;0.25),AND(CH96&gt;0.25,CH96&lt;=0.5)),$DC$13,IF(AND(AND(CG96&lt;=0.5,CG96&gt;0.25),CH96&lt;=0.25),$DC$14,IF(AND(CG96&lt;=0.25,CH96&gt;0.5),$DC$15,IF(AND(CG96&lt;=0.25,AND(CH96&gt;0.25,CH96&lt;=0.5)),$DC$16,IF(AND(CG96&lt;=0.25,AND(CH96&gt;0.1,CH96&lt;=0.25)),$DC$17,IF(AND(CG96&lt;=0.25,CH96&lt;=0.1,OR(CG96&lt;&gt;0,CH96&lt;&gt;0)),$DC$18,IF(AND(CG96=0,CH96=0),$DC$19,"ATENÇÃO")))))))))))))))</f>
        <v>7.14285714285714</v>
      </c>
      <c r="CJ96" s="38" t="n">
        <f aca="false">(AJ96+AL96)/2</f>
        <v>0.5</v>
      </c>
      <c r="CK96" s="39" t="n">
        <f aca="false">(AH96+AI96+AK96)/3</f>
        <v>0.333333333333333</v>
      </c>
      <c r="CL96" s="30" t="n">
        <f aca="false">IF(AND(CJ96=1,CK96=1),$DC$5,IF(AND(CJ96=1,CK96&gt;0.5),$DC$6,IF(AND(CJ96=1,AND(CK96&gt;0.25,CK96&lt;=0.5)),$DC$7,IF(AND(CJ96=1,CK96&lt;=0.25),$DC$8,IF(AND(CJ96&gt;0.5,CK96&gt;0.5),$DC$9,IF(AND(CJ96&gt;0.5,AND(CK96&gt;0.25,CK96&lt;=0.5)),$DC$10,IF(AND(CJ96&gt;0.5,CK96&lt;=0.25),$DC$11,IF(AND(AND(CJ96&lt;=0.5,CJ96&gt;0.25),CK96&gt;0.5),$DC$12,IF(AND(AND(CJ96&lt;=0.5,CJ96&gt;0.25),AND(CK96&gt;0.25,CK96&lt;=0.5)),$DC$13,IF(AND(AND(CJ96&lt;=0.5,CJ96&gt;0.25),CK96&lt;=0.25),$DC$14,IF(AND(CJ96&lt;=0.25,CK96&gt;0.5),$DC$15,IF(AND(CJ96&lt;=0.25,AND(CK96&gt;0.25,CK96&lt;=0.5)),$DC$16,IF(AND(CJ96&lt;=0.25,AND(CK96&gt;0.1,CK96&lt;=0.25)),$DC$17,IF(AND(CJ96&lt;=0.25,CK96&lt;=0.1,OR(CJ96&lt;&gt;0,CK96&lt;&gt;0)),$DC$18,IF(AND(CJ96=0,CK96=0),$DC$19,"ATENÇÃO")))))))))))))))</f>
        <v>42.8571428571429</v>
      </c>
      <c r="CM96" s="38" t="n">
        <f aca="false">(AP96+AS96)/2</f>
        <v>1</v>
      </c>
      <c r="CN96" s="39" t="n">
        <f aca="false">(AM96+AN96+AO96+AQ96+AR96+AT96)/6</f>
        <v>0.833333333333333</v>
      </c>
      <c r="CO96" s="30" t="n">
        <f aca="false">IF(AND(CM96=1,CN96=1),$DC$5,IF(AND(CM96=1,CN96&gt;0.5),$DC$6,IF(AND(CM96=1,AND(CN96&gt;0.25,CN96&lt;=0.5)),$DC$7,IF(AND(CM96=1,CN96&lt;=0.25),$DC$8,IF(AND(CM96&gt;0.5,CN96&gt;0.5),$DC$9,IF(AND(CM96&gt;0.5,AND(CN96&gt;0.25,CN96&lt;=0.5)),$DC$10,IF(AND(CM96&gt;0.5,CN96&lt;=0.25),$DC$11,IF(AND(AND(CM96&lt;=0.5,CM96&gt;0.25),CN96&gt;0.5),$DC$12,IF(AND(AND(CM96&lt;=0.5,CM96&gt;0.25),AND(CN96&gt;0.25,CN96&lt;=0.5)),$DC$13,IF(AND(AND(CM96&lt;=0.5,CM96&gt;0.25),CN96&lt;=0.25),$DC$14,IF(AND(CM96&lt;=0.25,CN96&gt;0.5),$DC$15,IF(AND(CM96&lt;=0.25,AND(CN96&gt;0.25,CN96&lt;=0.5)),$DC$16,IF(AND(CM96&lt;=0.25,AND(CN96&gt;0.1,CN96&lt;=0.25)),$DC$17,IF(AND(CM96&lt;=0.25,CN96&lt;=0.1,OR(CM96&lt;&gt;0,CN96&lt;&gt;0)),$DC$18,IF(AND(CM96=0,CN96=0),$DC$19,"ATENÇÃO")))))))))))))))</f>
        <v>92.8571428571429</v>
      </c>
      <c r="CP96" s="38" t="n">
        <f aca="false">(AU96+AZ96+BD96)/3</f>
        <v>0.666666666666667</v>
      </c>
      <c r="CQ96" s="39" t="n">
        <f aca="false">(AV96+AW96+AX96+AY96+BA96+BB96+BC96)/7</f>
        <v>0.285714285714286</v>
      </c>
      <c r="CR96" s="30" t="n">
        <f aca="false">IF(AND(CP96=1,CQ96=1),$DC$5,IF(AND(CP96=1,CQ96&gt;0.5),$DC$6,IF(AND(CP96=1,AND(CQ96&gt;0.25,CQ96&lt;=0.5)),$DC$7,IF(AND(CP96=1,CQ96&lt;=0.25),$DC$8,IF(AND(CP96&gt;0.5,CQ96&gt;0.5),$DC$9,IF(AND(CP96&gt;0.5,AND(CQ96&gt;0.25,CQ96&lt;=0.5)),$DC$10,IF(AND(CP96&gt;0.5,CQ96&lt;=0.25),$DC$11,IF(AND(AND(CP96&lt;=0.5,CP96&gt;0.25),CQ96&gt;0.5),$DC$12,IF(AND(AND(CP96&lt;=0.5,CP96&gt;0.25),AND(CQ96&gt;0.25,CQ96&lt;=0.5)),$DC$13,IF(AND(AND(CP96&lt;=0.5,CP96&gt;0.25),CQ96&lt;=0.25),$DC$14,IF(AND(CP96&lt;=0.25,CQ96&gt;0.5),$DC$15,IF(AND(CP96&lt;=0.25,AND(CQ96&gt;0.25,CQ96&lt;=0.5)),$DC$16,IF(AND(CP96&lt;=0.25,AND(CQ96&gt;0.1,CQ96&lt;=0.25)),$DC$17,IF(AND(CP96&lt;=0.25,CQ96&lt;=0.1,OR(CP96&lt;&gt;0,CQ96&lt;&gt;0)),$DC$18,IF(AND(CP96=0,CQ96=0),$DC$19,"ATENÇÃO")))))))))))))))</f>
        <v>64.2857142857143</v>
      </c>
      <c r="CS96" s="38" t="n">
        <f aca="false">(BE96+BJ96+BN96)/3</f>
        <v>1</v>
      </c>
      <c r="CT96" s="39" t="n">
        <f aca="false">(BF96+BG96+BH96+BI96+BK96+BL96+BM96+BO96+BP96)/9</f>
        <v>0.777777777777778</v>
      </c>
      <c r="CU96" s="30" t="n">
        <f aca="false">IF(AND(CS96=1,CT96=1),$DC$5,IF(AND(CS96=1,CT96&gt;0.5),$DC$6,IF(AND(CS96=1,AND(CT96&gt;0.25,CT96&lt;=0.5)),$DC$7,IF(AND(CS96=1,CT96&lt;=0.25),$DC$8,IF(AND(CS96&gt;0.5,CT96&gt;0.5),$DC$9,IF(AND(CS96&gt;0.5,AND(CT96&gt;0.25,CT96&lt;=0.5)),$DC$10,IF(AND(CS96&gt;0.5,CT96&lt;=0.25),$DC$11,IF(AND(AND(CS96&lt;=0.5,CS96&gt;0.25),CT96&gt;0.5),$DC$12,IF(AND(AND(CS96&lt;=0.5,CS96&gt;0.25),AND(CT96&gt;0.25,CT96&lt;=0.5)),$DC$13,IF(AND(AND(CS96&lt;=0.5,CS96&gt;0.25),CT96&lt;=0.25),$DC$14,IF(AND(CS96&lt;=0.25,CT96&gt;0.5),$DC$15,IF(AND(CS96&lt;=0.25,AND(CT96&gt;0.25,CT96&lt;=0.5)),$DC$16,IF(AND(CS96&lt;=0.25,AND(CT96&gt;0.1,CT96&lt;=0.25)),$DC$17,IF(AND(CS96&lt;=0.25,CT96&lt;=0.1,OR(CS96&lt;&gt;0,CT96&lt;&gt;0)),$DC$18,IF(AND(CS96=0,CT96=0),$DC$19,"ATENÇÃO")))))))))))))))</f>
        <v>92.8571428571429</v>
      </c>
      <c r="CV96" s="31" t="n">
        <f aca="false">(BR96+BW96+BX96)/3</f>
        <v>0.666666666666667</v>
      </c>
      <c r="CW96" s="32" t="n">
        <f aca="false">(BQ96+BS96+BT96+BU96+BV96+BY96+BZ96)/7</f>
        <v>0.714285714285714</v>
      </c>
      <c r="CX96" s="30" t="n">
        <f aca="false">IF(AND(CV96=1,CW96=1),$DC$5,IF(AND(CV96=1,CW96&gt;0.5),$DC$6,IF(AND(CV96=1,AND(CW96&gt;0.25,CW96&lt;=0.5)),$DC$7,IF(AND(CV96=1,CW96&lt;=0.25),$DC$8,IF(AND(CV96&gt;0.5,CW96&gt;0.5),$DC$9,IF(AND(CV96&gt;0.5,AND(CW96&gt;0.25,CW96&lt;=0.5)),$DC$10,IF(AND(CV96&gt;0.5,CW96&lt;=0.25),$DC$11,IF(AND(AND(CV96&lt;=0.5,CV96&gt;0.25),CW96&gt;0.5),$DC$12,IF(AND(AND(CV96&lt;=0.5,CV96&gt;0.25),AND(CW96&gt;0.25,CW96&lt;=0.5)),$DC$13,IF(AND(AND(CV96&lt;=0.5,CV96&gt;0.25),CW96&lt;=0.25),$DC$14,IF(AND(CV96&lt;=0.25,CW96&gt;0.5),$DC$15,IF(AND(CV96&lt;=0.25,AND(CW96&gt;0.25,CW96&lt;=0.5)),$DC$16,IF(AND(CV96&lt;=0.25,AND(CW96&gt;0.1,CW96&lt;=0.25)),$DC$17,IF(AND(CV96&lt;=0.25,CW96&lt;=0.1,OR(CV96&lt;&gt;0,CW96&lt;&gt;0)),$DC$18,IF(AND(CV96=0,CW96=0),$DC$19,"ATENÇÃO")))))))))))))))</f>
        <v>71.4285714285714</v>
      </c>
    </row>
    <row r="97" customFormat="false" ht="15" hidden="false" customHeight="false" outlineLevel="0" collapsed="false">
      <c r="A97" s="1" t="s">
        <v>248</v>
      </c>
      <c r="B97" s="2" t="n">
        <v>95</v>
      </c>
      <c r="C97" s="47" t="n">
        <v>0</v>
      </c>
      <c r="D97" s="47" t="n">
        <v>0</v>
      </c>
      <c r="E97" s="47" t="n">
        <v>0</v>
      </c>
      <c r="F97" s="47" t="n">
        <v>0</v>
      </c>
      <c r="G97" s="49" t="n">
        <v>0</v>
      </c>
      <c r="H97" s="47" t="n">
        <v>0</v>
      </c>
      <c r="I97" s="49" t="n">
        <v>0</v>
      </c>
      <c r="J97" s="47" t="n">
        <v>0</v>
      </c>
      <c r="K97" s="49" t="n">
        <v>0</v>
      </c>
      <c r="L97" s="47" t="n">
        <v>0</v>
      </c>
      <c r="M97" s="47" t="n">
        <v>0</v>
      </c>
      <c r="N97" s="49" t="n">
        <v>0</v>
      </c>
      <c r="O97" s="47" t="n">
        <v>0</v>
      </c>
      <c r="P97" s="47" t="n">
        <v>0</v>
      </c>
      <c r="Q97" s="47" t="n">
        <v>0</v>
      </c>
      <c r="R97" s="47" t="n">
        <v>0</v>
      </c>
      <c r="S97" s="47" t="n">
        <v>0</v>
      </c>
      <c r="T97" s="47" t="n">
        <v>0</v>
      </c>
      <c r="U97" s="50" t="n">
        <v>0</v>
      </c>
      <c r="V97" s="50" t="n">
        <v>0</v>
      </c>
      <c r="W97" s="50" t="n">
        <v>0</v>
      </c>
      <c r="X97" s="50" t="n">
        <v>0</v>
      </c>
      <c r="Y97" s="50" t="n">
        <v>1</v>
      </c>
      <c r="Z97" s="50" t="n">
        <v>0</v>
      </c>
      <c r="AA97" s="50" t="n">
        <v>0</v>
      </c>
      <c r="AB97" s="50" t="n">
        <v>0</v>
      </c>
      <c r="AC97" s="50" t="n">
        <v>0</v>
      </c>
      <c r="AD97" s="50" t="n">
        <v>0</v>
      </c>
      <c r="AE97" s="50" t="n">
        <v>1</v>
      </c>
      <c r="AF97" s="50" t="n">
        <v>0</v>
      </c>
      <c r="AG97" s="50" t="n">
        <v>0</v>
      </c>
      <c r="AH97" s="47" t="n">
        <v>1</v>
      </c>
      <c r="AI97" s="47" t="n">
        <v>0</v>
      </c>
      <c r="AJ97" s="47" t="n">
        <v>0</v>
      </c>
      <c r="AK97" s="47" t="n">
        <v>0</v>
      </c>
      <c r="AL97" s="47" t="n">
        <v>1</v>
      </c>
      <c r="AM97" s="50" t="n">
        <v>1</v>
      </c>
      <c r="AN97" s="50" t="n">
        <v>0</v>
      </c>
      <c r="AO97" s="50" t="n">
        <v>1</v>
      </c>
      <c r="AP97" s="50" t="n">
        <v>1</v>
      </c>
      <c r="AQ97" s="50" t="n">
        <v>0</v>
      </c>
      <c r="AR97" s="50" t="n">
        <v>0</v>
      </c>
      <c r="AS97" s="50" t="n">
        <v>0</v>
      </c>
      <c r="AT97" s="50" t="n">
        <v>0</v>
      </c>
      <c r="AU97" s="47" t="n">
        <v>0</v>
      </c>
      <c r="AV97" s="47" t="n">
        <v>0</v>
      </c>
      <c r="AW97" s="47" t="n">
        <v>0</v>
      </c>
      <c r="AX97" s="47" t="n">
        <v>0</v>
      </c>
      <c r="AY97" s="47" t="n">
        <v>0</v>
      </c>
      <c r="AZ97" s="47" t="n">
        <v>0</v>
      </c>
      <c r="BA97" s="47" t="n">
        <v>0</v>
      </c>
      <c r="BB97" s="47" t="n">
        <v>0</v>
      </c>
      <c r="BC97" s="47" t="n">
        <v>0</v>
      </c>
      <c r="BD97" s="47" t="n">
        <v>0</v>
      </c>
      <c r="BE97" s="52" t="n">
        <v>1</v>
      </c>
      <c r="BF97" s="50" t="n">
        <v>1</v>
      </c>
      <c r="BG97" s="50" t="n">
        <v>1</v>
      </c>
      <c r="BH97" s="50" t="n">
        <v>0</v>
      </c>
      <c r="BI97" s="50" t="n">
        <v>0</v>
      </c>
      <c r="BJ97" s="52" t="n">
        <v>1</v>
      </c>
      <c r="BK97" s="50" t="n">
        <v>0</v>
      </c>
      <c r="BL97" s="50" t="n">
        <v>0</v>
      </c>
      <c r="BM97" s="50" t="n">
        <v>0</v>
      </c>
      <c r="BN97" s="52" t="n">
        <v>0</v>
      </c>
      <c r="BO97" s="50" t="n">
        <v>1</v>
      </c>
      <c r="BP97" s="50" t="n">
        <v>0</v>
      </c>
      <c r="BQ97" s="47" t="n">
        <v>1</v>
      </c>
      <c r="BR97" s="49" t="n">
        <v>1</v>
      </c>
      <c r="BS97" s="47" t="n">
        <v>1</v>
      </c>
      <c r="BT97" s="47" t="n">
        <v>1</v>
      </c>
      <c r="BU97" s="47" t="n">
        <v>0</v>
      </c>
      <c r="BV97" s="47" t="n">
        <v>0</v>
      </c>
      <c r="BW97" s="49" t="n">
        <v>0</v>
      </c>
      <c r="BX97" s="49" t="n">
        <v>0</v>
      </c>
      <c r="BY97" s="47" t="n">
        <v>0</v>
      </c>
      <c r="BZ97" s="47" t="n">
        <v>0</v>
      </c>
      <c r="CB97" s="27" t="n">
        <f aca="false">CF97*$CZ$3+CI97*$DA$3+CL97*$DB$3+CO97*$DC$3+CR97*$DD$3+CU97*$DE$3+CX97*$DF$3</f>
        <v>28.8442857142857</v>
      </c>
      <c r="CD97" s="38" t="n">
        <f aca="false">(G97+I97+K97+N97+R97)/5</f>
        <v>0</v>
      </c>
      <c r="CE97" s="39" t="n">
        <f aca="false">(C97+D97+E97+F97+H97+J97+L97+M97+O97+P97+Q97+S97+T97)/13</f>
        <v>0</v>
      </c>
      <c r="CF97" s="30" t="n">
        <f aca="false">IF(AND(CD97=1,CE97=1),$DC$5,IF(AND(CD97=1,CE97&gt;0.5),$DC$6,IF(AND(CD97=1,AND(CE97&gt;0.25,CE97&lt;=0.5)),$DC$7,IF(AND(CD97=1,CE97&lt;=0.25),$DC$8,IF(AND(CD97&gt;0.5,CE97&gt;0.5),$DC$9,IF(AND(CD97&gt;0.5,AND(CE97&gt;0.25,CE97&lt;=0.5)),$DC$10,IF(AND(CD97&gt;0.5,CE97&lt;=0.25),$DC$11,IF(AND(AND(CD97&lt;=0.5,CD97&gt;0.25),CE97&gt;0.5),$DC$12,IF(AND(AND(CD97&lt;=0.5,CD97&gt;0.25),AND(CE97&gt;0.25,CE97&lt;=0.5)),$DC$13,IF(AND(AND(CD97&lt;=0.5,CD97&gt;0.25),CE97&lt;=0.25),$DC$14,IF(AND(CD97&lt;=0.25,CE97&gt;0.5),$DC$15,IF(AND(CD97&lt;=0.25,AND(CE97&gt;0.25,CE97&lt;=0.5)),$DC$16,IF(AND(CD97&lt;=0.25,AND(CE97&gt;0.1,CE97&lt;=0.25)),$DC$17,IF(AND(CD97&lt;=0.25,CE97&lt;=0.1,OR(CD97&lt;&gt;0,CE97&lt;&gt;0)),$DC$18,IF(AND(CD97=0,CE97=0),$DC$19,"ATENÇÃO")))))))))))))))</f>
        <v>0</v>
      </c>
      <c r="CG97" s="38" t="n">
        <f aca="false">(X97+AA97+AG97)/3</f>
        <v>0</v>
      </c>
      <c r="CH97" s="39" t="n">
        <f aca="false">(U97+V97+W97+Y97+Z97+AB97+AC97+AD97+AE97+AF97)/10</f>
        <v>0.2</v>
      </c>
      <c r="CI97" s="30" t="n">
        <f aca="false">IF(AND(CG97=1,CH97=1),$DC$5,IF(AND(CG97=1,CH97&gt;0.5),$DC$6,IF(AND(CG97=1,AND(CH97&gt;0.25,CH97&lt;=0.5)),$DC$7,IF(AND(CG97=1,CH97&lt;=0.25),$DC$8,IF(AND(CG97&gt;0.5,CH97&gt;0.5),$DC$9,IF(AND(CG97&gt;0.5,AND(CH97&gt;0.25,CH97&lt;=0.5)),$DC$10,IF(AND(CG97&gt;0.5,CH97&lt;=0.25),$DC$11,IF(AND(AND(CG97&lt;=0.5,CG97&gt;0.25),CH97&gt;0.5),$DC$12,IF(AND(AND(CG97&lt;=0.5,CG97&gt;0.25),AND(CH97&gt;0.25,CH97&lt;=0.5)),$DC$13,IF(AND(AND(CG97&lt;=0.5,CG97&gt;0.25),CH97&lt;=0.25),$DC$14,IF(AND(CG97&lt;=0.25,CH97&gt;0.5),$DC$15,IF(AND(CG97&lt;=0.25,AND(CH97&gt;0.25,CH97&lt;=0.5)),$DC$16,IF(AND(CG97&lt;=0.25,AND(CH97&gt;0.1,CH97&lt;=0.25)),$DC$17,IF(AND(CG97&lt;=0.25,CH97&lt;=0.1,OR(CG97&lt;&gt;0,CH97&lt;&gt;0)),$DC$18,IF(AND(CG97=0,CH97=0),$DC$19,"ATENÇÃO")))))))))))))))</f>
        <v>14.2857142857143</v>
      </c>
      <c r="CJ97" s="38" t="n">
        <f aca="false">(AJ97+AL97)/2</f>
        <v>0.5</v>
      </c>
      <c r="CK97" s="39" t="n">
        <f aca="false">(AH97+AI97+AK97)/3</f>
        <v>0.333333333333333</v>
      </c>
      <c r="CL97" s="30" t="n">
        <f aca="false">IF(AND(CJ97=1,CK97=1),$DC$5,IF(AND(CJ97=1,CK97&gt;0.5),$DC$6,IF(AND(CJ97=1,AND(CK97&gt;0.25,CK97&lt;=0.5)),$DC$7,IF(AND(CJ97=1,CK97&lt;=0.25),$DC$8,IF(AND(CJ97&gt;0.5,CK97&gt;0.5),$DC$9,IF(AND(CJ97&gt;0.5,AND(CK97&gt;0.25,CK97&lt;=0.5)),$DC$10,IF(AND(CJ97&gt;0.5,CK97&lt;=0.25),$DC$11,IF(AND(AND(CJ97&lt;=0.5,CJ97&gt;0.25),CK97&gt;0.5),$DC$12,IF(AND(AND(CJ97&lt;=0.5,CJ97&gt;0.25),AND(CK97&gt;0.25,CK97&lt;=0.5)),$DC$13,IF(AND(AND(CJ97&lt;=0.5,CJ97&gt;0.25),CK97&lt;=0.25),$DC$14,IF(AND(CJ97&lt;=0.25,CK97&gt;0.5),$DC$15,IF(AND(CJ97&lt;=0.25,AND(CK97&gt;0.25,CK97&lt;=0.5)),$DC$16,IF(AND(CJ97&lt;=0.25,AND(CK97&gt;0.1,CK97&lt;=0.25)),$DC$17,IF(AND(CJ97&lt;=0.25,CK97&lt;=0.1,OR(CJ97&lt;&gt;0,CK97&lt;&gt;0)),$DC$18,IF(AND(CJ97=0,CK97=0),$DC$19,"ATENÇÃO")))))))))))))))</f>
        <v>42.8571428571429</v>
      </c>
      <c r="CM97" s="38" t="n">
        <f aca="false">(AP97+AS97)/2</f>
        <v>0.5</v>
      </c>
      <c r="CN97" s="39" t="n">
        <f aca="false">(AM97+AN97+AO97+AQ97+AR97+AT97)/6</f>
        <v>0.333333333333333</v>
      </c>
      <c r="CO97" s="30" t="n">
        <f aca="false">IF(AND(CM97=1,CN97=1),$DC$5,IF(AND(CM97=1,CN97&gt;0.5),$DC$6,IF(AND(CM97=1,AND(CN97&gt;0.25,CN97&lt;=0.5)),$DC$7,IF(AND(CM97=1,CN97&lt;=0.25),$DC$8,IF(AND(CM97&gt;0.5,CN97&gt;0.5),$DC$9,IF(AND(CM97&gt;0.5,AND(CN97&gt;0.25,CN97&lt;=0.5)),$DC$10,IF(AND(CM97&gt;0.5,CN97&lt;=0.25),$DC$11,IF(AND(AND(CM97&lt;=0.5,CM97&gt;0.25),CN97&gt;0.5),$DC$12,IF(AND(AND(CM97&lt;=0.5,CM97&gt;0.25),AND(CN97&gt;0.25,CN97&lt;=0.5)),$DC$13,IF(AND(AND(CM97&lt;=0.5,CM97&gt;0.25),CN97&lt;=0.25),$DC$14,IF(AND(CM97&lt;=0.25,CN97&gt;0.5),$DC$15,IF(AND(CM97&lt;=0.25,AND(CN97&gt;0.25,CN97&lt;=0.5)),$DC$16,IF(AND(CM97&lt;=0.25,AND(CN97&gt;0.1,CN97&lt;=0.25)),$DC$17,IF(AND(CM97&lt;=0.25,CN97&lt;=0.1,OR(CM97&lt;&gt;0,CN97&lt;&gt;0)),$DC$18,IF(AND(CM97=0,CN97=0),$DC$19,"ATENÇÃO")))))))))))))))</f>
        <v>42.8571428571429</v>
      </c>
      <c r="CP97" s="38" t="n">
        <f aca="false">(AU97+AZ97+BD97)/3</f>
        <v>0</v>
      </c>
      <c r="CQ97" s="39" t="n">
        <f aca="false">(AV97+AW97+AX97+AY97+BA97+BB97+BC97)/7</f>
        <v>0</v>
      </c>
      <c r="CR97" s="30" t="n">
        <f aca="false">IF(AND(CP97=1,CQ97=1),$DC$5,IF(AND(CP97=1,CQ97&gt;0.5),$DC$6,IF(AND(CP97=1,AND(CQ97&gt;0.25,CQ97&lt;=0.5)),$DC$7,IF(AND(CP97=1,CQ97&lt;=0.25),$DC$8,IF(AND(CP97&gt;0.5,CQ97&gt;0.5),$DC$9,IF(AND(CP97&gt;0.5,AND(CQ97&gt;0.25,CQ97&lt;=0.5)),$DC$10,IF(AND(CP97&gt;0.5,CQ97&lt;=0.25),$DC$11,IF(AND(AND(CP97&lt;=0.5,CP97&gt;0.25),CQ97&gt;0.5),$DC$12,IF(AND(AND(CP97&lt;=0.5,CP97&gt;0.25),AND(CQ97&gt;0.25,CQ97&lt;=0.5)),$DC$13,IF(AND(AND(CP97&lt;=0.5,CP97&gt;0.25),CQ97&lt;=0.25),$DC$14,IF(AND(CP97&lt;=0.25,CQ97&gt;0.5),$DC$15,IF(AND(CP97&lt;=0.25,AND(CQ97&gt;0.25,CQ97&lt;=0.5)),$DC$16,IF(AND(CP97&lt;=0.25,AND(CQ97&gt;0.1,CQ97&lt;=0.25)),$DC$17,IF(AND(CP97&lt;=0.25,CQ97&lt;=0.1,OR(CP97&lt;&gt;0,CQ97&lt;&gt;0)),$DC$18,IF(AND(CP97=0,CQ97=0),$DC$19,"ATENÇÃO")))))))))))))))</f>
        <v>0</v>
      </c>
      <c r="CS97" s="38" t="n">
        <f aca="false">(BE97+BJ97+BN97)/3</f>
        <v>0.666666666666667</v>
      </c>
      <c r="CT97" s="39" t="n">
        <f aca="false">(BF97+BG97+BH97+BI97+BK97+BL97+BM97+BO97+BP97)/9</f>
        <v>0.333333333333333</v>
      </c>
      <c r="CU97" s="30" t="n">
        <f aca="false">IF(AND(CS97=1,CT97=1),$DC$5,IF(AND(CS97=1,CT97&gt;0.5),$DC$6,IF(AND(CS97=1,AND(CT97&gt;0.25,CT97&lt;=0.5)),$DC$7,IF(AND(CS97=1,CT97&lt;=0.25),$DC$8,IF(AND(CS97&gt;0.5,CT97&gt;0.5),$DC$9,IF(AND(CS97&gt;0.5,AND(CT97&gt;0.25,CT97&lt;=0.5)),$DC$10,IF(AND(CS97&gt;0.5,CT97&lt;=0.25),$DC$11,IF(AND(AND(CS97&lt;=0.5,CS97&gt;0.25),CT97&gt;0.5),$DC$12,IF(AND(AND(CS97&lt;=0.5,CS97&gt;0.25),AND(CT97&gt;0.25,CT97&lt;=0.5)),$DC$13,IF(AND(AND(CS97&lt;=0.5,CS97&gt;0.25),CT97&lt;=0.25),$DC$14,IF(AND(CS97&lt;=0.25,CT97&gt;0.5),$DC$15,IF(AND(CS97&lt;=0.25,AND(CT97&gt;0.25,CT97&lt;=0.5)),$DC$16,IF(AND(CS97&lt;=0.25,AND(CT97&gt;0.1,CT97&lt;=0.25)),$DC$17,IF(AND(CS97&lt;=0.25,CT97&lt;=0.1,OR(CS97&lt;&gt;0,CT97&lt;&gt;0)),$DC$18,IF(AND(CS97=0,CT97=0),$DC$19,"ATENÇÃO")))))))))))))))</f>
        <v>64.2857142857143</v>
      </c>
      <c r="CV97" s="31" t="n">
        <f aca="false">(BR97+BW97+BX97)/3</f>
        <v>0.333333333333333</v>
      </c>
      <c r="CW97" s="32" t="n">
        <f aca="false">(BQ97+BS97+BT97+BU97+BV97+BY97+BZ97)/7</f>
        <v>0.428571428571429</v>
      </c>
      <c r="CX97" s="30" t="n">
        <f aca="false">IF(AND(CV97=1,CW97=1),$DC$5,IF(AND(CV97=1,CW97&gt;0.5),$DC$6,IF(AND(CV97=1,AND(CW97&gt;0.25,CW97&lt;=0.5)),$DC$7,IF(AND(CV97=1,CW97&lt;=0.25),$DC$8,IF(AND(CV97&gt;0.5,CW97&gt;0.5),$DC$9,IF(AND(CV97&gt;0.5,AND(CW97&gt;0.25,CW97&lt;=0.5)),$DC$10,IF(AND(CV97&gt;0.5,CW97&lt;=0.25),$DC$11,IF(AND(AND(CV97&lt;=0.5,CV97&gt;0.25),CW97&gt;0.5),$DC$12,IF(AND(AND(CV97&lt;=0.5,CV97&gt;0.25),AND(CW97&gt;0.25,CW97&lt;=0.5)),$DC$13,IF(AND(AND(CV97&lt;=0.5,CV97&gt;0.25),CW97&lt;=0.25),$DC$14,IF(AND(CV97&lt;=0.25,CW97&gt;0.5),$DC$15,IF(AND(CV97&lt;=0.25,AND(CW97&gt;0.25,CW97&lt;=0.5)),$DC$16,IF(AND(CV97&lt;=0.25,AND(CW97&gt;0.1,CW97&lt;=0.25)),$DC$17,IF(AND(CV97&lt;=0.25,CW97&lt;=0.1,OR(CV97&lt;&gt;0,CW97&lt;&gt;0)),$DC$18,IF(AND(CV97=0,CW97=0),$DC$19,"ATENÇÃO")))))))))))))))</f>
        <v>42.8571428571429</v>
      </c>
    </row>
    <row r="98" customFormat="false" ht="15" hidden="false" customHeight="false" outlineLevel="0" collapsed="false">
      <c r="A98" s="1" t="s">
        <v>249</v>
      </c>
      <c r="B98" s="2" t="n">
        <v>96</v>
      </c>
      <c r="C98" s="47" t="n">
        <v>0</v>
      </c>
      <c r="D98" s="47" t="n">
        <v>0</v>
      </c>
      <c r="E98" s="47" t="n">
        <v>0</v>
      </c>
      <c r="F98" s="47" t="n">
        <v>0</v>
      </c>
      <c r="G98" s="49" t="n">
        <v>0</v>
      </c>
      <c r="H98" s="47" t="n">
        <v>0</v>
      </c>
      <c r="I98" s="49" t="n">
        <v>0</v>
      </c>
      <c r="J98" s="47" t="n">
        <v>0</v>
      </c>
      <c r="K98" s="49" t="n">
        <v>0</v>
      </c>
      <c r="L98" s="47" t="n">
        <v>1</v>
      </c>
      <c r="M98" s="47" t="n">
        <v>0</v>
      </c>
      <c r="N98" s="49" t="n">
        <v>1</v>
      </c>
      <c r="O98" s="47" t="n">
        <v>0</v>
      </c>
      <c r="P98" s="47" t="n">
        <v>1</v>
      </c>
      <c r="Q98" s="47" t="n">
        <v>0</v>
      </c>
      <c r="R98" s="47" t="n">
        <v>1</v>
      </c>
      <c r="S98" s="48" t="n">
        <v>1</v>
      </c>
      <c r="T98" s="47" t="n">
        <v>0</v>
      </c>
      <c r="U98" s="50" t="n">
        <v>1</v>
      </c>
      <c r="V98" s="50" t="n">
        <v>0</v>
      </c>
      <c r="W98" s="50" t="n">
        <v>1</v>
      </c>
      <c r="X98" s="50" t="n">
        <v>0</v>
      </c>
      <c r="Y98" s="50" t="n">
        <v>0</v>
      </c>
      <c r="Z98" s="50" t="n">
        <v>0</v>
      </c>
      <c r="AA98" s="50" t="n">
        <v>0</v>
      </c>
      <c r="AB98" s="50" t="n">
        <v>0</v>
      </c>
      <c r="AC98" s="50" t="n">
        <v>0</v>
      </c>
      <c r="AD98" s="50" t="n">
        <v>0</v>
      </c>
      <c r="AE98" s="50" t="n">
        <v>0</v>
      </c>
      <c r="AF98" s="50" t="n">
        <v>0</v>
      </c>
      <c r="AG98" s="50" t="n">
        <v>1</v>
      </c>
      <c r="AH98" s="47" t="n">
        <v>1</v>
      </c>
      <c r="AI98" s="47" t="n">
        <v>0</v>
      </c>
      <c r="AJ98" s="47" t="n">
        <v>0</v>
      </c>
      <c r="AK98" s="47" t="n">
        <v>1</v>
      </c>
      <c r="AL98" s="47" t="n">
        <v>1</v>
      </c>
      <c r="AM98" s="50" t="n">
        <v>1</v>
      </c>
      <c r="AN98" s="50" t="n">
        <v>1</v>
      </c>
      <c r="AO98" s="50" t="n">
        <v>0</v>
      </c>
      <c r="AP98" s="50" t="n">
        <v>0</v>
      </c>
      <c r="AQ98" s="50" t="n">
        <v>0</v>
      </c>
      <c r="AR98" s="50" t="n">
        <v>1</v>
      </c>
      <c r="AS98" s="50" t="n">
        <v>0</v>
      </c>
      <c r="AT98" s="50" t="n">
        <v>1</v>
      </c>
      <c r="AU98" s="47" t="n">
        <v>0</v>
      </c>
      <c r="AV98" s="47" t="n">
        <v>0</v>
      </c>
      <c r="AW98" s="47" t="n">
        <v>0</v>
      </c>
      <c r="AX98" s="47" t="n">
        <v>0</v>
      </c>
      <c r="AY98" s="47" t="n">
        <v>0</v>
      </c>
      <c r="AZ98" s="47" t="n">
        <v>0</v>
      </c>
      <c r="BA98" s="47" t="n">
        <v>0</v>
      </c>
      <c r="BB98" s="47" t="n">
        <v>0</v>
      </c>
      <c r="BC98" s="47" t="n">
        <v>0</v>
      </c>
      <c r="BD98" s="47" t="n">
        <v>0</v>
      </c>
      <c r="BE98" s="52" t="n">
        <v>1</v>
      </c>
      <c r="BF98" s="50" t="n">
        <v>1</v>
      </c>
      <c r="BG98" s="50" t="n">
        <v>1</v>
      </c>
      <c r="BH98" s="50" t="n">
        <v>1</v>
      </c>
      <c r="BI98" s="50" t="n">
        <v>1</v>
      </c>
      <c r="BJ98" s="52" t="n">
        <v>1</v>
      </c>
      <c r="BK98" s="50" t="n">
        <v>1</v>
      </c>
      <c r="BL98" s="50" t="n">
        <v>1</v>
      </c>
      <c r="BM98" s="50" t="n">
        <v>1</v>
      </c>
      <c r="BN98" s="52" t="n">
        <v>1</v>
      </c>
      <c r="BO98" s="50" t="n">
        <v>0</v>
      </c>
      <c r="BP98" s="50" t="n">
        <v>1</v>
      </c>
      <c r="BQ98" s="47" t="n">
        <v>1</v>
      </c>
      <c r="BR98" s="49" t="n">
        <v>1</v>
      </c>
      <c r="BS98" s="47" t="n">
        <v>1</v>
      </c>
      <c r="BT98" s="47" t="n">
        <v>1</v>
      </c>
      <c r="BU98" s="47" t="n">
        <v>0</v>
      </c>
      <c r="BV98" s="47" t="n">
        <v>0</v>
      </c>
      <c r="BW98" s="49" t="n">
        <v>0</v>
      </c>
      <c r="BX98" s="49" t="n">
        <v>0</v>
      </c>
      <c r="BY98" s="47" t="n">
        <v>0</v>
      </c>
      <c r="BZ98" s="47" t="n">
        <v>0</v>
      </c>
      <c r="CB98" s="27" t="n">
        <f aca="false">CF98*$CZ$3+CI98*$DA$3+CL98*$DB$3+CO98*$DC$3+CR98*$DD$3+CU98*$DE$3+CX98*$DF$3</f>
        <v>39.9678571428571</v>
      </c>
      <c r="CD98" s="38" t="n">
        <f aca="false">(G98+I98+K98+N98+R98)/5</f>
        <v>0.4</v>
      </c>
      <c r="CE98" s="39" t="n">
        <f aca="false">(C98+D98+E98+F98+H98+J98+L98+M98+O98+P98+Q98+S98+T98)/13</f>
        <v>0.230769230769231</v>
      </c>
      <c r="CF98" s="30" t="n">
        <f aca="false">IF(AND(CD98=1,CE98=1),$DC$5,IF(AND(CD98=1,CE98&gt;0.5),$DC$6,IF(AND(CD98=1,AND(CE98&gt;0.25,CE98&lt;=0.5)),$DC$7,IF(AND(CD98=1,CE98&lt;=0.25),$DC$8,IF(AND(CD98&gt;0.5,CE98&gt;0.5),$DC$9,IF(AND(CD98&gt;0.5,AND(CE98&gt;0.25,CE98&lt;=0.5)),$DC$10,IF(AND(CD98&gt;0.5,CE98&lt;=0.25),$DC$11,IF(AND(AND(CD98&lt;=0.5,CD98&gt;0.25),CE98&gt;0.5),$DC$12,IF(AND(AND(CD98&lt;=0.5,CD98&gt;0.25),AND(CE98&gt;0.25,CE98&lt;=0.5)),$DC$13,IF(AND(AND(CD98&lt;=0.5,CD98&gt;0.25),CE98&lt;=0.25),$DC$14,IF(AND(CD98&lt;=0.25,CE98&gt;0.5),$DC$15,IF(AND(CD98&lt;=0.25,AND(CE98&gt;0.25,CE98&lt;=0.5)),$DC$16,IF(AND(CD98&lt;=0.25,AND(CE98&gt;0.1,CE98&lt;=0.25)),$DC$17,IF(AND(CD98&lt;=0.25,CE98&lt;=0.1,OR(CD98&lt;&gt;0,CE98&lt;&gt;0)),$DC$18,IF(AND(CD98=0,CE98=0),$DC$19,"ATENÇÃO")))))))))))))))</f>
        <v>35.7142857142857</v>
      </c>
      <c r="CG98" s="38" t="n">
        <f aca="false">(X98+AA98+AG98)/3</f>
        <v>0.333333333333333</v>
      </c>
      <c r="CH98" s="39" t="n">
        <f aca="false">(U98+V98+W98+Y98+Z98+AB98+AC98+AD98+AE98+AF98)/10</f>
        <v>0.2</v>
      </c>
      <c r="CI98" s="30" t="n">
        <f aca="false">IF(AND(CG98=1,CH98=1),$DC$5,IF(AND(CG98=1,CH98&gt;0.5),$DC$6,IF(AND(CG98=1,AND(CH98&gt;0.25,CH98&lt;=0.5)),$DC$7,IF(AND(CG98=1,CH98&lt;=0.25),$DC$8,IF(AND(CG98&gt;0.5,CH98&gt;0.5),$DC$9,IF(AND(CG98&gt;0.5,AND(CH98&gt;0.25,CH98&lt;=0.5)),$DC$10,IF(AND(CG98&gt;0.5,CH98&lt;=0.25),$DC$11,IF(AND(AND(CG98&lt;=0.5,CG98&gt;0.25),CH98&gt;0.5),$DC$12,IF(AND(AND(CG98&lt;=0.5,CG98&gt;0.25),AND(CH98&gt;0.25,CH98&lt;=0.5)),$DC$13,IF(AND(AND(CG98&lt;=0.5,CG98&gt;0.25),CH98&lt;=0.25),$DC$14,IF(AND(CG98&lt;=0.25,CH98&gt;0.5),$DC$15,IF(AND(CG98&lt;=0.25,AND(CH98&gt;0.25,CH98&lt;=0.5)),$DC$16,IF(AND(CG98&lt;=0.25,AND(CH98&gt;0.1,CH98&lt;=0.25)),$DC$17,IF(AND(CG98&lt;=0.25,CH98&lt;=0.1,OR(CG98&lt;&gt;0,CH98&lt;&gt;0)),$DC$18,IF(AND(CG98=0,CH98=0),$DC$19,"ATENÇÃO")))))))))))))))</f>
        <v>35.7142857142857</v>
      </c>
      <c r="CJ98" s="38" t="n">
        <f aca="false">(AJ98+AL98)/2</f>
        <v>0.5</v>
      </c>
      <c r="CK98" s="39" t="n">
        <f aca="false">(AH98+AI98+AK98)/3</f>
        <v>0.666666666666667</v>
      </c>
      <c r="CL98" s="30" t="n">
        <f aca="false">IF(AND(CJ98=1,CK98=1),$DC$5,IF(AND(CJ98=1,CK98&gt;0.5),$DC$6,IF(AND(CJ98=1,AND(CK98&gt;0.25,CK98&lt;=0.5)),$DC$7,IF(AND(CJ98=1,CK98&lt;=0.25),$DC$8,IF(AND(CJ98&gt;0.5,CK98&gt;0.5),$DC$9,IF(AND(CJ98&gt;0.5,AND(CK98&gt;0.25,CK98&lt;=0.5)),$DC$10,IF(AND(CJ98&gt;0.5,CK98&lt;=0.25),$DC$11,IF(AND(AND(CJ98&lt;=0.5,CJ98&gt;0.25),CK98&gt;0.5),$DC$12,IF(AND(AND(CJ98&lt;=0.5,CJ98&gt;0.25),AND(CK98&gt;0.25,CK98&lt;=0.5)),$DC$13,IF(AND(AND(CJ98&lt;=0.5,CJ98&gt;0.25),CK98&lt;=0.25),$DC$14,IF(AND(CJ98&lt;=0.25,CK98&gt;0.5),$DC$15,IF(AND(CJ98&lt;=0.25,AND(CK98&gt;0.25,CK98&lt;=0.5)),$DC$16,IF(AND(CJ98&lt;=0.25,AND(CK98&gt;0.1,CK98&lt;=0.25)),$DC$17,IF(AND(CJ98&lt;=0.25,CK98&lt;=0.1,OR(CJ98&lt;&gt;0,CK98&lt;&gt;0)),$DC$18,IF(AND(CJ98=0,CK98=0),$DC$19,"ATENÇÃO")))))))))))))))</f>
        <v>50</v>
      </c>
      <c r="CM98" s="38" t="n">
        <f aca="false">(AP98+AS98)/2</f>
        <v>0</v>
      </c>
      <c r="CN98" s="39" t="n">
        <f aca="false">(AM98+AN98+AO98+AQ98+AR98+AT98)/6</f>
        <v>0.666666666666667</v>
      </c>
      <c r="CO98" s="30" t="n">
        <f aca="false">IF(AND(CM98=1,CN98=1),$DC$5,IF(AND(CM98=1,CN98&gt;0.5),$DC$6,IF(AND(CM98=1,AND(CN98&gt;0.25,CN98&lt;=0.5)),$DC$7,IF(AND(CM98=1,CN98&lt;=0.25),$DC$8,IF(AND(CM98&gt;0.5,CN98&gt;0.5),$DC$9,IF(AND(CM98&gt;0.5,AND(CN98&gt;0.25,CN98&lt;=0.5)),$DC$10,IF(AND(CM98&gt;0.5,CN98&lt;=0.25),$DC$11,IF(AND(AND(CM98&lt;=0.5,CM98&gt;0.25),CN98&gt;0.5),$DC$12,IF(AND(AND(CM98&lt;=0.5,CM98&gt;0.25),AND(CN98&gt;0.25,CN98&lt;=0.5)),$DC$13,IF(AND(AND(CM98&lt;=0.5,CM98&gt;0.25),CN98&lt;=0.25),$DC$14,IF(AND(CM98&lt;=0.25,CN98&gt;0.5),$DC$15,IF(AND(CM98&lt;=0.25,AND(CN98&gt;0.25,CN98&lt;=0.5)),$DC$16,IF(AND(CM98&lt;=0.25,AND(CN98&gt;0.1,CN98&lt;=0.25)),$DC$17,IF(AND(CM98&lt;=0.25,CN98&lt;=0.1,OR(CM98&lt;&gt;0,CN98&lt;&gt;0)),$DC$18,IF(AND(CM98=0,CN98=0),$DC$19,"ATENÇÃO")))))))))))))))</f>
        <v>28.5714285714286</v>
      </c>
      <c r="CP98" s="38" t="n">
        <f aca="false">(AU98+AZ98+BD98)/3</f>
        <v>0</v>
      </c>
      <c r="CQ98" s="39" t="n">
        <f aca="false">(AV98+AW98+AX98+AY98+BA98+BB98+BC98)/7</f>
        <v>0</v>
      </c>
      <c r="CR98" s="30" t="n">
        <f aca="false">IF(AND(CP98=1,CQ98=1),$DC$5,IF(AND(CP98=1,CQ98&gt;0.5),$DC$6,IF(AND(CP98=1,AND(CQ98&gt;0.25,CQ98&lt;=0.5)),$DC$7,IF(AND(CP98=1,CQ98&lt;=0.25),$DC$8,IF(AND(CP98&gt;0.5,CQ98&gt;0.5),$DC$9,IF(AND(CP98&gt;0.5,AND(CQ98&gt;0.25,CQ98&lt;=0.5)),$DC$10,IF(AND(CP98&gt;0.5,CQ98&lt;=0.25),$DC$11,IF(AND(AND(CP98&lt;=0.5,CP98&gt;0.25),CQ98&gt;0.5),$DC$12,IF(AND(AND(CP98&lt;=0.5,CP98&gt;0.25),AND(CQ98&gt;0.25,CQ98&lt;=0.5)),$DC$13,IF(AND(AND(CP98&lt;=0.5,CP98&gt;0.25),CQ98&lt;=0.25),$DC$14,IF(AND(CP98&lt;=0.25,CQ98&gt;0.5),$DC$15,IF(AND(CP98&lt;=0.25,AND(CQ98&gt;0.25,CQ98&lt;=0.5)),$DC$16,IF(AND(CP98&lt;=0.25,AND(CQ98&gt;0.1,CQ98&lt;=0.25)),$DC$17,IF(AND(CP98&lt;=0.25,CQ98&lt;=0.1,OR(CP98&lt;&gt;0,CQ98&lt;&gt;0)),$DC$18,IF(AND(CP98=0,CQ98=0),$DC$19,"ATENÇÃO")))))))))))))))</f>
        <v>0</v>
      </c>
      <c r="CS98" s="38" t="n">
        <f aca="false">(BE98+BJ98+BN98)/3</f>
        <v>1</v>
      </c>
      <c r="CT98" s="39" t="n">
        <f aca="false">(BF98+BG98+BH98+BI98+BK98+BL98+BM98+BO98+BP98)/9</f>
        <v>0.888888888888889</v>
      </c>
      <c r="CU98" s="30" t="n">
        <f aca="false">IF(AND(CS98=1,CT98=1),$DC$5,IF(AND(CS98=1,CT98&gt;0.5),$DC$6,IF(AND(CS98=1,AND(CT98&gt;0.25,CT98&lt;=0.5)),$DC$7,IF(AND(CS98=1,CT98&lt;=0.25),$DC$8,IF(AND(CS98&gt;0.5,CT98&gt;0.5),$DC$9,IF(AND(CS98&gt;0.5,AND(CT98&gt;0.25,CT98&lt;=0.5)),$DC$10,IF(AND(CS98&gt;0.5,CT98&lt;=0.25),$DC$11,IF(AND(AND(CS98&lt;=0.5,CS98&gt;0.25),CT98&gt;0.5),$DC$12,IF(AND(AND(CS98&lt;=0.5,CS98&gt;0.25),AND(CT98&gt;0.25,CT98&lt;=0.5)),$DC$13,IF(AND(AND(CS98&lt;=0.5,CS98&gt;0.25),CT98&lt;=0.25),$DC$14,IF(AND(CS98&lt;=0.25,CT98&gt;0.5),$DC$15,IF(AND(CS98&lt;=0.25,AND(CT98&gt;0.25,CT98&lt;=0.5)),$DC$16,IF(AND(CS98&lt;=0.25,AND(CT98&gt;0.1,CT98&lt;=0.25)),$DC$17,IF(AND(CS98&lt;=0.25,CT98&lt;=0.1,OR(CS98&lt;&gt;0,CT98&lt;&gt;0)),$DC$18,IF(AND(CS98=0,CT98=0),$DC$19,"ATENÇÃO")))))))))))))))</f>
        <v>92.8571428571429</v>
      </c>
      <c r="CV98" s="31" t="n">
        <f aca="false">(BR98+BW98+BX98)/3</f>
        <v>0.333333333333333</v>
      </c>
      <c r="CW98" s="32" t="n">
        <f aca="false">(BQ98+BS98+BT98+BU98+BV98+BY98+BZ98)/7</f>
        <v>0.428571428571429</v>
      </c>
      <c r="CX98" s="30" t="n">
        <f aca="false">IF(AND(CV98=1,CW98=1),$DC$5,IF(AND(CV98=1,CW98&gt;0.5),$DC$6,IF(AND(CV98=1,AND(CW98&gt;0.25,CW98&lt;=0.5)),$DC$7,IF(AND(CV98=1,CW98&lt;=0.25),$DC$8,IF(AND(CV98&gt;0.5,CW98&gt;0.5),$DC$9,IF(AND(CV98&gt;0.5,AND(CW98&gt;0.25,CW98&lt;=0.5)),$DC$10,IF(AND(CV98&gt;0.5,CW98&lt;=0.25),$DC$11,IF(AND(AND(CV98&lt;=0.5,CV98&gt;0.25),CW98&gt;0.5),$DC$12,IF(AND(AND(CV98&lt;=0.5,CV98&gt;0.25),AND(CW98&gt;0.25,CW98&lt;=0.5)),$DC$13,IF(AND(AND(CV98&lt;=0.5,CV98&gt;0.25),CW98&lt;=0.25),$DC$14,IF(AND(CV98&lt;=0.25,CW98&gt;0.5),$DC$15,IF(AND(CV98&lt;=0.25,AND(CW98&gt;0.25,CW98&lt;=0.5)),$DC$16,IF(AND(CV98&lt;=0.25,AND(CW98&gt;0.1,CW98&lt;=0.25)),$DC$17,IF(AND(CV98&lt;=0.25,CW98&lt;=0.1,OR(CV98&lt;&gt;0,CW98&lt;&gt;0)),$DC$18,IF(AND(CV98=0,CW98=0),$DC$19,"ATENÇÃO")))))))))))))))</f>
        <v>42.8571428571429</v>
      </c>
    </row>
    <row r="99" customFormat="false" ht="15" hidden="false" customHeight="false" outlineLevel="0" collapsed="false">
      <c r="A99" s="1" t="s">
        <v>250</v>
      </c>
      <c r="B99" s="2" t="n">
        <v>97</v>
      </c>
      <c r="C99" s="47" t="n">
        <v>0</v>
      </c>
      <c r="D99" s="47" t="n">
        <v>0</v>
      </c>
      <c r="E99" s="47" t="n">
        <v>0</v>
      </c>
      <c r="F99" s="47" t="n">
        <v>0</v>
      </c>
      <c r="G99" s="49" t="n">
        <v>0</v>
      </c>
      <c r="H99" s="47" t="n">
        <v>0</v>
      </c>
      <c r="I99" s="49" t="n">
        <v>0</v>
      </c>
      <c r="J99" s="47" t="n">
        <v>0</v>
      </c>
      <c r="K99" s="49" t="n">
        <v>0</v>
      </c>
      <c r="L99" s="47" t="n">
        <v>1</v>
      </c>
      <c r="M99" s="47" t="n">
        <v>1</v>
      </c>
      <c r="N99" s="49" t="n">
        <v>1</v>
      </c>
      <c r="O99" s="47" t="n">
        <v>0</v>
      </c>
      <c r="P99" s="47" t="n">
        <v>0</v>
      </c>
      <c r="Q99" s="47" t="n">
        <v>0</v>
      </c>
      <c r="R99" s="47" t="n">
        <v>1</v>
      </c>
      <c r="S99" s="47" t="n">
        <v>0</v>
      </c>
      <c r="T99" s="47" t="n">
        <v>1</v>
      </c>
      <c r="U99" s="50" t="n">
        <v>1</v>
      </c>
      <c r="V99" s="50" t="n">
        <v>0</v>
      </c>
      <c r="W99" s="50" t="n">
        <v>1</v>
      </c>
      <c r="X99" s="50" t="n">
        <v>0</v>
      </c>
      <c r="Y99" s="50" t="n">
        <v>0</v>
      </c>
      <c r="Z99" s="50" t="n">
        <v>0</v>
      </c>
      <c r="AA99" s="50" t="n">
        <v>0</v>
      </c>
      <c r="AB99" s="50" t="n">
        <v>0</v>
      </c>
      <c r="AC99" s="50" t="n">
        <v>0</v>
      </c>
      <c r="AD99" s="50" t="n">
        <v>0</v>
      </c>
      <c r="AE99" s="50" t="n">
        <v>0</v>
      </c>
      <c r="AF99" s="50" t="n">
        <v>0</v>
      </c>
      <c r="AG99" s="50" t="n">
        <v>0</v>
      </c>
      <c r="AH99" s="47" t="n">
        <v>1</v>
      </c>
      <c r="AI99" s="47" t="n">
        <v>0</v>
      </c>
      <c r="AJ99" s="47" t="n">
        <v>0</v>
      </c>
      <c r="AK99" s="47" t="n">
        <v>0</v>
      </c>
      <c r="AL99" s="47" t="n">
        <v>1</v>
      </c>
      <c r="AM99" s="50" t="n">
        <v>1</v>
      </c>
      <c r="AN99" s="50" t="n">
        <v>1</v>
      </c>
      <c r="AO99" s="50" t="n">
        <v>1</v>
      </c>
      <c r="AP99" s="50" t="n">
        <v>0</v>
      </c>
      <c r="AQ99" s="50" t="n">
        <v>0</v>
      </c>
      <c r="AR99" s="50" t="n">
        <v>1</v>
      </c>
      <c r="AS99" s="50" t="n">
        <v>0</v>
      </c>
      <c r="AT99" s="50" t="n">
        <v>0</v>
      </c>
      <c r="AU99" s="47" t="n">
        <v>0</v>
      </c>
      <c r="AV99" s="47" t="n">
        <v>0</v>
      </c>
      <c r="AW99" s="47" t="n">
        <v>0</v>
      </c>
      <c r="AX99" s="47" t="n">
        <v>0</v>
      </c>
      <c r="AY99" s="47" t="n">
        <v>0</v>
      </c>
      <c r="AZ99" s="47" t="n">
        <v>0</v>
      </c>
      <c r="BA99" s="47" t="n">
        <v>0</v>
      </c>
      <c r="BB99" s="47" t="n">
        <v>0</v>
      </c>
      <c r="BC99" s="47" t="n">
        <v>0</v>
      </c>
      <c r="BD99" s="47" t="n">
        <v>0</v>
      </c>
      <c r="BE99" s="52" t="n">
        <v>1</v>
      </c>
      <c r="BF99" s="50" t="n">
        <v>1</v>
      </c>
      <c r="BG99" s="50" t="n">
        <v>1</v>
      </c>
      <c r="BH99" s="50" t="n">
        <v>1</v>
      </c>
      <c r="BI99" s="50" t="n">
        <v>1</v>
      </c>
      <c r="BJ99" s="52" t="n">
        <v>1</v>
      </c>
      <c r="BK99" s="50" t="n">
        <v>1</v>
      </c>
      <c r="BL99" s="50" t="n">
        <v>1</v>
      </c>
      <c r="BM99" s="50" t="n">
        <v>1</v>
      </c>
      <c r="BN99" s="52" t="n">
        <v>0</v>
      </c>
      <c r="BO99" s="50" t="n">
        <v>1</v>
      </c>
      <c r="BP99" s="50" t="n">
        <v>1</v>
      </c>
      <c r="BQ99" s="47" t="n">
        <v>1</v>
      </c>
      <c r="BR99" s="49" t="n">
        <v>1</v>
      </c>
      <c r="BS99" s="47" t="n">
        <v>0</v>
      </c>
      <c r="BT99" s="47" t="n">
        <v>1</v>
      </c>
      <c r="BU99" s="47" t="n">
        <v>0</v>
      </c>
      <c r="BV99" s="47" t="n">
        <v>0</v>
      </c>
      <c r="BW99" s="49" t="n">
        <v>0</v>
      </c>
      <c r="BX99" s="49" t="n">
        <v>0</v>
      </c>
      <c r="BY99" s="47" t="n">
        <v>0</v>
      </c>
      <c r="BZ99" s="47" t="n">
        <v>0</v>
      </c>
      <c r="CB99" s="27" t="n">
        <f aca="false">CF99*$CZ$3+CI99*$DA$3+CL99*$DB$3+CO99*$DC$3+CR99*$DD$3+CU99*$DE$3+CX99*$DF$3</f>
        <v>34.6114285714286</v>
      </c>
      <c r="CD99" s="38" t="n">
        <f aca="false">(G99+I99+K99+N99+R99)/5</f>
        <v>0.4</v>
      </c>
      <c r="CE99" s="39" t="n">
        <f aca="false">(C99+D99+E99+F99+H99+J99+L99+M99+O99+P99+Q99+S99+T99)/13</f>
        <v>0.230769230769231</v>
      </c>
      <c r="CF99" s="30" t="n">
        <f aca="false">IF(AND(CD99=1,CE99=1),$DC$5,IF(AND(CD99=1,CE99&gt;0.5),$DC$6,IF(AND(CD99=1,AND(CE99&gt;0.25,CE99&lt;=0.5)),$DC$7,IF(AND(CD99=1,CE99&lt;=0.25),$DC$8,IF(AND(CD99&gt;0.5,CE99&gt;0.5),$DC$9,IF(AND(CD99&gt;0.5,AND(CE99&gt;0.25,CE99&lt;=0.5)),$DC$10,IF(AND(CD99&gt;0.5,CE99&lt;=0.25),$DC$11,IF(AND(AND(CD99&lt;=0.5,CD99&gt;0.25),CE99&gt;0.5),$DC$12,IF(AND(AND(CD99&lt;=0.5,CD99&gt;0.25),AND(CE99&gt;0.25,CE99&lt;=0.5)),$DC$13,IF(AND(AND(CD99&lt;=0.5,CD99&gt;0.25),CE99&lt;=0.25),$DC$14,IF(AND(CD99&lt;=0.25,CE99&gt;0.5),$DC$15,IF(AND(CD99&lt;=0.25,AND(CE99&gt;0.25,CE99&lt;=0.5)),$DC$16,IF(AND(CD99&lt;=0.25,AND(CE99&gt;0.1,CE99&lt;=0.25)),$DC$17,IF(AND(CD99&lt;=0.25,CE99&lt;=0.1,OR(CD99&lt;&gt;0,CE99&lt;&gt;0)),$DC$18,IF(AND(CD99=0,CE99=0),$DC$19,"ATENÇÃO")))))))))))))))</f>
        <v>35.7142857142857</v>
      </c>
      <c r="CG99" s="38" t="n">
        <f aca="false">(X99+AA99+AG99)/3</f>
        <v>0</v>
      </c>
      <c r="CH99" s="39" t="n">
        <f aca="false">(U99+V99+W99+Y99+Z99+AB99+AC99+AD99+AE99+AF99)/10</f>
        <v>0.2</v>
      </c>
      <c r="CI99" s="30" t="n">
        <f aca="false">IF(AND(CG99=1,CH99=1),$DC$5,IF(AND(CG99=1,CH99&gt;0.5),$DC$6,IF(AND(CG99=1,AND(CH99&gt;0.25,CH99&lt;=0.5)),$DC$7,IF(AND(CG99=1,CH99&lt;=0.25),$DC$8,IF(AND(CG99&gt;0.5,CH99&gt;0.5),$DC$9,IF(AND(CG99&gt;0.5,AND(CH99&gt;0.25,CH99&lt;=0.5)),$DC$10,IF(AND(CG99&gt;0.5,CH99&lt;=0.25),$DC$11,IF(AND(AND(CG99&lt;=0.5,CG99&gt;0.25),CH99&gt;0.5),$DC$12,IF(AND(AND(CG99&lt;=0.5,CG99&gt;0.25),AND(CH99&gt;0.25,CH99&lt;=0.5)),$DC$13,IF(AND(AND(CG99&lt;=0.5,CG99&gt;0.25),CH99&lt;=0.25),$DC$14,IF(AND(CG99&lt;=0.25,CH99&gt;0.5),$DC$15,IF(AND(CG99&lt;=0.25,AND(CH99&gt;0.25,CH99&lt;=0.5)),$DC$16,IF(AND(CG99&lt;=0.25,AND(CH99&gt;0.1,CH99&lt;=0.25)),$DC$17,IF(AND(CG99&lt;=0.25,CH99&lt;=0.1,OR(CG99&lt;&gt;0,CH99&lt;&gt;0)),$DC$18,IF(AND(CG99=0,CH99=0),$DC$19,"ATENÇÃO")))))))))))))))</f>
        <v>14.2857142857143</v>
      </c>
      <c r="CJ99" s="38" t="n">
        <f aca="false">(AJ99+AL99)/2</f>
        <v>0.5</v>
      </c>
      <c r="CK99" s="39" t="n">
        <f aca="false">(AH99+AI99+AK99)/3</f>
        <v>0.333333333333333</v>
      </c>
      <c r="CL99" s="30" t="n">
        <f aca="false">IF(AND(CJ99=1,CK99=1),$DC$5,IF(AND(CJ99=1,CK99&gt;0.5),$DC$6,IF(AND(CJ99=1,AND(CK99&gt;0.25,CK99&lt;=0.5)),$DC$7,IF(AND(CJ99=1,CK99&lt;=0.25),$DC$8,IF(AND(CJ99&gt;0.5,CK99&gt;0.5),$DC$9,IF(AND(CJ99&gt;0.5,AND(CK99&gt;0.25,CK99&lt;=0.5)),$DC$10,IF(AND(CJ99&gt;0.5,CK99&lt;=0.25),$DC$11,IF(AND(AND(CJ99&lt;=0.5,CJ99&gt;0.25),CK99&gt;0.5),$DC$12,IF(AND(AND(CJ99&lt;=0.5,CJ99&gt;0.25),AND(CK99&gt;0.25,CK99&lt;=0.5)),$DC$13,IF(AND(AND(CJ99&lt;=0.5,CJ99&gt;0.25),CK99&lt;=0.25),$DC$14,IF(AND(CJ99&lt;=0.25,CK99&gt;0.5),$DC$15,IF(AND(CJ99&lt;=0.25,AND(CK99&gt;0.25,CK99&lt;=0.5)),$DC$16,IF(AND(CJ99&lt;=0.25,AND(CK99&gt;0.1,CK99&lt;=0.25)),$DC$17,IF(AND(CJ99&lt;=0.25,CK99&lt;=0.1,OR(CJ99&lt;&gt;0,CK99&lt;&gt;0)),$DC$18,IF(AND(CJ99=0,CK99=0),$DC$19,"ATENÇÃO")))))))))))))))</f>
        <v>42.8571428571429</v>
      </c>
      <c r="CM99" s="38" t="n">
        <f aca="false">(AP99+AS99)/2</f>
        <v>0</v>
      </c>
      <c r="CN99" s="39" t="n">
        <f aca="false">(AM99+AN99+AO99+AQ99+AR99+AT99)/6</f>
        <v>0.666666666666667</v>
      </c>
      <c r="CO99" s="30" t="n">
        <f aca="false">IF(AND(CM99=1,CN99=1),$DC$5,IF(AND(CM99=1,CN99&gt;0.5),$DC$6,IF(AND(CM99=1,AND(CN99&gt;0.25,CN99&lt;=0.5)),$DC$7,IF(AND(CM99=1,CN99&lt;=0.25),$DC$8,IF(AND(CM99&gt;0.5,CN99&gt;0.5),$DC$9,IF(AND(CM99&gt;0.5,AND(CN99&gt;0.25,CN99&lt;=0.5)),$DC$10,IF(AND(CM99&gt;0.5,CN99&lt;=0.25),$DC$11,IF(AND(AND(CM99&lt;=0.5,CM99&gt;0.25),CN99&gt;0.5),$DC$12,IF(AND(AND(CM99&lt;=0.5,CM99&gt;0.25),AND(CN99&gt;0.25,CN99&lt;=0.5)),$DC$13,IF(AND(AND(CM99&lt;=0.5,CM99&gt;0.25),CN99&lt;=0.25),$DC$14,IF(AND(CM99&lt;=0.25,CN99&gt;0.5),$DC$15,IF(AND(CM99&lt;=0.25,AND(CN99&gt;0.25,CN99&lt;=0.5)),$DC$16,IF(AND(CM99&lt;=0.25,AND(CN99&gt;0.1,CN99&lt;=0.25)),$DC$17,IF(AND(CM99&lt;=0.25,CN99&lt;=0.1,OR(CM99&lt;&gt;0,CN99&lt;&gt;0)),$DC$18,IF(AND(CM99=0,CN99=0),$DC$19,"ATENÇÃO")))))))))))))))</f>
        <v>28.5714285714286</v>
      </c>
      <c r="CP99" s="38" t="n">
        <f aca="false">(AU99+AZ99+BD99)/3</f>
        <v>0</v>
      </c>
      <c r="CQ99" s="39" t="n">
        <f aca="false">(AV99+AW99+AX99+AY99+BA99+BB99+BC99)/7</f>
        <v>0</v>
      </c>
      <c r="CR99" s="30" t="n">
        <f aca="false">IF(AND(CP99=1,CQ99=1),$DC$5,IF(AND(CP99=1,CQ99&gt;0.5),$DC$6,IF(AND(CP99=1,AND(CQ99&gt;0.25,CQ99&lt;=0.5)),$DC$7,IF(AND(CP99=1,CQ99&lt;=0.25),$DC$8,IF(AND(CP99&gt;0.5,CQ99&gt;0.5),$DC$9,IF(AND(CP99&gt;0.5,AND(CQ99&gt;0.25,CQ99&lt;=0.5)),$DC$10,IF(AND(CP99&gt;0.5,CQ99&lt;=0.25),$DC$11,IF(AND(AND(CP99&lt;=0.5,CP99&gt;0.25),CQ99&gt;0.5),$DC$12,IF(AND(AND(CP99&lt;=0.5,CP99&gt;0.25),AND(CQ99&gt;0.25,CQ99&lt;=0.5)),$DC$13,IF(AND(AND(CP99&lt;=0.5,CP99&gt;0.25),CQ99&lt;=0.25),$DC$14,IF(AND(CP99&lt;=0.25,CQ99&gt;0.5),$DC$15,IF(AND(CP99&lt;=0.25,AND(CQ99&gt;0.25,CQ99&lt;=0.5)),$DC$16,IF(AND(CP99&lt;=0.25,AND(CQ99&gt;0.1,CQ99&lt;=0.25)),$DC$17,IF(AND(CP99&lt;=0.25,CQ99&lt;=0.1,OR(CP99&lt;&gt;0,CQ99&lt;&gt;0)),$DC$18,IF(AND(CP99=0,CQ99=0),$DC$19,"ATENÇÃO")))))))))))))))</f>
        <v>0</v>
      </c>
      <c r="CS99" s="38" t="n">
        <f aca="false">(BE99+BJ99+BN99)/3</f>
        <v>0.666666666666667</v>
      </c>
      <c r="CT99" s="39" t="n">
        <f aca="false">(BF99+BG99+BH99+BI99+BK99+BL99+BM99+BO99+BP99)/9</f>
        <v>1</v>
      </c>
      <c r="CU99" s="30" t="n">
        <f aca="false">IF(AND(CS99=1,CT99=1),$DC$5,IF(AND(CS99=1,CT99&gt;0.5),$DC$6,IF(AND(CS99=1,AND(CT99&gt;0.25,CT99&lt;=0.5)),$DC$7,IF(AND(CS99=1,CT99&lt;=0.25),$DC$8,IF(AND(CS99&gt;0.5,CT99&gt;0.5),$DC$9,IF(AND(CS99&gt;0.5,AND(CT99&gt;0.25,CT99&lt;=0.5)),$DC$10,IF(AND(CS99&gt;0.5,CT99&lt;=0.25),$DC$11,IF(AND(AND(CS99&lt;=0.5,CS99&gt;0.25),CT99&gt;0.5),$DC$12,IF(AND(AND(CS99&lt;=0.5,CS99&gt;0.25),AND(CT99&gt;0.25,CT99&lt;=0.5)),$DC$13,IF(AND(AND(CS99&lt;=0.5,CS99&gt;0.25),CT99&lt;=0.25),$DC$14,IF(AND(CS99&lt;=0.25,CT99&gt;0.5),$DC$15,IF(AND(CS99&lt;=0.25,AND(CT99&gt;0.25,CT99&lt;=0.5)),$DC$16,IF(AND(CS99&lt;=0.25,AND(CT99&gt;0.1,CT99&lt;=0.25)),$DC$17,IF(AND(CS99&lt;=0.25,CT99&lt;=0.1,OR(CS99&lt;&gt;0,CT99&lt;&gt;0)),$DC$18,IF(AND(CS99=0,CT99=0),$DC$19,"ATENÇÃO")))))))))))))))</f>
        <v>71.4285714285714</v>
      </c>
      <c r="CV99" s="31" t="n">
        <f aca="false">(BR99+BW99+BX99)/3</f>
        <v>0.333333333333333</v>
      </c>
      <c r="CW99" s="32" t="n">
        <f aca="false">(BQ99+BS99+BT99+BU99+BV99+BY99+BZ99)/7</f>
        <v>0.285714285714286</v>
      </c>
      <c r="CX99" s="30" t="n">
        <f aca="false">IF(AND(CV99=1,CW99=1),$DC$5,IF(AND(CV99=1,CW99&gt;0.5),$DC$6,IF(AND(CV99=1,AND(CW99&gt;0.25,CW99&lt;=0.5)),$DC$7,IF(AND(CV99=1,CW99&lt;=0.25),$DC$8,IF(AND(CV99&gt;0.5,CW99&gt;0.5),$DC$9,IF(AND(CV99&gt;0.5,AND(CW99&gt;0.25,CW99&lt;=0.5)),$DC$10,IF(AND(CV99&gt;0.5,CW99&lt;=0.25),$DC$11,IF(AND(AND(CV99&lt;=0.5,CV99&gt;0.25),CW99&gt;0.5),$DC$12,IF(AND(AND(CV99&lt;=0.5,CV99&gt;0.25),AND(CW99&gt;0.25,CW99&lt;=0.5)),$DC$13,IF(AND(AND(CV99&lt;=0.5,CV99&gt;0.25),CW99&lt;=0.25),$DC$14,IF(AND(CV99&lt;=0.25,CW99&gt;0.5),$DC$15,IF(AND(CV99&lt;=0.25,AND(CW99&gt;0.25,CW99&lt;=0.5)),$DC$16,IF(AND(CV99&lt;=0.25,AND(CW99&gt;0.1,CW99&lt;=0.25)),$DC$17,IF(AND(CV99&lt;=0.25,CW99&lt;=0.1,OR(CV99&lt;&gt;0,CW99&lt;&gt;0)),$DC$18,IF(AND(CV99=0,CW99=0),$DC$19,"ATENÇÃO")))))))))))))))</f>
        <v>42.8571428571429</v>
      </c>
    </row>
    <row r="100" customFormat="false" ht="15" hidden="false" customHeight="false" outlineLevel="0" collapsed="false">
      <c r="A100" s="1" t="s">
        <v>251</v>
      </c>
      <c r="B100" s="2" t="n">
        <v>98</v>
      </c>
      <c r="C100" s="47" t="n">
        <v>0</v>
      </c>
      <c r="D100" s="47" t="n">
        <v>1</v>
      </c>
      <c r="E100" s="47" t="n">
        <v>1</v>
      </c>
      <c r="F100" s="47" t="n">
        <v>0</v>
      </c>
      <c r="G100" s="49" t="n">
        <v>0</v>
      </c>
      <c r="H100" s="47" t="n">
        <v>1</v>
      </c>
      <c r="I100" s="49" t="n">
        <v>1</v>
      </c>
      <c r="J100" s="47" t="n">
        <v>0</v>
      </c>
      <c r="K100" s="49" t="n">
        <v>0</v>
      </c>
      <c r="L100" s="47" t="n">
        <v>1</v>
      </c>
      <c r="M100" s="47" t="n">
        <v>1</v>
      </c>
      <c r="N100" s="49" t="n">
        <v>1</v>
      </c>
      <c r="O100" s="47" t="n">
        <v>1</v>
      </c>
      <c r="P100" s="47" t="n">
        <v>1</v>
      </c>
      <c r="Q100" s="47" t="n">
        <v>1</v>
      </c>
      <c r="R100" s="47" t="n">
        <v>1</v>
      </c>
      <c r="S100" s="47" t="n">
        <v>0</v>
      </c>
      <c r="T100" s="47" t="n">
        <v>1</v>
      </c>
      <c r="U100" s="50" t="n">
        <v>1</v>
      </c>
      <c r="V100" s="50" t="n">
        <v>0</v>
      </c>
      <c r="W100" s="50" t="n">
        <v>0</v>
      </c>
      <c r="X100" s="50" t="n">
        <v>0</v>
      </c>
      <c r="Y100" s="50" t="n">
        <v>0</v>
      </c>
      <c r="Z100" s="50" t="n">
        <v>0</v>
      </c>
      <c r="AA100" s="50" t="n">
        <v>0</v>
      </c>
      <c r="AB100" s="50" t="n">
        <v>0</v>
      </c>
      <c r="AC100" s="50" t="n">
        <v>0</v>
      </c>
      <c r="AD100" s="50" t="n">
        <v>0</v>
      </c>
      <c r="AE100" s="50" t="n">
        <v>1</v>
      </c>
      <c r="AF100" s="50" t="n">
        <v>0</v>
      </c>
      <c r="AG100" s="50" t="n">
        <v>1</v>
      </c>
      <c r="AH100" s="47" t="n">
        <v>1</v>
      </c>
      <c r="AI100" s="47" t="n">
        <v>0</v>
      </c>
      <c r="AJ100" s="47" t="n">
        <v>0</v>
      </c>
      <c r="AK100" s="47" t="n">
        <v>0</v>
      </c>
      <c r="AL100" s="47" t="n">
        <v>0</v>
      </c>
      <c r="AM100" s="50" t="n">
        <v>1</v>
      </c>
      <c r="AN100" s="50" t="n">
        <v>1</v>
      </c>
      <c r="AO100" s="50" t="n">
        <v>0</v>
      </c>
      <c r="AP100" s="50" t="n">
        <v>0</v>
      </c>
      <c r="AQ100" s="50" t="n">
        <v>0</v>
      </c>
      <c r="AR100" s="50" t="n">
        <v>1</v>
      </c>
      <c r="AS100" s="50" t="n">
        <v>0</v>
      </c>
      <c r="AT100" s="50" t="n">
        <v>1</v>
      </c>
      <c r="AU100" s="47" t="n">
        <v>1</v>
      </c>
      <c r="AV100" s="47" t="n">
        <v>0</v>
      </c>
      <c r="AW100" s="47" t="n">
        <v>0</v>
      </c>
      <c r="AX100" s="47" t="n">
        <v>1</v>
      </c>
      <c r="AY100" s="47" t="n">
        <v>0</v>
      </c>
      <c r="AZ100" s="47" t="n">
        <v>1</v>
      </c>
      <c r="BA100" s="47" t="n">
        <v>0</v>
      </c>
      <c r="BB100" s="47" t="n">
        <v>1</v>
      </c>
      <c r="BC100" s="47" t="n">
        <v>0</v>
      </c>
      <c r="BD100" s="48" t="n">
        <v>0</v>
      </c>
      <c r="BE100" s="52" t="n">
        <v>1</v>
      </c>
      <c r="BF100" s="50" t="n">
        <v>1</v>
      </c>
      <c r="BG100" s="50" t="n">
        <v>1</v>
      </c>
      <c r="BH100" s="50" t="n">
        <v>1</v>
      </c>
      <c r="BI100" s="50" t="n">
        <v>1</v>
      </c>
      <c r="BJ100" s="52" t="n">
        <v>1</v>
      </c>
      <c r="BK100" s="50" t="n">
        <v>1</v>
      </c>
      <c r="BL100" s="50" t="n">
        <v>1</v>
      </c>
      <c r="BM100" s="50" t="n">
        <v>1</v>
      </c>
      <c r="BN100" s="52" t="n">
        <v>0</v>
      </c>
      <c r="BO100" s="50" t="n">
        <v>1</v>
      </c>
      <c r="BP100" s="50" t="n">
        <v>1</v>
      </c>
      <c r="BQ100" s="47" t="n">
        <v>1</v>
      </c>
      <c r="BR100" s="49" t="n">
        <v>1</v>
      </c>
      <c r="BS100" s="47" t="n">
        <v>1</v>
      </c>
      <c r="BT100" s="47" t="n">
        <v>1</v>
      </c>
      <c r="BU100" s="47" t="n">
        <v>0</v>
      </c>
      <c r="BV100" s="47" t="n">
        <v>0</v>
      </c>
      <c r="BW100" s="49" t="n">
        <v>1</v>
      </c>
      <c r="BX100" s="49" t="n">
        <v>0</v>
      </c>
      <c r="BY100" s="47" t="n">
        <v>0</v>
      </c>
      <c r="BZ100" s="47" t="n">
        <v>0</v>
      </c>
      <c r="CB100" s="27" t="n">
        <f aca="false">CF100*$CZ$3+CI100*$DA$3+CL100*$DB$3+CO100*$DC$3+CR100*$DD$3+CU100*$DE$3+CX100*$DF$3</f>
        <v>57.8278571428572</v>
      </c>
      <c r="CD100" s="38" t="n">
        <f aca="false">(G100+I100+K100+N100+R100)/5</f>
        <v>0.6</v>
      </c>
      <c r="CE100" s="39" t="n">
        <f aca="false">(C100+D100+E100+F100+H100+J100+L100+M100+O100+P100+Q100+S100+T100)/13</f>
        <v>0.692307692307692</v>
      </c>
      <c r="CF100" s="30" t="n">
        <f aca="false">IF(AND(CD100=1,CE100=1),$DC$5,IF(AND(CD100=1,CE100&gt;0.5),$DC$6,IF(AND(CD100=1,AND(CE100&gt;0.25,CE100&lt;=0.5)),$DC$7,IF(AND(CD100=1,CE100&lt;=0.25),$DC$8,IF(AND(CD100&gt;0.5,CE100&gt;0.5),$DC$9,IF(AND(CD100&gt;0.5,AND(CE100&gt;0.25,CE100&lt;=0.5)),$DC$10,IF(AND(CD100&gt;0.5,CE100&lt;=0.25),$DC$11,IF(AND(AND(CD100&lt;=0.5,CD100&gt;0.25),CE100&gt;0.5),$DC$12,IF(AND(AND(CD100&lt;=0.5,CD100&gt;0.25),AND(CE100&gt;0.25,CE100&lt;=0.5)),$DC$13,IF(AND(AND(CD100&lt;=0.5,CD100&gt;0.25),CE100&lt;=0.25),$DC$14,IF(AND(CD100&lt;=0.25,CE100&gt;0.5),$DC$15,IF(AND(CD100&lt;=0.25,AND(CE100&gt;0.25,CE100&lt;=0.5)),$DC$16,IF(AND(CD100&lt;=0.25,AND(CE100&gt;0.1,CE100&lt;=0.25)),$DC$17,IF(AND(CD100&lt;=0.25,CE100&lt;=0.1,OR(CD100&lt;&gt;0,CE100&lt;&gt;0)),$DC$18,IF(AND(CD100=0,CE100=0),$DC$19,"ATENÇÃO")))))))))))))))</f>
        <v>71.4285714285714</v>
      </c>
      <c r="CG100" s="38" t="n">
        <f aca="false">(X100+AA100+AG100)/3</f>
        <v>0.333333333333333</v>
      </c>
      <c r="CH100" s="39" t="n">
        <f aca="false">(U100+V100+W100+Y100+Z100+AB100+AC100+AD100+AE100+AF100)/10</f>
        <v>0.2</v>
      </c>
      <c r="CI100" s="30" t="n">
        <f aca="false">IF(AND(CG100=1,CH100=1),$DC$5,IF(AND(CG100=1,CH100&gt;0.5),$DC$6,IF(AND(CG100=1,AND(CH100&gt;0.25,CH100&lt;=0.5)),$DC$7,IF(AND(CG100=1,CH100&lt;=0.25),$DC$8,IF(AND(CG100&gt;0.5,CH100&gt;0.5),$DC$9,IF(AND(CG100&gt;0.5,AND(CH100&gt;0.25,CH100&lt;=0.5)),$DC$10,IF(AND(CG100&gt;0.5,CH100&lt;=0.25),$DC$11,IF(AND(AND(CG100&lt;=0.5,CG100&gt;0.25),CH100&gt;0.5),$DC$12,IF(AND(AND(CG100&lt;=0.5,CG100&gt;0.25),AND(CH100&gt;0.25,CH100&lt;=0.5)),$DC$13,IF(AND(AND(CG100&lt;=0.5,CG100&gt;0.25),CH100&lt;=0.25),$DC$14,IF(AND(CG100&lt;=0.25,CH100&gt;0.5),$DC$15,IF(AND(CG100&lt;=0.25,AND(CH100&gt;0.25,CH100&lt;=0.5)),$DC$16,IF(AND(CG100&lt;=0.25,AND(CH100&gt;0.1,CH100&lt;=0.25)),$DC$17,IF(AND(CG100&lt;=0.25,CH100&lt;=0.1,OR(CG100&lt;&gt;0,CH100&lt;&gt;0)),$DC$18,IF(AND(CG100=0,CH100=0),$DC$19,"ATENÇÃO")))))))))))))))</f>
        <v>35.7142857142857</v>
      </c>
      <c r="CJ100" s="38" t="n">
        <f aca="false">(AJ100+AL100)/2</f>
        <v>0</v>
      </c>
      <c r="CK100" s="39" t="n">
        <f aca="false">(AH100+AI100+AK100)/3</f>
        <v>0.333333333333333</v>
      </c>
      <c r="CL100" s="30" t="n">
        <f aca="false">IF(AND(CJ100=1,CK100=1),$DC$5,IF(AND(CJ100=1,CK100&gt;0.5),$DC$6,IF(AND(CJ100=1,AND(CK100&gt;0.25,CK100&lt;=0.5)),$DC$7,IF(AND(CJ100=1,CK100&lt;=0.25),$DC$8,IF(AND(CJ100&gt;0.5,CK100&gt;0.5),$DC$9,IF(AND(CJ100&gt;0.5,AND(CK100&gt;0.25,CK100&lt;=0.5)),$DC$10,IF(AND(CJ100&gt;0.5,CK100&lt;=0.25),$DC$11,IF(AND(AND(CJ100&lt;=0.5,CJ100&gt;0.25),CK100&gt;0.5),$DC$12,IF(AND(AND(CJ100&lt;=0.5,CJ100&gt;0.25),AND(CK100&gt;0.25,CK100&lt;=0.5)),$DC$13,IF(AND(AND(CJ100&lt;=0.5,CJ100&gt;0.25),CK100&lt;=0.25),$DC$14,IF(AND(CJ100&lt;=0.25,CK100&gt;0.5),$DC$15,IF(AND(CJ100&lt;=0.25,AND(CK100&gt;0.25,CK100&lt;=0.5)),$DC$16,IF(AND(CJ100&lt;=0.25,AND(CK100&gt;0.1,CK100&lt;=0.25)),$DC$17,IF(AND(CJ100&lt;=0.25,CK100&lt;=0.1,OR(CJ100&lt;&gt;0,CK100&lt;&gt;0)),$DC$18,IF(AND(CJ100=0,CK100=0),$DC$19,"ATENÇÃO")))))))))))))))</f>
        <v>21.4285714285714</v>
      </c>
      <c r="CM100" s="38" t="n">
        <f aca="false">(AP100+AS100)/2</f>
        <v>0</v>
      </c>
      <c r="CN100" s="39" t="n">
        <f aca="false">(AM100+AN100+AO100+AQ100+AR100+AT100)/6</f>
        <v>0.666666666666667</v>
      </c>
      <c r="CO100" s="30" t="n">
        <f aca="false">IF(AND(CM100=1,CN100=1),$DC$5,IF(AND(CM100=1,CN100&gt;0.5),$DC$6,IF(AND(CM100=1,AND(CN100&gt;0.25,CN100&lt;=0.5)),$DC$7,IF(AND(CM100=1,CN100&lt;=0.25),$DC$8,IF(AND(CM100&gt;0.5,CN100&gt;0.5),$DC$9,IF(AND(CM100&gt;0.5,AND(CN100&gt;0.25,CN100&lt;=0.5)),$DC$10,IF(AND(CM100&gt;0.5,CN100&lt;=0.25),$DC$11,IF(AND(AND(CM100&lt;=0.5,CM100&gt;0.25),CN100&gt;0.5),$DC$12,IF(AND(AND(CM100&lt;=0.5,CM100&gt;0.25),AND(CN100&gt;0.25,CN100&lt;=0.5)),$DC$13,IF(AND(AND(CM100&lt;=0.5,CM100&gt;0.25),CN100&lt;=0.25),$DC$14,IF(AND(CM100&lt;=0.25,CN100&gt;0.5),$DC$15,IF(AND(CM100&lt;=0.25,AND(CN100&gt;0.25,CN100&lt;=0.5)),$DC$16,IF(AND(CM100&lt;=0.25,AND(CN100&gt;0.1,CN100&lt;=0.25)),$DC$17,IF(AND(CM100&lt;=0.25,CN100&lt;=0.1,OR(CM100&lt;&gt;0,CN100&lt;&gt;0)),$DC$18,IF(AND(CM100=0,CN100=0),$DC$19,"ATENÇÃO")))))))))))))))</f>
        <v>28.5714285714286</v>
      </c>
      <c r="CP100" s="38" t="n">
        <f aca="false">(AU100+AZ100+BD100)/3</f>
        <v>0.666666666666667</v>
      </c>
      <c r="CQ100" s="39" t="n">
        <f aca="false">(AV100+AW100+AX100+AY100+BA100+BB100+BC100)/7</f>
        <v>0.285714285714286</v>
      </c>
      <c r="CR100" s="30" t="n">
        <f aca="false">IF(AND(CP100=1,CQ100=1),$DC$5,IF(AND(CP100=1,CQ100&gt;0.5),$DC$6,IF(AND(CP100=1,AND(CQ100&gt;0.25,CQ100&lt;=0.5)),$DC$7,IF(AND(CP100=1,CQ100&lt;=0.25),$DC$8,IF(AND(CP100&gt;0.5,CQ100&gt;0.5),$DC$9,IF(AND(CP100&gt;0.5,AND(CQ100&gt;0.25,CQ100&lt;=0.5)),$DC$10,IF(AND(CP100&gt;0.5,CQ100&lt;=0.25),$DC$11,IF(AND(AND(CP100&lt;=0.5,CP100&gt;0.25),CQ100&gt;0.5),$DC$12,IF(AND(AND(CP100&lt;=0.5,CP100&gt;0.25),AND(CQ100&gt;0.25,CQ100&lt;=0.5)),$DC$13,IF(AND(AND(CP100&lt;=0.5,CP100&gt;0.25),CQ100&lt;=0.25),$DC$14,IF(AND(CP100&lt;=0.25,CQ100&gt;0.5),$DC$15,IF(AND(CP100&lt;=0.25,AND(CQ100&gt;0.25,CQ100&lt;=0.5)),$DC$16,IF(AND(CP100&lt;=0.25,AND(CQ100&gt;0.1,CQ100&lt;=0.25)),$DC$17,IF(AND(CP100&lt;=0.25,CQ100&lt;=0.1,OR(CP100&lt;&gt;0,CQ100&lt;&gt;0)),$DC$18,IF(AND(CP100=0,CQ100=0),$DC$19,"ATENÇÃO")))))))))))))))</f>
        <v>64.2857142857143</v>
      </c>
      <c r="CS100" s="38" t="n">
        <f aca="false">(BE100+BJ100+BN100)/3</f>
        <v>0.666666666666667</v>
      </c>
      <c r="CT100" s="39" t="n">
        <f aca="false">(BF100+BG100+BH100+BI100+BK100+BL100+BM100+BO100+BP100)/9</f>
        <v>1</v>
      </c>
      <c r="CU100" s="30" t="n">
        <f aca="false">IF(AND(CS100=1,CT100=1),$DC$5,IF(AND(CS100=1,CT100&gt;0.5),$DC$6,IF(AND(CS100=1,AND(CT100&gt;0.25,CT100&lt;=0.5)),$DC$7,IF(AND(CS100=1,CT100&lt;=0.25),$DC$8,IF(AND(CS100&gt;0.5,CT100&gt;0.5),$DC$9,IF(AND(CS100&gt;0.5,AND(CT100&gt;0.25,CT100&lt;=0.5)),$DC$10,IF(AND(CS100&gt;0.5,CT100&lt;=0.25),$DC$11,IF(AND(AND(CS100&lt;=0.5,CS100&gt;0.25),CT100&gt;0.5),$DC$12,IF(AND(AND(CS100&lt;=0.5,CS100&gt;0.25),AND(CT100&gt;0.25,CT100&lt;=0.5)),$DC$13,IF(AND(AND(CS100&lt;=0.5,CS100&gt;0.25),CT100&lt;=0.25),$DC$14,IF(AND(CS100&lt;=0.25,CT100&gt;0.5),$DC$15,IF(AND(CS100&lt;=0.25,AND(CT100&gt;0.25,CT100&lt;=0.5)),$DC$16,IF(AND(CS100&lt;=0.25,AND(CT100&gt;0.1,CT100&lt;=0.25)),$DC$17,IF(AND(CS100&lt;=0.25,CT100&lt;=0.1,OR(CS100&lt;&gt;0,CT100&lt;&gt;0)),$DC$18,IF(AND(CS100=0,CT100=0),$DC$19,"ATENÇÃO")))))))))))))))</f>
        <v>71.4285714285714</v>
      </c>
      <c r="CV100" s="31" t="n">
        <f aca="false">(BR100+BW100+BX100)/3</f>
        <v>0.666666666666667</v>
      </c>
      <c r="CW100" s="32" t="n">
        <f aca="false">(BQ100+BS100+BT100+BU100+BV100+BY100+BZ100)/7</f>
        <v>0.428571428571429</v>
      </c>
      <c r="CX100" s="30" t="n">
        <f aca="false">IF(AND(CV100=1,CW100=1),$DC$5,IF(AND(CV100=1,CW100&gt;0.5),$DC$6,IF(AND(CV100=1,AND(CW100&gt;0.25,CW100&lt;=0.5)),$DC$7,IF(AND(CV100=1,CW100&lt;=0.25),$DC$8,IF(AND(CV100&gt;0.5,CW100&gt;0.5),$DC$9,IF(AND(CV100&gt;0.5,AND(CW100&gt;0.25,CW100&lt;=0.5)),$DC$10,IF(AND(CV100&gt;0.5,CW100&lt;=0.25),$DC$11,IF(AND(AND(CV100&lt;=0.5,CV100&gt;0.25),CW100&gt;0.5),$DC$12,IF(AND(AND(CV100&lt;=0.5,CV100&gt;0.25),AND(CW100&gt;0.25,CW100&lt;=0.5)),$DC$13,IF(AND(AND(CV100&lt;=0.5,CV100&gt;0.25),CW100&lt;=0.25),$DC$14,IF(AND(CV100&lt;=0.25,CW100&gt;0.5),$DC$15,IF(AND(CV100&lt;=0.25,AND(CW100&gt;0.25,CW100&lt;=0.5)),$DC$16,IF(AND(CV100&lt;=0.25,AND(CW100&gt;0.1,CW100&lt;=0.25)),$DC$17,IF(AND(CV100&lt;=0.25,CW100&lt;=0.1,OR(CV100&lt;&gt;0,CW100&lt;&gt;0)),$DC$18,IF(AND(CV100=0,CW100=0),$DC$19,"ATENÇÃO")))))))))))))))</f>
        <v>64.2857142857143</v>
      </c>
    </row>
    <row r="101" customFormat="false" ht="15" hidden="false" customHeight="false" outlineLevel="0" collapsed="false">
      <c r="A101" s="1" t="s">
        <v>252</v>
      </c>
      <c r="B101" s="2" t="n">
        <v>99</v>
      </c>
      <c r="C101" s="47" t="n">
        <v>1</v>
      </c>
      <c r="D101" s="47" t="n">
        <v>1</v>
      </c>
      <c r="E101" s="47" t="n">
        <v>1</v>
      </c>
      <c r="F101" s="47" t="n">
        <v>0</v>
      </c>
      <c r="G101" s="49" t="n">
        <v>0</v>
      </c>
      <c r="H101" s="47" t="n">
        <v>0</v>
      </c>
      <c r="I101" s="49" t="n">
        <v>0</v>
      </c>
      <c r="J101" s="47" t="n">
        <v>0</v>
      </c>
      <c r="K101" s="49" t="n">
        <v>0</v>
      </c>
      <c r="L101" s="47" t="n">
        <v>1</v>
      </c>
      <c r="M101" s="47" t="n">
        <v>0</v>
      </c>
      <c r="N101" s="49" t="n">
        <v>1</v>
      </c>
      <c r="O101" s="47" t="n">
        <v>1</v>
      </c>
      <c r="P101" s="47" t="n">
        <v>0</v>
      </c>
      <c r="Q101" s="47" t="n">
        <v>0</v>
      </c>
      <c r="R101" s="47" t="n">
        <v>0</v>
      </c>
      <c r="S101" s="47" t="n">
        <v>1</v>
      </c>
      <c r="T101" s="47" t="n">
        <v>1</v>
      </c>
      <c r="U101" s="50" t="n">
        <v>1</v>
      </c>
      <c r="V101" s="50" t="n">
        <v>0</v>
      </c>
      <c r="W101" s="50" t="n">
        <v>1</v>
      </c>
      <c r="X101" s="50" t="n">
        <v>1</v>
      </c>
      <c r="Y101" s="50" t="n">
        <v>1</v>
      </c>
      <c r="Z101" s="50" t="n">
        <v>0</v>
      </c>
      <c r="AA101" s="50" t="n">
        <v>0</v>
      </c>
      <c r="AB101" s="50" t="n">
        <v>0</v>
      </c>
      <c r="AC101" s="50" t="n">
        <v>1</v>
      </c>
      <c r="AD101" s="50" t="n">
        <v>0</v>
      </c>
      <c r="AE101" s="50" t="n">
        <v>1</v>
      </c>
      <c r="AF101" s="50" t="n">
        <v>0</v>
      </c>
      <c r="AG101" s="50" t="n">
        <v>1</v>
      </c>
      <c r="AH101" s="47" t="n">
        <v>1</v>
      </c>
      <c r="AI101" s="47" t="n">
        <v>0</v>
      </c>
      <c r="AJ101" s="47" t="n">
        <v>0</v>
      </c>
      <c r="AK101" s="47" t="n">
        <v>0</v>
      </c>
      <c r="AL101" s="47" t="n">
        <v>1</v>
      </c>
      <c r="AM101" s="50" t="n">
        <v>1</v>
      </c>
      <c r="AN101" s="50" t="n">
        <v>1</v>
      </c>
      <c r="AO101" s="50" t="n">
        <v>1</v>
      </c>
      <c r="AP101" s="50" t="n">
        <v>0</v>
      </c>
      <c r="AQ101" s="50" t="n">
        <v>0</v>
      </c>
      <c r="AR101" s="50" t="n">
        <v>0</v>
      </c>
      <c r="AS101" s="50" t="n">
        <v>1</v>
      </c>
      <c r="AT101" s="50" t="n">
        <v>1</v>
      </c>
      <c r="AU101" s="47" t="n">
        <v>1</v>
      </c>
      <c r="AV101" s="47" t="n">
        <v>0</v>
      </c>
      <c r="AW101" s="47" t="n">
        <v>0</v>
      </c>
      <c r="AX101" s="47" t="n">
        <v>1</v>
      </c>
      <c r="AY101" s="47" t="n">
        <v>0</v>
      </c>
      <c r="AZ101" s="47" t="n">
        <v>1</v>
      </c>
      <c r="BA101" s="47" t="n">
        <v>0</v>
      </c>
      <c r="BB101" s="47" t="n">
        <v>1</v>
      </c>
      <c r="BC101" s="47" t="n">
        <v>0</v>
      </c>
      <c r="BD101" s="47" t="n">
        <v>0</v>
      </c>
      <c r="BE101" s="52" t="n">
        <v>1</v>
      </c>
      <c r="BF101" s="50" t="n">
        <v>1</v>
      </c>
      <c r="BG101" s="50" t="n">
        <v>1</v>
      </c>
      <c r="BH101" s="50" t="n">
        <v>1</v>
      </c>
      <c r="BI101" s="50" t="n">
        <v>1</v>
      </c>
      <c r="BJ101" s="52" t="n">
        <v>1</v>
      </c>
      <c r="BK101" s="50" t="n">
        <v>1</v>
      </c>
      <c r="BL101" s="50" t="n">
        <v>1</v>
      </c>
      <c r="BM101" s="50" t="n">
        <v>1</v>
      </c>
      <c r="BN101" s="52" t="n">
        <v>0</v>
      </c>
      <c r="BO101" s="50" t="n">
        <v>1</v>
      </c>
      <c r="BP101" s="50" t="n">
        <v>1</v>
      </c>
      <c r="BQ101" s="47" t="n">
        <v>0</v>
      </c>
      <c r="BR101" s="49" t="n">
        <v>1</v>
      </c>
      <c r="BS101" s="47" t="n">
        <v>1</v>
      </c>
      <c r="BT101" s="47" t="n">
        <v>1</v>
      </c>
      <c r="BU101" s="47" t="n">
        <v>0</v>
      </c>
      <c r="BV101" s="47" t="n">
        <v>1</v>
      </c>
      <c r="BW101" s="49" t="n">
        <v>0</v>
      </c>
      <c r="BX101" s="49" t="n">
        <v>0</v>
      </c>
      <c r="BY101" s="47" t="n">
        <v>0</v>
      </c>
      <c r="BZ101" s="47" t="n">
        <v>0</v>
      </c>
      <c r="CB101" s="27" t="n">
        <f aca="false">CF101*$CZ$3+CI101*$DA$3+CL101*$DB$3+CO101*$DC$3+CR101*$DD$3+CU101*$DE$3+CX101*$DF$3</f>
        <v>51.2371428571429</v>
      </c>
      <c r="CD101" s="38" t="n">
        <f aca="false">(G101+I101+K101+N101+R101)/5</f>
        <v>0.2</v>
      </c>
      <c r="CE101" s="39" t="n">
        <f aca="false">(C101+D101+E101+F101+H101+J101+L101+M101+O101+P101+Q101+S101+T101)/13</f>
        <v>0.538461538461538</v>
      </c>
      <c r="CF101" s="30" t="n">
        <f aca="false">IF(AND(CD101=1,CE101=1),$DC$5,IF(AND(CD101=1,CE101&gt;0.5),$DC$6,IF(AND(CD101=1,AND(CE101&gt;0.25,CE101&lt;=0.5)),$DC$7,IF(AND(CD101=1,CE101&lt;=0.25),$DC$8,IF(AND(CD101&gt;0.5,CE101&gt;0.5),$DC$9,IF(AND(CD101&gt;0.5,AND(CE101&gt;0.25,CE101&lt;=0.5)),$DC$10,IF(AND(CD101&gt;0.5,CE101&lt;=0.25),$DC$11,IF(AND(AND(CD101&lt;=0.5,CD101&gt;0.25),CE101&gt;0.5),$DC$12,IF(AND(AND(CD101&lt;=0.5,CD101&gt;0.25),AND(CE101&gt;0.25,CE101&lt;=0.5)),$DC$13,IF(AND(AND(CD101&lt;=0.5,CD101&gt;0.25),CE101&lt;=0.25),$DC$14,IF(AND(CD101&lt;=0.25,CE101&gt;0.5),$DC$15,IF(AND(CD101&lt;=0.25,AND(CE101&gt;0.25,CE101&lt;=0.5)),$DC$16,IF(AND(CD101&lt;=0.25,AND(CE101&gt;0.1,CE101&lt;=0.25)),$DC$17,IF(AND(CD101&lt;=0.25,CE101&lt;=0.1,OR(CD101&lt;&gt;0,CE101&lt;&gt;0)),$DC$18,IF(AND(CD101=0,CE101=0),$DC$19,"ATENÇÃO")))))))))))))))</f>
        <v>28.5714285714286</v>
      </c>
      <c r="CG101" s="38" t="n">
        <f aca="false">(X101+AA101+AG101)/3</f>
        <v>0.666666666666667</v>
      </c>
      <c r="CH101" s="39" t="n">
        <f aca="false">(U101+V101+W101+Y101+Z101+AB101+AC101+AD101+AE101+AF101)/10</f>
        <v>0.5</v>
      </c>
      <c r="CI101" s="30" t="n">
        <f aca="false">IF(AND(CG101=1,CH101=1),$DC$5,IF(AND(CG101=1,CH101&gt;0.5),$DC$6,IF(AND(CG101=1,AND(CH101&gt;0.25,CH101&lt;=0.5)),$DC$7,IF(AND(CG101=1,CH101&lt;=0.25),$DC$8,IF(AND(CG101&gt;0.5,CH101&gt;0.5),$DC$9,IF(AND(CG101&gt;0.5,AND(CH101&gt;0.25,CH101&lt;=0.5)),$DC$10,IF(AND(CG101&gt;0.5,CH101&lt;=0.25),$DC$11,IF(AND(AND(CG101&lt;=0.5,CG101&gt;0.25),CH101&gt;0.5),$DC$12,IF(AND(AND(CG101&lt;=0.5,CG101&gt;0.25),AND(CH101&gt;0.25,CH101&lt;=0.5)),$DC$13,IF(AND(AND(CG101&lt;=0.5,CG101&gt;0.25),CH101&lt;=0.25),$DC$14,IF(AND(CG101&lt;=0.25,CH101&gt;0.5),$DC$15,IF(AND(CG101&lt;=0.25,AND(CH101&gt;0.25,CH101&lt;=0.5)),$DC$16,IF(AND(CG101&lt;=0.25,AND(CH101&gt;0.1,CH101&lt;=0.25)),$DC$17,IF(AND(CG101&lt;=0.25,CH101&lt;=0.1,OR(CG101&lt;&gt;0,CH101&lt;&gt;0)),$DC$18,IF(AND(CG101=0,CH101=0),$DC$19,"ATENÇÃO")))))))))))))))</f>
        <v>64.2857142857143</v>
      </c>
      <c r="CJ101" s="38" t="n">
        <f aca="false">(AJ101+AL101)/2</f>
        <v>0.5</v>
      </c>
      <c r="CK101" s="39" t="n">
        <f aca="false">(AH101+AI101+AK101)/3</f>
        <v>0.333333333333333</v>
      </c>
      <c r="CL101" s="30" t="n">
        <f aca="false">IF(AND(CJ101=1,CK101=1),$DC$5,IF(AND(CJ101=1,CK101&gt;0.5),$DC$6,IF(AND(CJ101=1,AND(CK101&gt;0.25,CK101&lt;=0.5)),$DC$7,IF(AND(CJ101=1,CK101&lt;=0.25),$DC$8,IF(AND(CJ101&gt;0.5,CK101&gt;0.5),$DC$9,IF(AND(CJ101&gt;0.5,AND(CK101&gt;0.25,CK101&lt;=0.5)),$DC$10,IF(AND(CJ101&gt;0.5,CK101&lt;=0.25),$DC$11,IF(AND(AND(CJ101&lt;=0.5,CJ101&gt;0.25),CK101&gt;0.5),$DC$12,IF(AND(AND(CJ101&lt;=0.5,CJ101&gt;0.25),AND(CK101&gt;0.25,CK101&lt;=0.5)),$DC$13,IF(AND(AND(CJ101&lt;=0.5,CJ101&gt;0.25),CK101&lt;=0.25),$DC$14,IF(AND(CJ101&lt;=0.25,CK101&gt;0.5),$DC$15,IF(AND(CJ101&lt;=0.25,AND(CK101&gt;0.25,CK101&lt;=0.5)),$DC$16,IF(AND(CJ101&lt;=0.25,AND(CK101&gt;0.1,CK101&lt;=0.25)),$DC$17,IF(AND(CJ101&lt;=0.25,CK101&lt;=0.1,OR(CJ101&lt;&gt;0,CK101&lt;&gt;0)),$DC$18,IF(AND(CJ101=0,CK101=0),$DC$19,"ATENÇÃO")))))))))))))))</f>
        <v>42.8571428571429</v>
      </c>
      <c r="CM101" s="38" t="n">
        <f aca="false">(AP101+AS101)/2</f>
        <v>0.5</v>
      </c>
      <c r="CN101" s="39" t="n">
        <f aca="false">(AM101+AN101+AO101+AQ101+AR101+AT101)/6</f>
        <v>0.666666666666667</v>
      </c>
      <c r="CO101" s="30" t="n">
        <f aca="false">IF(AND(CM101=1,CN101=1),$DC$5,IF(AND(CM101=1,CN101&gt;0.5),$DC$6,IF(AND(CM101=1,AND(CN101&gt;0.25,CN101&lt;=0.5)),$DC$7,IF(AND(CM101=1,CN101&lt;=0.25),$DC$8,IF(AND(CM101&gt;0.5,CN101&gt;0.5),$DC$9,IF(AND(CM101&gt;0.5,AND(CN101&gt;0.25,CN101&lt;=0.5)),$DC$10,IF(AND(CM101&gt;0.5,CN101&lt;=0.25),$DC$11,IF(AND(AND(CM101&lt;=0.5,CM101&gt;0.25),CN101&gt;0.5),$DC$12,IF(AND(AND(CM101&lt;=0.5,CM101&gt;0.25),AND(CN101&gt;0.25,CN101&lt;=0.5)),$DC$13,IF(AND(AND(CM101&lt;=0.5,CM101&gt;0.25),CN101&lt;=0.25),$DC$14,IF(AND(CM101&lt;=0.25,CN101&gt;0.5),$DC$15,IF(AND(CM101&lt;=0.25,AND(CN101&gt;0.25,CN101&lt;=0.5)),$DC$16,IF(AND(CM101&lt;=0.25,AND(CN101&gt;0.1,CN101&lt;=0.25)),$DC$17,IF(AND(CM101&lt;=0.25,CN101&lt;=0.1,OR(CM101&lt;&gt;0,CN101&lt;&gt;0)),$DC$18,IF(AND(CM101=0,CN101=0),$DC$19,"ATENÇÃO")))))))))))))))</f>
        <v>50</v>
      </c>
      <c r="CP101" s="38" t="n">
        <f aca="false">(AU101+AZ101+BD101)/3</f>
        <v>0.666666666666667</v>
      </c>
      <c r="CQ101" s="39" t="n">
        <f aca="false">(AV101+AW101+AX101+AY101+BA101+BB101+BC101)/7</f>
        <v>0.285714285714286</v>
      </c>
      <c r="CR101" s="30" t="n">
        <f aca="false">IF(AND(CP101=1,CQ101=1),$DC$5,IF(AND(CP101=1,CQ101&gt;0.5),$DC$6,IF(AND(CP101=1,AND(CQ101&gt;0.25,CQ101&lt;=0.5)),$DC$7,IF(AND(CP101=1,CQ101&lt;=0.25),$DC$8,IF(AND(CP101&gt;0.5,CQ101&gt;0.5),$DC$9,IF(AND(CP101&gt;0.5,AND(CQ101&gt;0.25,CQ101&lt;=0.5)),$DC$10,IF(AND(CP101&gt;0.5,CQ101&lt;=0.25),$DC$11,IF(AND(AND(CP101&lt;=0.5,CP101&gt;0.25),CQ101&gt;0.5),$DC$12,IF(AND(AND(CP101&lt;=0.5,CP101&gt;0.25),AND(CQ101&gt;0.25,CQ101&lt;=0.5)),$DC$13,IF(AND(AND(CP101&lt;=0.5,CP101&gt;0.25),CQ101&lt;=0.25),$DC$14,IF(AND(CP101&lt;=0.25,CQ101&gt;0.5),$DC$15,IF(AND(CP101&lt;=0.25,AND(CQ101&gt;0.25,CQ101&lt;=0.5)),$DC$16,IF(AND(CP101&lt;=0.25,AND(CQ101&gt;0.1,CQ101&lt;=0.25)),$DC$17,IF(AND(CP101&lt;=0.25,CQ101&lt;=0.1,OR(CP101&lt;&gt;0,CQ101&lt;&gt;0)),$DC$18,IF(AND(CP101=0,CQ101=0),$DC$19,"ATENÇÃO")))))))))))))))</f>
        <v>64.2857142857143</v>
      </c>
      <c r="CS101" s="38" t="n">
        <f aca="false">(BE101+BJ101+BN101)/3</f>
        <v>0.666666666666667</v>
      </c>
      <c r="CT101" s="39" t="n">
        <f aca="false">(BF101+BG101+BH101+BI101+BK101+BL101+BM101+BO101+BP101)/9</f>
        <v>1</v>
      </c>
      <c r="CU101" s="30" t="n">
        <f aca="false">IF(AND(CS101=1,CT101=1),$DC$5,IF(AND(CS101=1,CT101&gt;0.5),$DC$6,IF(AND(CS101=1,AND(CT101&gt;0.25,CT101&lt;=0.5)),$DC$7,IF(AND(CS101=1,CT101&lt;=0.25),$DC$8,IF(AND(CS101&gt;0.5,CT101&gt;0.5),$DC$9,IF(AND(CS101&gt;0.5,AND(CT101&gt;0.25,CT101&lt;=0.5)),$DC$10,IF(AND(CS101&gt;0.5,CT101&lt;=0.25),$DC$11,IF(AND(AND(CS101&lt;=0.5,CS101&gt;0.25),CT101&gt;0.5),$DC$12,IF(AND(AND(CS101&lt;=0.5,CS101&gt;0.25),AND(CT101&gt;0.25,CT101&lt;=0.5)),$DC$13,IF(AND(AND(CS101&lt;=0.5,CS101&gt;0.25),CT101&lt;=0.25),$DC$14,IF(AND(CS101&lt;=0.25,CT101&gt;0.5),$DC$15,IF(AND(CS101&lt;=0.25,AND(CT101&gt;0.25,CT101&lt;=0.5)),$DC$16,IF(AND(CS101&lt;=0.25,AND(CT101&gt;0.1,CT101&lt;=0.25)),$DC$17,IF(AND(CS101&lt;=0.25,CT101&lt;=0.1,OR(CS101&lt;&gt;0,CT101&lt;&gt;0)),$DC$18,IF(AND(CS101=0,CT101=0),$DC$19,"ATENÇÃO")))))))))))))))</f>
        <v>71.4285714285714</v>
      </c>
      <c r="CV101" s="31" t="n">
        <f aca="false">(BR101+BW101+BX101)/3</f>
        <v>0.333333333333333</v>
      </c>
      <c r="CW101" s="32" t="n">
        <f aca="false">(BQ101+BS101+BT101+BU101+BV101+BY101+BZ101)/7</f>
        <v>0.428571428571429</v>
      </c>
      <c r="CX101" s="30" t="n">
        <f aca="false">IF(AND(CV101=1,CW101=1),$DC$5,IF(AND(CV101=1,CW101&gt;0.5),$DC$6,IF(AND(CV101=1,AND(CW101&gt;0.25,CW101&lt;=0.5)),$DC$7,IF(AND(CV101=1,CW101&lt;=0.25),$DC$8,IF(AND(CV101&gt;0.5,CW101&gt;0.5),$DC$9,IF(AND(CV101&gt;0.5,AND(CW101&gt;0.25,CW101&lt;=0.5)),$DC$10,IF(AND(CV101&gt;0.5,CW101&lt;=0.25),$DC$11,IF(AND(AND(CV101&lt;=0.5,CV101&gt;0.25),CW101&gt;0.5),$DC$12,IF(AND(AND(CV101&lt;=0.5,CV101&gt;0.25),AND(CW101&gt;0.25,CW101&lt;=0.5)),$DC$13,IF(AND(AND(CV101&lt;=0.5,CV101&gt;0.25),CW101&lt;=0.25),$DC$14,IF(AND(CV101&lt;=0.25,CW101&gt;0.5),$DC$15,IF(AND(CV101&lt;=0.25,AND(CW101&gt;0.25,CW101&lt;=0.5)),$DC$16,IF(AND(CV101&lt;=0.25,AND(CW101&gt;0.1,CW101&lt;=0.25)),$DC$17,IF(AND(CV101&lt;=0.25,CW101&lt;=0.1,OR(CV101&lt;&gt;0,CW101&lt;&gt;0)),$DC$18,IF(AND(CV101=0,CW101=0),$DC$19,"ATENÇÃO")))))))))))))))</f>
        <v>42.8571428571429</v>
      </c>
    </row>
    <row r="102" customFormat="false" ht="15" hidden="false" customHeight="false" outlineLevel="0" collapsed="false">
      <c r="A102" s="1" t="s">
        <v>253</v>
      </c>
      <c r="B102" s="2" t="n">
        <v>100</v>
      </c>
      <c r="C102" s="47" t="n">
        <v>0</v>
      </c>
      <c r="D102" s="47" t="n">
        <v>0</v>
      </c>
      <c r="E102" s="47" t="n">
        <v>0</v>
      </c>
      <c r="F102" s="47" t="n">
        <v>0</v>
      </c>
      <c r="G102" s="49" t="n">
        <v>0</v>
      </c>
      <c r="H102" s="47" t="n">
        <v>0</v>
      </c>
      <c r="I102" s="49" t="n">
        <v>0</v>
      </c>
      <c r="J102" s="47" t="n">
        <v>0</v>
      </c>
      <c r="K102" s="49" t="n">
        <v>0</v>
      </c>
      <c r="L102" s="47" t="n">
        <v>1</v>
      </c>
      <c r="M102" s="47" t="n">
        <v>0</v>
      </c>
      <c r="N102" s="49" t="n">
        <v>0</v>
      </c>
      <c r="O102" s="47" t="n">
        <v>0</v>
      </c>
      <c r="P102" s="47" t="n">
        <v>0</v>
      </c>
      <c r="Q102" s="47" t="n">
        <v>0</v>
      </c>
      <c r="R102" s="47" t="n">
        <v>1</v>
      </c>
      <c r="S102" s="47" t="n">
        <v>0</v>
      </c>
      <c r="T102" s="47" t="n">
        <v>0</v>
      </c>
      <c r="U102" s="50" t="n">
        <v>0</v>
      </c>
      <c r="V102" s="50" t="n">
        <v>0</v>
      </c>
      <c r="W102" s="50" t="n">
        <v>0</v>
      </c>
      <c r="X102" s="50" t="n">
        <v>0</v>
      </c>
      <c r="Y102" s="50" t="n">
        <v>0</v>
      </c>
      <c r="Z102" s="50" t="n">
        <v>0</v>
      </c>
      <c r="AA102" s="50" t="n">
        <v>0</v>
      </c>
      <c r="AB102" s="50" t="n">
        <v>0</v>
      </c>
      <c r="AC102" s="50" t="n">
        <v>0</v>
      </c>
      <c r="AD102" s="50" t="n">
        <v>0</v>
      </c>
      <c r="AE102" s="50" t="n">
        <v>1</v>
      </c>
      <c r="AF102" s="50" t="n">
        <v>0</v>
      </c>
      <c r="AG102" s="50" t="n">
        <v>0</v>
      </c>
      <c r="AH102" s="47" t="n">
        <v>1</v>
      </c>
      <c r="AI102" s="47" t="n">
        <v>0</v>
      </c>
      <c r="AJ102" s="47" t="n">
        <v>0</v>
      </c>
      <c r="AK102" s="47" t="n">
        <v>0</v>
      </c>
      <c r="AL102" s="47" t="n">
        <v>0</v>
      </c>
      <c r="AM102" s="50" t="n">
        <v>0</v>
      </c>
      <c r="AN102" s="50" t="n">
        <v>1</v>
      </c>
      <c r="AO102" s="50" t="n">
        <v>1</v>
      </c>
      <c r="AP102" s="50" t="n">
        <v>0</v>
      </c>
      <c r="AQ102" s="50" t="n">
        <v>0</v>
      </c>
      <c r="AR102" s="50" t="n">
        <v>0</v>
      </c>
      <c r="AS102" s="50" t="n">
        <v>0</v>
      </c>
      <c r="AT102" s="50" t="n">
        <v>0</v>
      </c>
      <c r="AU102" s="47" t="n">
        <v>0</v>
      </c>
      <c r="AV102" s="47" t="n">
        <v>0</v>
      </c>
      <c r="AW102" s="47" t="n">
        <v>0</v>
      </c>
      <c r="AX102" s="47" t="n">
        <v>0</v>
      </c>
      <c r="AY102" s="47" t="n">
        <v>0</v>
      </c>
      <c r="AZ102" s="47" t="n">
        <v>0</v>
      </c>
      <c r="BA102" s="47" t="n">
        <v>0</v>
      </c>
      <c r="BB102" s="47" t="n">
        <v>0</v>
      </c>
      <c r="BC102" s="47" t="n">
        <v>0</v>
      </c>
      <c r="BD102" s="47" t="n">
        <v>0</v>
      </c>
      <c r="BE102" s="52" t="n">
        <v>1</v>
      </c>
      <c r="BF102" s="50" t="n">
        <v>1</v>
      </c>
      <c r="BG102" s="50" t="n">
        <v>1</v>
      </c>
      <c r="BH102" s="50" t="n">
        <v>1</v>
      </c>
      <c r="BI102" s="50" t="n">
        <v>0</v>
      </c>
      <c r="BJ102" s="52" t="n">
        <v>1</v>
      </c>
      <c r="BK102" s="50" t="n">
        <v>0</v>
      </c>
      <c r="BL102" s="50" t="n">
        <v>0</v>
      </c>
      <c r="BM102" s="50" t="n">
        <v>0</v>
      </c>
      <c r="BN102" s="52" t="n">
        <v>0</v>
      </c>
      <c r="BO102" s="50" t="n">
        <v>1</v>
      </c>
      <c r="BP102" s="50" t="n">
        <v>1</v>
      </c>
      <c r="BQ102" s="47" t="n">
        <v>0</v>
      </c>
      <c r="BR102" s="49" t="n">
        <v>0</v>
      </c>
      <c r="BS102" s="47" t="n">
        <v>1</v>
      </c>
      <c r="BT102" s="47" t="n">
        <v>1</v>
      </c>
      <c r="BU102" s="47" t="n">
        <v>0</v>
      </c>
      <c r="BV102" s="47" t="n">
        <v>0</v>
      </c>
      <c r="BW102" s="49" t="n">
        <v>0</v>
      </c>
      <c r="BX102" s="49" t="n">
        <v>0</v>
      </c>
      <c r="BY102" s="47" t="n">
        <v>0</v>
      </c>
      <c r="BZ102" s="47" t="n">
        <v>0</v>
      </c>
      <c r="CB102" s="27" t="n">
        <f aca="false">CF102*$CZ$3+CI102*$DA$3+CL102*$DB$3+CO102*$DC$3+CR102*$DD$3+CU102*$DE$3+CX102*$DF$3</f>
        <v>21.5628571428571</v>
      </c>
      <c r="CD102" s="38" t="n">
        <f aca="false">(G102+I102+K102+N102+R102)/5</f>
        <v>0.2</v>
      </c>
      <c r="CE102" s="39" t="n">
        <f aca="false">(C102+D102+E102+F102+H102+J102+L102+M102+O102+P102+Q102+S102+T102)/13</f>
        <v>0.0769230769230769</v>
      </c>
      <c r="CF102" s="30" t="n">
        <f aca="false">IF(AND(CD102=1,CE102=1),$DC$5,IF(AND(CD102=1,CE102&gt;0.5),$DC$6,IF(AND(CD102=1,AND(CE102&gt;0.25,CE102&lt;=0.5)),$DC$7,IF(AND(CD102=1,CE102&lt;=0.25),$DC$8,IF(AND(CD102&gt;0.5,CE102&gt;0.5),$DC$9,IF(AND(CD102&gt;0.5,AND(CE102&gt;0.25,CE102&lt;=0.5)),$DC$10,IF(AND(CD102&gt;0.5,CE102&lt;=0.25),$DC$11,IF(AND(AND(CD102&lt;=0.5,CD102&gt;0.25),CE102&gt;0.5),$DC$12,IF(AND(AND(CD102&lt;=0.5,CD102&gt;0.25),AND(CE102&gt;0.25,CE102&lt;=0.5)),$DC$13,IF(AND(AND(CD102&lt;=0.5,CD102&gt;0.25),CE102&lt;=0.25),$DC$14,IF(AND(CD102&lt;=0.25,CE102&gt;0.5),$DC$15,IF(AND(CD102&lt;=0.25,AND(CE102&gt;0.25,CE102&lt;=0.5)),$DC$16,IF(AND(CD102&lt;=0.25,AND(CE102&gt;0.1,CE102&lt;=0.25)),$DC$17,IF(AND(CD102&lt;=0.25,CE102&lt;=0.1,OR(CD102&lt;&gt;0,CE102&lt;&gt;0)),$DC$18,IF(AND(CD102=0,CE102=0),$DC$19,"ATENÇÃO")))))))))))))))</f>
        <v>7.14285714285714</v>
      </c>
      <c r="CG102" s="38" t="n">
        <f aca="false">(X102+AA102+AG102)/3</f>
        <v>0</v>
      </c>
      <c r="CH102" s="39" t="n">
        <f aca="false">(U102+V102+W102+Y102+Z102+AB102+AC102+AD102+AE102+AF102)/10</f>
        <v>0.1</v>
      </c>
      <c r="CI102" s="30" t="n">
        <f aca="false">IF(AND(CG102=1,CH102=1),$DC$5,IF(AND(CG102=1,CH102&gt;0.5),$DC$6,IF(AND(CG102=1,AND(CH102&gt;0.25,CH102&lt;=0.5)),$DC$7,IF(AND(CG102=1,CH102&lt;=0.25),$DC$8,IF(AND(CG102&gt;0.5,CH102&gt;0.5),$DC$9,IF(AND(CG102&gt;0.5,AND(CH102&gt;0.25,CH102&lt;=0.5)),$DC$10,IF(AND(CG102&gt;0.5,CH102&lt;=0.25),$DC$11,IF(AND(AND(CG102&lt;=0.5,CG102&gt;0.25),CH102&gt;0.5),$DC$12,IF(AND(AND(CG102&lt;=0.5,CG102&gt;0.25),AND(CH102&gt;0.25,CH102&lt;=0.5)),$DC$13,IF(AND(AND(CG102&lt;=0.5,CG102&gt;0.25),CH102&lt;=0.25),$DC$14,IF(AND(CG102&lt;=0.25,CH102&gt;0.5),$DC$15,IF(AND(CG102&lt;=0.25,AND(CH102&gt;0.25,CH102&lt;=0.5)),$DC$16,IF(AND(CG102&lt;=0.25,AND(CH102&gt;0.1,CH102&lt;=0.25)),$DC$17,IF(AND(CG102&lt;=0.25,CH102&lt;=0.1,OR(CG102&lt;&gt;0,CH102&lt;&gt;0)),$DC$18,IF(AND(CG102=0,CH102=0),$DC$19,"ATENÇÃO")))))))))))))))</f>
        <v>7.14285714285714</v>
      </c>
      <c r="CJ102" s="38" t="n">
        <f aca="false">(AJ102+AL102)/2</f>
        <v>0</v>
      </c>
      <c r="CK102" s="39" t="n">
        <f aca="false">(AH102+AI102+AK102)/3</f>
        <v>0.333333333333333</v>
      </c>
      <c r="CL102" s="30" t="n">
        <f aca="false">IF(AND(CJ102=1,CK102=1),$DC$5,IF(AND(CJ102=1,CK102&gt;0.5),$DC$6,IF(AND(CJ102=1,AND(CK102&gt;0.25,CK102&lt;=0.5)),$DC$7,IF(AND(CJ102=1,CK102&lt;=0.25),$DC$8,IF(AND(CJ102&gt;0.5,CK102&gt;0.5),$DC$9,IF(AND(CJ102&gt;0.5,AND(CK102&gt;0.25,CK102&lt;=0.5)),$DC$10,IF(AND(CJ102&gt;0.5,CK102&lt;=0.25),$DC$11,IF(AND(AND(CJ102&lt;=0.5,CJ102&gt;0.25),CK102&gt;0.5),$DC$12,IF(AND(AND(CJ102&lt;=0.5,CJ102&gt;0.25),AND(CK102&gt;0.25,CK102&lt;=0.5)),$DC$13,IF(AND(AND(CJ102&lt;=0.5,CJ102&gt;0.25),CK102&lt;=0.25),$DC$14,IF(AND(CJ102&lt;=0.25,CK102&gt;0.5),$DC$15,IF(AND(CJ102&lt;=0.25,AND(CK102&gt;0.25,CK102&lt;=0.5)),$DC$16,IF(AND(CJ102&lt;=0.25,AND(CK102&gt;0.1,CK102&lt;=0.25)),$DC$17,IF(AND(CJ102&lt;=0.25,CK102&lt;=0.1,OR(CJ102&lt;&gt;0,CK102&lt;&gt;0)),$DC$18,IF(AND(CJ102=0,CK102=0),$DC$19,"ATENÇÃO")))))))))))))))</f>
        <v>21.4285714285714</v>
      </c>
      <c r="CM102" s="38" t="n">
        <f aca="false">(AP102+AS102)/2</f>
        <v>0</v>
      </c>
      <c r="CN102" s="39" t="n">
        <f aca="false">(AM102+AN102+AO102+AQ102+AR102+AT102)/6</f>
        <v>0.333333333333333</v>
      </c>
      <c r="CO102" s="30" t="n">
        <f aca="false">IF(AND(CM102=1,CN102=1),$DC$5,IF(AND(CM102=1,CN102&gt;0.5),$DC$6,IF(AND(CM102=1,AND(CN102&gt;0.25,CN102&lt;=0.5)),$DC$7,IF(AND(CM102=1,CN102&lt;=0.25),$DC$8,IF(AND(CM102&gt;0.5,CN102&gt;0.5),$DC$9,IF(AND(CM102&gt;0.5,AND(CN102&gt;0.25,CN102&lt;=0.5)),$DC$10,IF(AND(CM102&gt;0.5,CN102&lt;=0.25),$DC$11,IF(AND(AND(CM102&lt;=0.5,CM102&gt;0.25),CN102&gt;0.5),$DC$12,IF(AND(AND(CM102&lt;=0.5,CM102&gt;0.25),AND(CN102&gt;0.25,CN102&lt;=0.5)),$DC$13,IF(AND(AND(CM102&lt;=0.5,CM102&gt;0.25),CN102&lt;=0.25),$DC$14,IF(AND(CM102&lt;=0.25,CN102&gt;0.5),$DC$15,IF(AND(CM102&lt;=0.25,AND(CN102&gt;0.25,CN102&lt;=0.5)),$DC$16,IF(AND(CM102&lt;=0.25,AND(CN102&gt;0.1,CN102&lt;=0.25)),$DC$17,IF(AND(CM102&lt;=0.25,CN102&lt;=0.1,OR(CM102&lt;&gt;0,CN102&lt;&gt;0)),$DC$18,IF(AND(CM102=0,CN102=0),$DC$19,"ATENÇÃO")))))))))))))))</f>
        <v>21.4285714285714</v>
      </c>
      <c r="CP102" s="38" t="n">
        <f aca="false">(AU102+AZ102+BD102)/3</f>
        <v>0</v>
      </c>
      <c r="CQ102" s="39" t="n">
        <f aca="false">(AV102+AW102+AX102+AY102+BA102+BB102+BC102)/7</f>
        <v>0</v>
      </c>
      <c r="CR102" s="30" t="n">
        <f aca="false">IF(AND(CP102=1,CQ102=1),$DC$5,IF(AND(CP102=1,CQ102&gt;0.5),$DC$6,IF(AND(CP102=1,AND(CQ102&gt;0.25,CQ102&lt;=0.5)),$DC$7,IF(AND(CP102=1,CQ102&lt;=0.25),$DC$8,IF(AND(CP102&gt;0.5,CQ102&gt;0.5),$DC$9,IF(AND(CP102&gt;0.5,AND(CQ102&gt;0.25,CQ102&lt;=0.5)),$DC$10,IF(AND(CP102&gt;0.5,CQ102&lt;=0.25),$DC$11,IF(AND(AND(CP102&lt;=0.5,CP102&gt;0.25),CQ102&gt;0.5),$DC$12,IF(AND(AND(CP102&lt;=0.5,CP102&gt;0.25),AND(CQ102&gt;0.25,CQ102&lt;=0.5)),$DC$13,IF(AND(AND(CP102&lt;=0.5,CP102&gt;0.25),CQ102&lt;=0.25),$DC$14,IF(AND(CP102&lt;=0.25,CQ102&gt;0.5),$DC$15,IF(AND(CP102&lt;=0.25,AND(CQ102&gt;0.25,CQ102&lt;=0.5)),$DC$16,IF(AND(CP102&lt;=0.25,AND(CQ102&gt;0.1,CQ102&lt;=0.25)),$DC$17,IF(AND(CP102&lt;=0.25,CQ102&lt;=0.1,OR(CP102&lt;&gt;0,CQ102&lt;&gt;0)),$DC$18,IF(AND(CP102=0,CQ102=0),$DC$19,"ATENÇÃO")))))))))))))))</f>
        <v>0</v>
      </c>
      <c r="CS102" s="38" t="n">
        <f aca="false">(BE102+BJ102+BN102)/3</f>
        <v>0.666666666666667</v>
      </c>
      <c r="CT102" s="39" t="n">
        <f aca="false">(BF102+BG102+BH102+BI102+BK102+BL102+BM102+BO102+BP102)/9</f>
        <v>0.555555555555556</v>
      </c>
      <c r="CU102" s="30" t="n">
        <f aca="false">IF(AND(CS102=1,CT102=1),$DC$5,IF(AND(CS102=1,CT102&gt;0.5),$DC$6,IF(AND(CS102=1,AND(CT102&gt;0.25,CT102&lt;=0.5)),$DC$7,IF(AND(CS102=1,CT102&lt;=0.25),$DC$8,IF(AND(CS102&gt;0.5,CT102&gt;0.5),$DC$9,IF(AND(CS102&gt;0.5,AND(CT102&gt;0.25,CT102&lt;=0.5)),$DC$10,IF(AND(CS102&gt;0.5,CT102&lt;=0.25),$DC$11,IF(AND(AND(CS102&lt;=0.5,CS102&gt;0.25),CT102&gt;0.5),$DC$12,IF(AND(AND(CS102&lt;=0.5,CS102&gt;0.25),AND(CT102&gt;0.25,CT102&lt;=0.5)),$DC$13,IF(AND(AND(CS102&lt;=0.5,CS102&gt;0.25),CT102&lt;=0.25),$DC$14,IF(AND(CS102&lt;=0.25,CT102&gt;0.5),$DC$15,IF(AND(CS102&lt;=0.25,AND(CT102&gt;0.25,CT102&lt;=0.5)),$DC$16,IF(AND(CS102&lt;=0.25,AND(CT102&gt;0.1,CT102&lt;=0.25)),$DC$17,IF(AND(CS102&lt;=0.25,CT102&lt;=0.1,OR(CS102&lt;&gt;0,CT102&lt;&gt;0)),$DC$18,IF(AND(CS102=0,CT102=0),$DC$19,"ATENÇÃO")))))))))))))))</f>
        <v>71.4285714285714</v>
      </c>
      <c r="CV102" s="31" t="n">
        <f aca="false">(BR102+BW102+BX102)/3</f>
        <v>0</v>
      </c>
      <c r="CW102" s="32" t="n">
        <f aca="false">(BQ102+BS102+BT102+BU102+BV102+BY102+BZ102)/7</f>
        <v>0.285714285714286</v>
      </c>
      <c r="CX102" s="30" t="n">
        <f aca="false">IF(AND(CV102=1,CW102=1),$DC$5,IF(AND(CV102=1,CW102&gt;0.5),$DC$6,IF(AND(CV102=1,AND(CW102&gt;0.25,CW102&lt;=0.5)),$DC$7,IF(AND(CV102=1,CW102&lt;=0.25),$DC$8,IF(AND(CV102&gt;0.5,CW102&gt;0.5),$DC$9,IF(AND(CV102&gt;0.5,AND(CW102&gt;0.25,CW102&lt;=0.5)),$DC$10,IF(AND(CV102&gt;0.5,CW102&lt;=0.25),$DC$11,IF(AND(AND(CV102&lt;=0.5,CV102&gt;0.25),CW102&gt;0.5),$DC$12,IF(AND(AND(CV102&lt;=0.5,CV102&gt;0.25),AND(CW102&gt;0.25,CW102&lt;=0.5)),$DC$13,IF(AND(AND(CV102&lt;=0.5,CV102&gt;0.25),CW102&lt;=0.25),$DC$14,IF(AND(CV102&lt;=0.25,CW102&gt;0.5),$DC$15,IF(AND(CV102&lt;=0.25,AND(CW102&gt;0.25,CW102&lt;=0.5)),$DC$16,IF(AND(CV102&lt;=0.25,AND(CW102&gt;0.1,CW102&lt;=0.25)),$DC$17,IF(AND(CV102&lt;=0.25,CW102&lt;=0.1,OR(CV102&lt;&gt;0,CW102&lt;&gt;0)),$DC$18,IF(AND(CV102=0,CW102=0),$DC$19,"ATENÇÃO")))))))))))))))</f>
        <v>21.4285714285714</v>
      </c>
    </row>
    <row r="103" customFormat="false" ht="15" hidden="false" customHeight="false" outlineLevel="0" collapsed="false">
      <c r="A103" s="1" t="s">
        <v>254</v>
      </c>
      <c r="B103" s="2" t="n">
        <v>101</v>
      </c>
      <c r="C103" s="47" t="n">
        <v>1</v>
      </c>
      <c r="D103" s="47" t="n">
        <v>0</v>
      </c>
      <c r="E103" s="47" t="n">
        <v>1</v>
      </c>
      <c r="F103" s="47" t="n">
        <v>0</v>
      </c>
      <c r="G103" s="49" t="n">
        <v>0</v>
      </c>
      <c r="H103" s="47" t="n">
        <v>0</v>
      </c>
      <c r="I103" s="49" t="n">
        <v>0</v>
      </c>
      <c r="J103" s="47" t="n">
        <v>0</v>
      </c>
      <c r="K103" s="49" t="n">
        <v>0</v>
      </c>
      <c r="L103" s="47" t="n">
        <v>1</v>
      </c>
      <c r="M103" s="47" t="n">
        <v>0</v>
      </c>
      <c r="N103" s="49" t="n">
        <v>1</v>
      </c>
      <c r="O103" s="47" t="n">
        <v>1</v>
      </c>
      <c r="P103" s="47" t="n">
        <v>0</v>
      </c>
      <c r="Q103" s="47" t="n">
        <v>0</v>
      </c>
      <c r="R103" s="47" t="n">
        <v>1</v>
      </c>
      <c r="S103" s="47" t="n">
        <v>0</v>
      </c>
      <c r="T103" s="47" t="n">
        <v>0</v>
      </c>
      <c r="U103" s="50" t="n">
        <v>0</v>
      </c>
      <c r="V103" s="50" t="n">
        <v>0</v>
      </c>
      <c r="W103" s="50" t="n">
        <v>0</v>
      </c>
      <c r="X103" s="50" t="n">
        <v>0</v>
      </c>
      <c r="Y103" s="50" t="n">
        <v>0</v>
      </c>
      <c r="Z103" s="51" t="n">
        <v>0</v>
      </c>
      <c r="AA103" s="50" t="n">
        <v>0</v>
      </c>
      <c r="AB103" s="50" t="n">
        <v>0</v>
      </c>
      <c r="AC103" s="50" t="n">
        <v>0</v>
      </c>
      <c r="AD103" s="50" t="n">
        <v>0</v>
      </c>
      <c r="AE103" s="50" t="n">
        <v>1</v>
      </c>
      <c r="AF103" s="50" t="n">
        <v>0</v>
      </c>
      <c r="AG103" s="50" t="n">
        <v>1</v>
      </c>
      <c r="AH103" s="47" t="n">
        <v>1</v>
      </c>
      <c r="AI103" s="47" t="n">
        <v>0</v>
      </c>
      <c r="AJ103" s="47" t="n">
        <v>0</v>
      </c>
      <c r="AK103" s="47" t="n">
        <v>1</v>
      </c>
      <c r="AL103" s="47" t="n">
        <v>1</v>
      </c>
      <c r="AM103" s="50" t="n">
        <v>1</v>
      </c>
      <c r="AN103" s="50" t="n">
        <v>1</v>
      </c>
      <c r="AO103" s="50" t="n">
        <v>1</v>
      </c>
      <c r="AP103" s="50" t="n">
        <v>0</v>
      </c>
      <c r="AQ103" s="50" t="n">
        <v>0</v>
      </c>
      <c r="AR103" s="50" t="n">
        <v>1</v>
      </c>
      <c r="AS103" s="50" t="n">
        <v>1</v>
      </c>
      <c r="AT103" s="50" t="n">
        <v>0</v>
      </c>
      <c r="AU103" s="47" t="n">
        <v>1</v>
      </c>
      <c r="AV103" s="47" t="n">
        <v>0</v>
      </c>
      <c r="AW103" s="47" t="n">
        <v>0</v>
      </c>
      <c r="AX103" s="47" t="n">
        <v>1</v>
      </c>
      <c r="AY103" s="47" t="n">
        <v>0</v>
      </c>
      <c r="AZ103" s="47" t="n">
        <v>0</v>
      </c>
      <c r="BA103" s="47" t="n">
        <v>0</v>
      </c>
      <c r="BB103" s="47" t="n">
        <v>0</v>
      </c>
      <c r="BC103" s="47" t="n">
        <v>0</v>
      </c>
      <c r="BD103" s="47" t="n">
        <v>0</v>
      </c>
      <c r="BE103" s="52" t="n">
        <v>1</v>
      </c>
      <c r="BF103" s="50" t="n">
        <v>1</v>
      </c>
      <c r="BG103" s="50" t="n">
        <v>1</v>
      </c>
      <c r="BH103" s="50" t="n">
        <v>1</v>
      </c>
      <c r="BI103" s="50" t="n">
        <v>1</v>
      </c>
      <c r="BJ103" s="52" t="n">
        <v>1</v>
      </c>
      <c r="BK103" s="50" t="n">
        <v>1</v>
      </c>
      <c r="BL103" s="50" t="n">
        <v>1</v>
      </c>
      <c r="BM103" s="50" t="n">
        <v>1</v>
      </c>
      <c r="BN103" s="52" t="n">
        <v>0</v>
      </c>
      <c r="BO103" s="50" t="n">
        <v>1</v>
      </c>
      <c r="BP103" s="50" t="n">
        <v>1</v>
      </c>
      <c r="BQ103" s="47" t="n">
        <v>1</v>
      </c>
      <c r="BR103" s="49" t="n">
        <v>1</v>
      </c>
      <c r="BS103" s="47" t="n">
        <v>1</v>
      </c>
      <c r="BT103" s="47" t="n">
        <v>1</v>
      </c>
      <c r="BU103" s="47" t="n">
        <v>0</v>
      </c>
      <c r="BV103" s="47" t="n">
        <v>0</v>
      </c>
      <c r="BW103" s="49" t="n">
        <v>0</v>
      </c>
      <c r="BX103" s="49" t="n">
        <v>0</v>
      </c>
      <c r="BY103" s="47" t="n">
        <v>0</v>
      </c>
      <c r="BZ103" s="47" t="n">
        <v>0</v>
      </c>
      <c r="CB103" s="27" t="n">
        <f aca="false">CF103*$CZ$3+CI103*$DA$3+CL103*$DB$3+CO103*$DC$3+CR103*$DD$3+CU103*$DE$3+CX103*$DF$3</f>
        <v>46.5642857142857</v>
      </c>
      <c r="CD103" s="38" t="n">
        <f aca="false">(G103+I103+K103+N103+R103)/5</f>
        <v>0.4</v>
      </c>
      <c r="CE103" s="39" t="n">
        <f aca="false">(C103+D103+E103+F103+H103+J103+L103+M103+O103+P103+Q103+S103+T103)/13</f>
        <v>0.307692307692308</v>
      </c>
      <c r="CF103" s="30" t="n">
        <f aca="false">IF(AND(CD103=1,CE103=1),$DC$5,IF(AND(CD103=1,CE103&gt;0.5),$DC$6,IF(AND(CD103=1,AND(CE103&gt;0.25,CE103&lt;=0.5)),$DC$7,IF(AND(CD103=1,CE103&lt;=0.25),$DC$8,IF(AND(CD103&gt;0.5,CE103&gt;0.5),$DC$9,IF(AND(CD103&gt;0.5,AND(CE103&gt;0.25,CE103&lt;=0.5)),$DC$10,IF(AND(CD103&gt;0.5,CE103&lt;=0.25),$DC$11,IF(AND(AND(CD103&lt;=0.5,CD103&gt;0.25),CE103&gt;0.5),$DC$12,IF(AND(AND(CD103&lt;=0.5,CD103&gt;0.25),AND(CE103&gt;0.25,CE103&lt;=0.5)),$DC$13,IF(AND(AND(CD103&lt;=0.5,CD103&gt;0.25),CE103&lt;=0.25),$DC$14,IF(AND(CD103&lt;=0.25,CE103&gt;0.5),$DC$15,IF(AND(CD103&lt;=0.25,AND(CE103&gt;0.25,CE103&lt;=0.5)),$DC$16,IF(AND(CD103&lt;=0.25,AND(CE103&gt;0.1,CE103&lt;=0.25)),$DC$17,IF(AND(CD103&lt;=0.25,CE103&lt;=0.1,OR(CD103&lt;&gt;0,CE103&lt;&gt;0)),$DC$18,IF(AND(CD103=0,CE103=0),$DC$19,"ATENÇÃO")))))))))))))))</f>
        <v>42.8571428571429</v>
      </c>
      <c r="CG103" s="38" t="n">
        <f aca="false">(X103+AA103+AG103)/3</f>
        <v>0.333333333333333</v>
      </c>
      <c r="CH103" s="39" t="n">
        <f aca="false">(U103+V103+W103+Y103+Z103+AB103+AC103+AD103+AE103+AF103)/10</f>
        <v>0.1</v>
      </c>
      <c r="CI103" s="30" t="n">
        <f aca="false">IF(AND(CG103=1,CH103=1),$DC$5,IF(AND(CG103=1,CH103&gt;0.5),$DC$6,IF(AND(CG103=1,AND(CH103&gt;0.25,CH103&lt;=0.5)),$DC$7,IF(AND(CG103=1,CH103&lt;=0.25),$DC$8,IF(AND(CG103&gt;0.5,CH103&gt;0.5),$DC$9,IF(AND(CG103&gt;0.5,AND(CH103&gt;0.25,CH103&lt;=0.5)),$DC$10,IF(AND(CG103&gt;0.5,CH103&lt;=0.25),$DC$11,IF(AND(AND(CG103&lt;=0.5,CG103&gt;0.25),CH103&gt;0.5),$DC$12,IF(AND(AND(CG103&lt;=0.5,CG103&gt;0.25),AND(CH103&gt;0.25,CH103&lt;=0.5)),$DC$13,IF(AND(AND(CG103&lt;=0.5,CG103&gt;0.25),CH103&lt;=0.25),$DC$14,IF(AND(CG103&lt;=0.25,CH103&gt;0.5),$DC$15,IF(AND(CG103&lt;=0.25,AND(CH103&gt;0.25,CH103&lt;=0.5)),$DC$16,IF(AND(CG103&lt;=0.25,AND(CH103&gt;0.1,CH103&lt;=0.25)),$DC$17,IF(AND(CG103&lt;=0.25,CH103&lt;=0.1,OR(CG103&lt;&gt;0,CH103&lt;&gt;0)),$DC$18,IF(AND(CG103=0,CH103=0),$DC$19,"ATENÇÃO")))))))))))))))</f>
        <v>35.7142857142857</v>
      </c>
      <c r="CJ103" s="38" t="n">
        <f aca="false">(AJ103+AL103)/2</f>
        <v>0.5</v>
      </c>
      <c r="CK103" s="39" t="n">
        <f aca="false">(AH103+AI103+AK103)/3</f>
        <v>0.666666666666667</v>
      </c>
      <c r="CL103" s="30" t="n">
        <f aca="false">IF(AND(CJ103=1,CK103=1),$DC$5,IF(AND(CJ103=1,CK103&gt;0.5),$DC$6,IF(AND(CJ103=1,AND(CK103&gt;0.25,CK103&lt;=0.5)),$DC$7,IF(AND(CJ103=1,CK103&lt;=0.25),$DC$8,IF(AND(CJ103&gt;0.5,CK103&gt;0.5),$DC$9,IF(AND(CJ103&gt;0.5,AND(CK103&gt;0.25,CK103&lt;=0.5)),$DC$10,IF(AND(CJ103&gt;0.5,CK103&lt;=0.25),$DC$11,IF(AND(AND(CJ103&lt;=0.5,CJ103&gt;0.25),CK103&gt;0.5),$DC$12,IF(AND(AND(CJ103&lt;=0.5,CJ103&gt;0.25),AND(CK103&gt;0.25,CK103&lt;=0.5)),$DC$13,IF(AND(AND(CJ103&lt;=0.5,CJ103&gt;0.25),CK103&lt;=0.25),$DC$14,IF(AND(CJ103&lt;=0.25,CK103&gt;0.5),$DC$15,IF(AND(CJ103&lt;=0.25,AND(CK103&gt;0.25,CK103&lt;=0.5)),$DC$16,IF(AND(CJ103&lt;=0.25,AND(CK103&gt;0.1,CK103&lt;=0.25)),$DC$17,IF(AND(CJ103&lt;=0.25,CK103&lt;=0.1,OR(CJ103&lt;&gt;0,CK103&lt;&gt;0)),$DC$18,IF(AND(CJ103=0,CK103=0),$DC$19,"ATENÇÃO")))))))))))))))</f>
        <v>50</v>
      </c>
      <c r="CM103" s="38" t="n">
        <f aca="false">(AP103+AS103)/2</f>
        <v>0.5</v>
      </c>
      <c r="CN103" s="39" t="n">
        <f aca="false">(AM103+AN103+AO103+AQ103+AR103+AT103)/6</f>
        <v>0.666666666666667</v>
      </c>
      <c r="CO103" s="30" t="n">
        <f aca="false">IF(AND(CM103=1,CN103=1),$DC$5,IF(AND(CM103=1,CN103&gt;0.5),$DC$6,IF(AND(CM103=1,AND(CN103&gt;0.25,CN103&lt;=0.5)),$DC$7,IF(AND(CM103=1,CN103&lt;=0.25),$DC$8,IF(AND(CM103&gt;0.5,CN103&gt;0.5),$DC$9,IF(AND(CM103&gt;0.5,AND(CN103&gt;0.25,CN103&lt;=0.5)),$DC$10,IF(AND(CM103&gt;0.5,CN103&lt;=0.25),$DC$11,IF(AND(AND(CM103&lt;=0.5,CM103&gt;0.25),CN103&gt;0.5),$DC$12,IF(AND(AND(CM103&lt;=0.5,CM103&gt;0.25),AND(CN103&gt;0.25,CN103&lt;=0.5)),$DC$13,IF(AND(AND(CM103&lt;=0.5,CM103&gt;0.25),CN103&lt;=0.25),$DC$14,IF(AND(CM103&lt;=0.25,CN103&gt;0.5),$DC$15,IF(AND(CM103&lt;=0.25,AND(CN103&gt;0.25,CN103&lt;=0.5)),$DC$16,IF(AND(CM103&lt;=0.25,AND(CN103&gt;0.1,CN103&lt;=0.25)),$DC$17,IF(AND(CM103&lt;=0.25,CN103&lt;=0.1,OR(CM103&lt;&gt;0,CN103&lt;&gt;0)),$DC$18,IF(AND(CM103=0,CN103=0),$DC$19,"ATENÇÃO")))))))))))))))</f>
        <v>50</v>
      </c>
      <c r="CP103" s="38" t="n">
        <f aca="false">(AU103+AZ103+BD103)/3</f>
        <v>0.333333333333333</v>
      </c>
      <c r="CQ103" s="39" t="n">
        <f aca="false">(AV103+AW103+AX103+AY103+BA103+BB103+BC103)/7</f>
        <v>0.142857142857143</v>
      </c>
      <c r="CR103" s="30" t="n">
        <f aca="false">IF(AND(CP103=1,CQ103=1),$DC$5,IF(AND(CP103=1,CQ103&gt;0.5),$DC$6,IF(AND(CP103=1,AND(CQ103&gt;0.25,CQ103&lt;=0.5)),$DC$7,IF(AND(CP103=1,CQ103&lt;=0.25),$DC$8,IF(AND(CP103&gt;0.5,CQ103&gt;0.5),$DC$9,IF(AND(CP103&gt;0.5,AND(CQ103&gt;0.25,CQ103&lt;=0.5)),$DC$10,IF(AND(CP103&gt;0.5,CQ103&lt;=0.25),$DC$11,IF(AND(AND(CP103&lt;=0.5,CP103&gt;0.25),CQ103&gt;0.5),$DC$12,IF(AND(AND(CP103&lt;=0.5,CP103&gt;0.25),AND(CQ103&gt;0.25,CQ103&lt;=0.5)),$DC$13,IF(AND(AND(CP103&lt;=0.5,CP103&gt;0.25),CQ103&lt;=0.25),$DC$14,IF(AND(CP103&lt;=0.25,CQ103&gt;0.5),$DC$15,IF(AND(CP103&lt;=0.25,AND(CQ103&gt;0.25,CQ103&lt;=0.5)),$DC$16,IF(AND(CP103&lt;=0.25,AND(CQ103&gt;0.1,CQ103&lt;=0.25)),$DC$17,IF(AND(CP103&lt;=0.25,CQ103&lt;=0.1,OR(CP103&lt;&gt;0,CQ103&lt;&gt;0)),$DC$18,IF(AND(CP103=0,CQ103=0),$DC$19,"ATENÇÃO")))))))))))))))</f>
        <v>35.7142857142857</v>
      </c>
      <c r="CS103" s="38" t="n">
        <f aca="false">(BE103+BJ103+BN103)/3</f>
        <v>0.666666666666667</v>
      </c>
      <c r="CT103" s="39" t="n">
        <f aca="false">(BF103+BG103+BH103+BI103+BK103+BL103+BM103+BO103+BP103)/9</f>
        <v>1</v>
      </c>
      <c r="CU103" s="30" t="n">
        <f aca="false">IF(AND(CS103=1,CT103=1),$DC$5,IF(AND(CS103=1,CT103&gt;0.5),$DC$6,IF(AND(CS103=1,AND(CT103&gt;0.25,CT103&lt;=0.5)),$DC$7,IF(AND(CS103=1,CT103&lt;=0.25),$DC$8,IF(AND(CS103&gt;0.5,CT103&gt;0.5),$DC$9,IF(AND(CS103&gt;0.5,AND(CT103&gt;0.25,CT103&lt;=0.5)),$DC$10,IF(AND(CS103&gt;0.5,CT103&lt;=0.25),$DC$11,IF(AND(AND(CS103&lt;=0.5,CS103&gt;0.25),CT103&gt;0.5),$DC$12,IF(AND(AND(CS103&lt;=0.5,CS103&gt;0.25),AND(CT103&gt;0.25,CT103&lt;=0.5)),$DC$13,IF(AND(AND(CS103&lt;=0.5,CS103&gt;0.25),CT103&lt;=0.25),$DC$14,IF(AND(CS103&lt;=0.25,CT103&gt;0.5),$DC$15,IF(AND(CS103&lt;=0.25,AND(CT103&gt;0.25,CT103&lt;=0.5)),$DC$16,IF(AND(CS103&lt;=0.25,AND(CT103&gt;0.1,CT103&lt;=0.25)),$DC$17,IF(AND(CS103&lt;=0.25,CT103&lt;=0.1,OR(CS103&lt;&gt;0,CT103&lt;&gt;0)),$DC$18,IF(AND(CS103=0,CT103=0),$DC$19,"ATENÇÃO")))))))))))))))</f>
        <v>71.4285714285714</v>
      </c>
      <c r="CV103" s="31" t="n">
        <f aca="false">(BR103+BW103+BX103)/3</f>
        <v>0.333333333333333</v>
      </c>
      <c r="CW103" s="32" t="n">
        <f aca="false">(BQ103+BS103+BT103+BU103+BV103+BY103+BZ103)/7</f>
        <v>0.428571428571429</v>
      </c>
      <c r="CX103" s="30" t="n">
        <f aca="false">IF(AND(CV103=1,CW103=1),$DC$5,IF(AND(CV103=1,CW103&gt;0.5),$DC$6,IF(AND(CV103=1,AND(CW103&gt;0.25,CW103&lt;=0.5)),$DC$7,IF(AND(CV103=1,CW103&lt;=0.25),$DC$8,IF(AND(CV103&gt;0.5,CW103&gt;0.5),$DC$9,IF(AND(CV103&gt;0.5,AND(CW103&gt;0.25,CW103&lt;=0.5)),$DC$10,IF(AND(CV103&gt;0.5,CW103&lt;=0.25),$DC$11,IF(AND(AND(CV103&lt;=0.5,CV103&gt;0.25),CW103&gt;0.5),$DC$12,IF(AND(AND(CV103&lt;=0.5,CV103&gt;0.25),AND(CW103&gt;0.25,CW103&lt;=0.5)),$DC$13,IF(AND(AND(CV103&lt;=0.5,CV103&gt;0.25),CW103&lt;=0.25),$DC$14,IF(AND(CV103&lt;=0.25,CW103&gt;0.5),$DC$15,IF(AND(CV103&lt;=0.25,AND(CW103&gt;0.25,CW103&lt;=0.5)),$DC$16,IF(AND(CV103&lt;=0.25,AND(CW103&gt;0.1,CW103&lt;=0.25)),$DC$17,IF(AND(CV103&lt;=0.25,CW103&lt;=0.1,OR(CV103&lt;&gt;0,CW103&lt;&gt;0)),$DC$18,IF(AND(CV103=0,CW103=0),$DC$19,"ATENÇÃO")))))))))))))))</f>
        <v>42.8571428571429</v>
      </c>
    </row>
    <row r="104" customFormat="false" ht="15" hidden="false" customHeight="false" outlineLevel="0" collapsed="false">
      <c r="A104" s="1" t="s">
        <v>255</v>
      </c>
      <c r="B104" s="2" t="n">
        <v>102</v>
      </c>
      <c r="C104" s="47" t="n">
        <v>1</v>
      </c>
      <c r="D104" s="47" t="n">
        <v>1</v>
      </c>
      <c r="E104" s="47" t="n">
        <v>1</v>
      </c>
      <c r="F104" s="47" t="n">
        <v>0</v>
      </c>
      <c r="G104" s="49" t="n">
        <v>1</v>
      </c>
      <c r="H104" s="47" t="n">
        <v>1</v>
      </c>
      <c r="I104" s="49" t="n">
        <v>1</v>
      </c>
      <c r="J104" s="47" t="n">
        <v>0</v>
      </c>
      <c r="K104" s="49" t="n">
        <v>0</v>
      </c>
      <c r="L104" s="47" t="n">
        <v>1</v>
      </c>
      <c r="M104" s="47" t="n">
        <v>1</v>
      </c>
      <c r="N104" s="49" t="n">
        <v>1</v>
      </c>
      <c r="O104" s="47" t="n">
        <v>1</v>
      </c>
      <c r="P104" s="47" t="n">
        <v>1</v>
      </c>
      <c r="Q104" s="47" t="n">
        <v>1</v>
      </c>
      <c r="R104" s="47" t="n">
        <v>1</v>
      </c>
      <c r="S104" s="47" t="n">
        <v>1</v>
      </c>
      <c r="T104" s="47" t="n">
        <v>0</v>
      </c>
      <c r="U104" s="50" t="n">
        <v>0</v>
      </c>
      <c r="V104" s="50" t="n">
        <v>0</v>
      </c>
      <c r="W104" s="50" t="n">
        <v>1</v>
      </c>
      <c r="X104" s="50" t="n">
        <v>1</v>
      </c>
      <c r="Y104" s="50" t="n">
        <v>1</v>
      </c>
      <c r="Z104" s="50" t="n">
        <v>0</v>
      </c>
      <c r="AA104" s="50" t="n">
        <v>0</v>
      </c>
      <c r="AB104" s="50" t="n">
        <v>0</v>
      </c>
      <c r="AC104" s="50" t="n">
        <v>1</v>
      </c>
      <c r="AD104" s="50" t="n">
        <v>0</v>
      </c>
      <c r="AE104" s="50" t="n">
        <v>1</v>
      </c>
      <c r="AF104" s="50" t="n">
        <v>1</v>
      </c>
      <c r="AG104" s="50" t="n">
        <v>1</v>
      </c>
      <c r="AH104" s="47" t="n">
        <v>1</v>
      </c>
      <c r="AI104" s="47" t="n">
        <v>1</v>
      </c>
      <c r="AJ104" s="47" t="n">
        <v>1</v>
      </c>
      <c r="AK104" s="47" t="n">
        <v>0</v>
      </c>
      <c r="AL104" s="47" t="n">
        <v>0</v>
      </c>
      <c r="AM104" s="50" t="n">
        <v>1</v>
      </c>
      <c r="AN104" s="50" t="n">
        <v>1</v>
      </c>
      <c r="AO104" s="50" t="n">
        <v>1</v>
      </c>
      <c r="AP104" s="50" t="n">
        <v>0</v>
      </c>
      <c r="AQ104" s="50" t="n">
        <v>0</v>
      </c>
      <c r="AR104" s="50" t="n">
        <v>1</v>
      </c>
      <c r="AS104" s="50" t="n">
        <v>0</v>
      </c>
      <c r="AT104" s="50" t="n">
        <v>1</v>
      </c>
      <c r="AU104" s="47" t="n">
        <v>1</v>
      </c>
      <c r="AV104" s="47" t="n">
        <v>1</v>
      </c>
      <c r="AW104" s="47" t="n">
        <v>0</v>
      </c>
      <c r="AX104" s="47" t="n">
        <v>1</v>
      </c>
      <c r="AY104" s="47" t="n">
        <v>0</v>
      </c>
      <c r="AZ104" s="47" t="n">
        <v>1</v>
      </c>
      <c r="BA104" s="47" t="n">
        <v>0</v>
      </c>
      <c r="BB104" s="47" t="n">
        <v>1</v>
      </c>
      <c r="BC104" s="47" t="n">
        <v>0</v>
      </c>
      <c r="BD104" s="47" t="n">
        <v>0</v>
      </c>
      <c r="BE104" s="52" t="n">
        <v>1</v>
      </c>
      <c r="BF104" s="50" t="n">
        <v>0</v>
      </c>
      <c r="BG104" s="50" t="n">
        <v>1</v>
      </c>
      <c r="BH104" s="50" t="n">
        <v>1</v>
      </c>
      <c r="BI104" s="50" t="n">
        <v>1</v>
      </c>
      <c r="BJ104" s="52" t="n">
        <v>1</v>
      </c>
      <c r="BK104" s="50" t="n">
        <v>1</v>
      </c>
      <c r="BL104" s="50" t="n">
        <v>1</v>
      </c>
      <c r="BM104" s="50" t="n">
        <v>1</v>
      </c>
      <c r="BN104" s="52" t="n">
        <v>1</v>
      </c>
      <c r="BO104" s="50" t="n">
        <v>1</v>
      </c>
      <c r="BP104" s="50" t="n">
        <v>1</v>
      </c>
      <c r="BQ104" s="47" t="n">
        <v>1</v>
      </c>
      <c r="BR104" s="49" t="n">
        <v>1</v>
      </c>
      <c r="BS104" s="47" t="n">
        <v>0</v>
      </c>
      <c r="BT104" s="47" t="n">
        <v>1</v>
      </c>
      <c r="BU104" s="47" t="n">
        <v>0</v>
      </c>
      <c r="BV104" s="47" t="n">
        <v>1</v>
      </c>
      <c r="BW104" s="49" t="n">
        <v>1</v>
      </c>
      <c r="BX104" s="49" t="n">
        <v>1</v>
      </c>
      <c r="BY104" s="47" t="n">
        <v>1</v>
      </c>
      <c r="BZ104" s="47" t="n">
        <v>1</v>
      </c>
      <c r="CB104" s="27" t="n">
        <f aca="false">CF104*$CZ$3+CI104*$DA$3+CL104*$DB$3+CO104*$DC$3+CR104*$DD$3+CU104*$DE$3+CX104*$DF$3</f>
        <v>73.2121428571429</v>
      </c>
      <c r="CD104" s="38" t="n">
        <f aca="false">(G104+I104+K104+N104+R104)/5</f>
        <v>0.8</v>
      </c>
      <c r="CE104" s="39" t="n">
        <f aca="false">(C104+D104+E104+F104+H104+J104+L104+M104+O104+P104+Q104+S104+T104)/13</f>
        <v>0.769230769230769</v>
      </c>
      <c r="CF104" s="30" t="n">
        <f aca="false">IF(AND(CD104=1,CE104=1),$DC$5,IF(AND(CD104=1,CE104&gt;0.5),$DC$6,IF(AND(CD104=1,AND(CE104&gt;0.25,CE104&lt;=0.5)),$DC$7,IF(AND(CD104=1,CE104&lt;=0.25),$DC$8,IF(AND(CD104&gt;0.5,CE104&gt;0.5),$DC$9,IF(AND(CD104&gt;0.5,AND(CE104&gt;0.25,CE104&lt;=0.5)),$DC$10,IF(AND(CD104&gt;0.5,CE104&lt;=0.25),$DC$11,IF(AND(AND(CD104&lt;=0.5,CD104&gt;0.25),CE104&gt;0.5),$DC$12,IF(AND(AND(CD104&lt;=0.5,CD104&gt;0.25),AND(CE104&gt;0.25,CE104&lt;=0.5)),$DC$13,IF(AND(AND(CD104&lt;=0.5,CD104&gt;0.25),CE104&lt;=0.25),$DC$14,IF(AND(CD104&lt;=0.25,CE104&gt;0.5),$DC$15,IF(AND(CD104&lt;=0.25,AND(CE104&gt;0.25,CE104&lt;=0.5)),$DC$16,IF(AND(CD104&lt;=0.25,AND(CE104&gt;0.1,CE104&lt;=0.25)),$DC$17,IF(AND(CD104&lt;=0.25,CE104&lt;=0.1,OR(CD104&lt;&gt;0,CE104&lt;&gt;0)),$DC$18,IF(AND(CD104=0,CE104=0),$DC$19,"ATENÇÃO")))))))))))))))</f>
        <v>71.4285714285714</v>
      </c>
      <c r="CG104" s="38" t="n">
        <f aca="false">(X104+AA104+AG104)/3</f>
        <v>0.666666666666667</v>
      </c>
      <c r="CH104" s="39" t="n">
        <f aca="false">(U104+V104+W104+Y104+Z104+AB104+AC104+AD104+AE104+AF104)/10</f>
        <v>0.5</v>
      </c>
      <c r="CI104" s="30" t="n">
        <f aca="false">IF(AND(CG104=1,CH104=1),$DC$5,IF(AND(CG104=1,CH104&gt;0.5),$DC$6,IF(AND(CG104=1,AND(CH104&gt;0.25,CH104&lt;=0.5)),$DC$7,IF(AND(CG104=1,CH104&lt;=0.25),$DC$8,IF(AND(CG104&gt;0.5,CH104&gt;0.5),$DC$9,IF(AND(CG104&gt;0.5,AND(CH104&gt;0.25,CH104&lt;=0.5)),$DC$10,IF(AND(CG104&gt;0.5,CH104&lt;=0.25),$DC$11,IF(AND(AND(CG104&lt;=0.5,CG104&gt;0.25),CH104&gt;0.5),$DC$12,IF(AND(AND(CG104&lt;=0.5,CG104&gt;0.25),AND(CH104&gt;0.25,CH104&lt;=0.5)),$DC$13,IF(AND(AND(CG104&lt;=0.5,CG104&gt;0.25),CH104&lt;=0.25),$DC$14,IF(AND(CG104&lt;=0.25,CH104&gt;0.5),$DC$15,IF(AND(CG104&lt;=0.25,AND(CH104&gt;0.25,CH104&lt;=0.5)),$DC$16,IF(AND(CG104&lt;=0.25,AND(CH104&gt;0.1,CH104&lt;=0.25)),$DC$17,IF(AND(CG104&lt;=0.25,CH104&lt;=0.1,OR(CG104&lt;&gt;0,CH104&lt;&gt;0)),$DC$18,IF(AND(CG104=0,CH104=0),$DC$19,"ATENÇÃO")))))))))))))))</f>
        <v>64.2857142857143</v>
      </c>
      <c r="CJ104" s="38" t="n">
        <f aca="false">(AJ104+AL104)/2</f>
        <v>0.5</v>
      </c>
      <c r="CK104" s="39" t="n">
        <f aca="false">(AH104+AI104+AK104)/3</f>
        <v>0.666666666666667</v>
      </c>
      <c r="CL104" s="30" t="n">
        <f aca="false">IF(AND(CJ104=1,CK104=1),$DC$5,IF(AND(CJ104=1,CK104&gt;0.5),$DC$6,IF(AND(CJ104=1,AND(CK104&gt;0.25,CK104&lt;=0.5)),$DC$7,IF(AND(CJ104=1,CK104&lt;=0.25),$DC$8,IF(AND(CJ104&gt;0.5,CK104&gt;0.5),$DC$9,IF(AND(CJ104&gt;0.5,AND(CK104&gt;0.25,CK104&lt;=0.5)),$DC$10,IF(AND(CJ104&gt;0.5,CK104&lt;=0.25),$DC$11,IF(AND(AND(CJ104&lt;=0.5,CJ104&gt;0.25),CK104&gt;0.5),$DC$12,IF(AND(AND(CJ104&lt;=0.5,CJ104&gt;0.25),AND(CK104&gt;0.25,CK104&lt;=0.5)),$DC$13,IF(AND(AND(CJ104&lt;=0.5,CJ104&gt;0.25),CK104&lt;=0.25),$DC$14,IF(AND(CJ104&lt;=0.25,CK104&gt;0.5),$DC$15,IF(AND(CJ104&lt;=0.25,AND(CK104&gt;0.25,CK104&lt;=0.5)),$DC$16,IF(AND(CJ104&lt;=0.25,AND(CK104&gt;0.1,CK104&lt;=0.25)),$DC$17,IF(AND(CJ104&lt;=0.25,CK104&lt;=0.1,OR(CJ104&lt;&gt;0,CK104&lt;&gt;0)),$DC$18,IF(AND(CJ104=0,CK104=0),$DC$19,"ATENÇÃO")))))))))))))))</f>
        <v>50</v>
      </c>
      <c r="CM104" s="38" t="n">
        <f aca="false">(AP104+AS104)/2</f>
        <v>0</v>
      </c>
      <c r="CN104" s="39" t="n">
        <f aca="false">(AM104+AN104+AO104+AQ104+AR104+AT104)/6</f>
        <v>0.833333333333333</v>
      </c>
      <c r="CO104" s="30" t="n">
        <f aca="false">IF(AND(CM104=1,CN104=1),$DC$5,IF(AND(CM104=1,CN104&gt;0.5),$DC$6,IF(AND(CM104=1,AND(CN104&gt;0.25,CN104&lt;=0.5)),$DC$7,IF(AND(CM104=1,CN104&lt;=0.25),$DC$8,IF(AND(CM104&gt;0.5,CN104&gt;0.5),$DC$9,IF(AND(CM104&gt;0.5,AND(CN104&gt;0.25,CN104&lt;=0.5)),$DC$10,IF(AND(CM104&gt;0.5,CN104&lt;=0.25),$DC$11,IF(AND(AND(CM104&lt;=0.5,CM104&gt;0.25),CN104&gt;0.5),$DC$12,IF(AND(AND(CM104&lt;=0.5,CM104&gt;0.25),AND(CN104&gt;0.25,CN104&lt;=0.5)),$DC$13,IF(AND(AND(CM104&lt;=0.5,CM104&gt;0.25),CN104&lt;=0.25),$DC$14,IF(AND(CM104&lt;=0.25,CN104&gt;0.5),$DC$15,IF(AND(CM104&lt;=0.25,AND(CN104&gt;0.25,CN104&lt;=0.5)),$DC$16,IF(AND(CM104&lt;=0.25,AND(CN104&gt;0.1,CN104&lt;=0.25)),$DC$17,IF(AND(CM104&lt;=0.25,CN104&lt;=0.1,OR(CM104&lt;&gt;0,CN104&lt;&gt;0)),$DC$18,IF(AND(CM104=0,CN104=0),$DC$19,"ATENÇÃO")))))))))))))))</f>
        <v>28.5714285714286</v>
      </c>
      <c r="CP104" s="38" t="n">
        <f aca="false">(AU104+AZ104+BD104)/3</f>
        <v>0.666666666666667</v>
      </c>
      <c r="CQ104" s="39" t="n">
        <f aca="false">(AV104+AW104+AX104+AY104+BA104+BB104+BC104)/7</f>
        <v>0.428571428571429</v>
      </c>
      <c r="CR104" s="30" t="n">
        <f aca="false">IF(AND(CP104=1,CQ104=1),$DC$5,IF(AND(CP104=1,CQ104&gt;0.5),$DC$6,IF(AND(CP104=1,AND(CQ104&gt;0.25,CQ104&lt;=0.5)),$DC$7,IF(AND(CP104=1,CQ104&lt;=0.25),$DC$8,IF(AND(CP104&gt;0.5,CQ104&gt;0.5),$DC$9,IF(AND(CP104&gt;0.5,AND(CQ104&gt;0.25,CQ104&lt;=0.5)),$DC$10,IF(AND(CP104&gt;0.5,CQ104&lt;=0.25),$DC$11,IF(AND(AND(CP104&lt;=0.5,CP104&gt;0.25),CQ104&gt;0.5),$DC$12,IF(AND(AND(CP104&lt;=0.5,CP104&gt;0.25),AND(CQ104&gt;0.25,CQ104&lt;=0.5)),$DC$13,IF(AND(AND(CP104&lt;=0.5,CP104&gt;0.25),CQ104&lt;=0.25),$DC$14,IF(AND(CP104&lt;=0.25,CQ104&gt;0.5),$DC$15,IF(AND(CP104&lt;=0.25,AND(CQ104&gt;0.25,CQ104&lt;=0.5)),$DC$16,IF(AND(CP104&lt;=0.25,AND(CQ104&gt;0.1,CQ104&lt;=0.25)),$DC$17,IF(AND(CP104&lt;=0.25,CQ104&lt;=0.1,OR(CP104&lt;&gt;0,CQ104&lt;&gt;0)),$DC$18,IF(AND(CP104=0,CQ104=0),$DC$19,"ATENÇÃO")))))))))))))))</f>
        <v>64.2857142857143</v>
      </c>
      <c r="CS104" s="38" t="n">
        <f aca="false">(BE104+BJ104+BN104)/3</f>
        <v>1</v>
      </c>
      <c r="CT104" s="39" t="n">
        <f aca="false">(BF104+BG104+BH104+BI104+BK104+BL104+BM104+BO104+BP104)/9</f>
        <v>0.888888888888889</v>
      </c>
      <c r="CU104" s="30" t="n">
        <f aca="false">IF(AND(CS104=1,CT104=1),$DC$5,IF(AND(CS104=1,CT104&gt;0.5),$DC$6,IF(AND(CS104=1,AND(CT104&gt;0.25,CT104&lt;=0.5)),$DC$7,IF(AND(CS104=1,CT104&lt;=0.25),$DC$8,IF(AND(CS104&gt;0.5,CT104&gt;0.5),$DC$9,IF(AND(CS104&gt;0.5,AND(CT104&gt;0.25,CT104&lt;=0.5)),$DC$10,IF(AND(CS104&gt;0.5,CT104&lt;=0.25),$DC$11,IF(AND(AND(CS104&lt;=0.5,CS104&gt;0.25),CT104&gt;0.5),$DC$12,IF(AND(AND(CS104&lt;=0.5,CS104&gt;0.25),AND(CT104&gt;0.25,CT104&lt;=0.5)),$DC$13,IF(AND(AND(CS104&lt;=0.5,CS104&gt;0.25),CT104&lt;=0.25),$DC$14,IF(AND(CS104&lt;=0.25,CT104&gt;0.5),$DC$15,IF(AND(CS104&lt;=0.25,AND(CT104&gt;0.25,CT104&lt;=0.5)),$DC$16,IF(AND(CS104&lt;=0.25,AND(CT104&gt;0.1,CT104&lt;=0.25)),$DC$17,IF(AND(CS104&lt;=0.25,CT104&lt;=0.1,OR(CS104&lt;&gt;0,CT104&lt;&gt;0)),$DC$18,IF(AND(CS104=0,CT104=0),$DC$19,"ATENÇÃO")))))))))))))))</f>
        <v>92.8571428571429</v>
      </c>
      <c r="CV104" s="31" t="n">
        <f aca="false">(BR104+BW104+BX104)/3</f>
        <v>1</v>
      </c>
      <c r="CW104" s="32" t="n">
        <f aca="false">(BQ104+BS104+BT104+BU104+BV104+BY104+BZ104)/7</f>
        <v>0.714285714285714</v>
      </c>
      <c r="CX104" s="30" t="n">
        <f aca="false">IF(AND(CV104=1,CW104=1),$DC$5,IF(AND(CV104=1,CW104&gt;0.5),$DC$6,IF(AND(CV104=1,AND(CW104&gt;0.25,CW104&lt;=0.5)),$DC$7,IF(AND(CV104=1,CW104&lt;=0.25),$DC$8,IF(AND(CV104&gt;0.5,CW104&gt;0.5),$DC$9,IF(AND(CV104&gt;0.5,AND(CW104&gt;0.25,CW104&lt;=0.5)),$DC$10,IF(AND(CV104&gt;0.5,CW104&lt;=0.25),$DC$11,IF(AND(AND(CV104&lt;=0.5,CV104&gt;0.25),CW104&gt;0.5),$DC$12,IF(AND(AND(CV104&lt;=0.5,CV104&gt;0.25),AND(CW104&gt;0.25,CW104&lt;=0.5)),$DC$13,IF(AND(AND(CV104&lt;=0.5,CV104&gt;0.25),CW104&lt;=0.25),$DC$14,IF(AND(CV104&lt;=0.25,CW104&gt;0.5),$DC$15,IF(AND(CV104&lt;=0.25,AND(CW104&gt;0.25,CW104&lt;=0.5)),$DC$16,IF(AND(CV104&lt;=0.25,AND(CW104&gt;0.1,CW104&lt;=0.25)),$DC$17,IF(AND(CV104&lt;=0.25,CW104&lt;=0.1,OR(CV104&lt;&gt;0,CW104&lt;&gt;0)),$DC$18,IF(AND(CV104=0,CW104=0),$DC$19,"ATENÇÃO")))))))))))))))</f>
        <v>92.8571428571429</v>
      </c>
    </row>
    <row r="105" customFormat="false" ht="15" hidden="false" customHeight="false" outlineLevel="0" collapsed="false">
      <c r="A105" s="1" t="s">
        <v>256</v>
      </c>
      <c r="B105" s="2" t="n">
        <v>103</v>
      </c>
      <c r="C105" s="47" t="n">
        <v>1</v>
      </c>
      <c r="D105" s="47" t="n">
        <v>0</v>
      </c>
      <c r="E105" s="47" t="n">
        <v>0</v>
      </c>
      <c r="F105" s="47" t="n">
        <v>0</v>
      </c>
      <c r="G105" s="49" t="n">
        <v>0</v>
      </c>
      <c r="H105" s="47" t="n">
        <v>0</v>
      </c>
      <c r="I105" s="49" t="n">
        <v>0</v>
      </c>
      <c r="J105" s="47" t="n">
        <v>0</v>
      </c>
      <c r="K105" s="49" t="n">
        <v>0</v>
      </c>
      <c r="L105" s="47" t="n">
        <v>1</v>
      </c>
      <c r="M105" s="47" t="n">
        <v>0</v>
      </c>
      <c r="N105" s="49" t="n">
        <v>1</v>
      </c>
      <c r="O105" s="47" t="n">
        <v>0</v>
      </c>
      <c r="P105" s="47" t="n">
        <v>0</v>
      </c>
      <c r="Q105" s="47" t="n">
        <v>0</v>
      </c>
      <c r="R105" s="47" t="n">
        <v>1</v>
      </c>
      <c r="S105" s="47" t="n">
        <v>0</v>
      </c>
      <c r="T105" s="47" t="n">
        <v>0</v>
      </c>
      <c r="U105" s="50" t="n">
        <v>0</v>
      </c>
      <c r="V105" s="50" t="n">
        <v>0</v>
      </c>
      <c r="W105" s="50" t="n">
        <v>0</v>
      </c>
      <c r="X105" s="50" t="n">
        <v>0</v>
      </c>
      <c r="Y105" s="50" t="n">
        <v>0</v>
      </c>
      <c r="Z105" s="50" t="n">
        <v>0</v>
      </c>
      <c r="AA105" s="50" t="n">
        <v>0</v>
      </c>
      <c r="AB105" s="50" t="n">
        <v>0</v>
      </c>
      <c r="AC105" s="50" t="n">
        <v>0</v>
      </c>
      <c r="AD105" s="50" t="n">
        <v>0</v>
      </c>
      <c r="AE105" s="50" t="n">
        <v>0</v>
      </c>
      <c r="AF105" s="50" t="n">
        <v>0</v>
      </c>
      <c r="AG105" s="50" t="n">
        <v>0</v>
      </c>
      <c r="AH105" s="47" t="n">
        <v>1</v>
      </c>
      <c r="AI105" s="47" t="n">
        <v>0</v>
      </c>
      <c r="AJ105" s="47" t="n">
        <v>0</v>
      </c>
      <c r="AK105" s="47" t="n">
        <v>0</v>
      </c>
      <c r="AL105" s="47" t="n">
        <v>0</v>
      </c>
      <c r="AM105" s="50" t="n">
        <v>1</v>
      </c>
      <c r="AN105" s="50" t="n">
        <v>0</v>
      </c>
      <c r="AO105" s="50" t="n">
        <v>1</v>
      </c>
      <c r="AP105" s="50" t="n">
        <v>0</v>
      </c>
      <c r="AQ105" s="50" t="n">
        <v>0</v>
      </c>
      <c r="AR105" s="50" t="n">
        <v>0</v>
      </c>
      <c r="AS105" s="50" t="n">
        <v>0</v>
      </c>
      <c r="AT105" s="50" t="n">
        <v>0</v>
      </c>
      <c r="AU105" s="47" t="n">
        <v>0</v>
      </c>
      <c r="AV105" s="47" t="n">
        <v>0</v>
      </c>
      <c r="AW105" s="47" t="n">
        <v>0</v>
      </c>
      <c r="AX105" s="47" t="n">
        <v>0</v>
      </c>
      <c r="AY105" s="47" t="n">
        <v>0</v>
      </c>
      <c r="AZ105" s="47" t="n">
        <v>0</v>
      </c>
      <c r="BA105" s="47" t="n">
        <v>0</v>
      </c>
      <c r="BB105" s="47" t="n">
        <v>0</v>
      </c>
      <c r="BC105" s="47" t="n">
        <v>0</v>
      </c>
      <c r="BD105" s="47" t="n">
        <v>0</v>
      </c>
      <c r="BE105" s="52" t="n">
        <v>1</v>
      </c>
      <c r="BF105" s="50" t="n">
        <v>1</v>
      </c>
      <c r="BG105" s="50" t="n">
        <v>1</v>
      </c>
      <c r="BH105" s="50" t="n">
        <v>1</v>
      </c>
      <c r="BI105" s="50" t="n">
        <v>1</v>
      </c>
      <c r="BJ105" s="52" t="n">
        <v>1</v>
      </c>
      <c r="BK105" s="50" t="n">
        <v>0</v>
      </c>
      <c r="BL105" s="50" t="n">
        <v>0</v>
      </c>
      <c r="BM105" s="50" t="n">
        <v>1</v>
      </c>
      <c r="BN105" s="52" t="n">
        <v>0</v>
      </c>
      <c r="BO105" s="50" t="n">
        <v>1</v>
      </c>
      <c r="BP105" s="50" t="n">
        <v>1</v>
      </c>
      <c r="BQ105" s="47" t="n">
        <v>0</v>
      </c>
      <c r="BR105" s="49" t="n">
        <v>0</v>
      </c>
      <c r="BS105" s="47" t="n">
        <v>1</v>
      </c>
      <c r="BT105" s="47" t="n">
        <v>0</v>
      </c>
      <c r="BU105" s="47" t="n">
        <v>0</v>
      </c>
      <c r="BV105" s="47" t="n">
        <v>0</v>
      </c>
      <c r="BW105" s="49" t="n">
        <v>0</v>
      </c>
      <c r="BX105" s="49" t="n">
        <v>0</v>
      </c>
      <c r="BY105" s="47" t="n">
        <v>0</v>
      </c>
      <c r="BZ105" s="47" t="n">
        <v>0</v>
      </c>
      <c r="CB105" s="27" t="n">
        <f aca="false">CF105*$CZ$3+CI105*$DA$3+CL105*$DB$3+CO105*$DC$3+CR105*$DD$3+CU105*$DE$3+CX105*$DF$3</f>
        <v>23.7592857142857</v>
      </c>
      <c r="CD105" s="38" t="n">
        <f aca="false">(G105+I105+K105+N105+R105)/5</f>
        <v>0.4</v>
      </c>
      <c r="CE105" s="39" t="n">
        <f aca="false">(C105+D105+E105+F105+H105+J105+L105+M105+O105+P105+Q105+S105+T105)/13</f>
        <v>0.153846153846154</v>
      </c>
      <c r="CF105" s="30" t="n">
        <f aca="false">IF(AND(CD105=1,CE105=1),$DC$5,IF(AND(CD105=1,CE105&gt;0.5),$DC$6,IF(AND(CD105=1,AND(CE105&gt;0.25,CE105&lt;=0.5)),$DC$7,IF(AND(CD105=1,CE105&lt;=0.25),$DC$8,IF(AND(CD105&gt;0.5,CE105&gt;0.5),$DC$9,IF(AND(CD105&gt;0.5,AND(CE105&gt;0.25,CE105&lt;=0.5)),$DC$10,IF(AND(CD105&gt;0.5,CE105&lt;=0.25),$DC$11,IF(AND(AND(CD105&lt;=0.5,CD105&gt;0.25),CE105&gt;0.5),$DC$12,IF(AND(AND(CD105&lt;=0.5,CD105&gt;0.25),AND(CE105&gt;0.25,CE105&lt;=0.5)),$DC$13,IF(AND(AND(CD105&lt;=0.5,CD105&gt;0.25),CE105&lt;=0.25),$DC$14,IF(AND(CD105&lt;=0.25,CE105&gt;0.5),$DC$15,IF(AND(CD105&lt;=0.25,AND(CE105&gt;0.25,CE105&lt;=0.5)),$DC$16,IF(AND(CD105&lt;=0.25,AND(CE105&gt;0.1,CE105&lt;=0.25)),$DC$17,IF(AND(CD105&lt;=0.25,CE105&lt;=0.1,OR(CD105&lt;&gt;0,CE105&lt;&gt;0)),$DC$18,IF(AND(CD105=0,CE105=0),$DC$19,"ATENÇÃO")))))))))))))))</f>
        <v>35.7142857142857</v>
      </c>
      <c r="CG105" s="38" t="n">
        <f aca="false">(X105+AA105+AG105)/3</f>
        <v>0</v>
      </c>
      <c r="CH105" s="39" t="n">
        <f aca="false">(U105+V105+W105+Y105+Z105+AB105+AC105+AD105+AE105+AF105)/10</f>
        <v>0</v>
      </c>
      <c r="CI105" s="30" t="n">
        <f aca="false">IF(AND(CG105=1,CH105=1),$DC$5,IF(AND(CG105=1,CH105&gt;0.5),$DC$6,IF(AND(CG105=1,AND(CH105&gt;0.25,CH105&lt;=0.5)),$DC$7,IF(AND(CG105=1,CH105&lt;=0.25),$DC$8,IF(AND(CG105&gt;0.5,CH105&gt;0.5),$DC$9,IF(AND(CG105&gt;0.5,AND(CH105&gt;0.25,CH105&lt;=0.5)),$DC$10,IF(AND(CG105&gt;0.5,CH105&lt;=0.25),$DC$11,IF(AND(AND(CG105&lt;=0.5,CG105&gt;0.25),CH105&gt;0.5),$DC$12,IF(AND(AND(CG105&lt;=0.5,CG105&gt;0.25),AND(CH105&gt;0.25,CH105&lt;=0.5)),$DC$13,IF(AND(AND(CG105&lt;=0.5,CG105&gt;0.25),CH105&lt;=0.25),$DC$14,IF(AND(CG105&lt;=0.25,CH105&gt;0.5),$DC$15,IF(AND(CG105&lt;=0.25,AND(CH105&gt;0.25,CH105&lt;=0.5)),$DC$16,IF(AND(CG105&lt;=0.25,AND(CH105&gt;0.1,CH105&lt;=0.25)),$DC$17,IF(AND(CG105&lt;=0.25,CH105&lt;=0.1,OR(CG105&lt;&gt;0,CH105&lt;&gt;0)),$DC$18,IF(AND(CG105=0,CH105=0),$DC$19,"ATENÇÃO")))))))))))))))</f>
        <v>0</v>
      </c>
      <c r="CJ105" s="38" t="n">
        <f aca="false">(AJ105+AL105)/2</f>
        <v>0</v>
      </c>
      <c r="CK105" s="39" t="n">
        <f aca="false">(AH105+AI105+AK105)/3</f>
        <v>0.333333333333333</v>
      </c>
      <c r="CL105" s="30" t="n">
        <f aca="false">IF(AND(CJ105=1,CK105=1),$DC$5,IF(AND(CJ105=1,CK105&gt;0.5),$DC$6,IF(AND(CJ105=1,AND(CK105&gt;0.25,CK105&lt;=0.5)),$DC$7,IF(AND(CJ105=1,CK105&lt;=0.25),$DC$8,IF(AND(CJ105&gt;0.5,CK105&gt;0.5),$DC$9,IF(AND(CJ105&gt;0.5,AND(CK105&gt;0.25,CK105&lt;=0.5)),$DC$10,IF(AND(CJ105&gt;0.5,CK105&lt;=0.25),$DC$11,IF(AND(AND(CJ105&lt;=0.5,CJ105&gt;0.25),CK105&gt;0.5),$DC$12,IF(AND(AND(CJ105&lt;=0.5,CJ105&gt;0.25),AND(CK105&gt;0.25,CK105&lt;=0.5)),$DC$13,IF(AND(AND(CJ105&lt;=0.5,CJ105&gt;0.25),CK105&lt;=0.25),$DC$14,IF(AND(CJ105&lt;=0.25,CK105&gt;0.5),$DC$15,IF(AND(CJ105&lt;=0.25,AND(CK105&gt;0.25,CK105&lt;=0.5)),$DC$16,IF(AND(CJ105&lt;=0.25,AND(CK105&gt;0.1,CK105&lt;=0.25)),$DC$17,IF(AND(CJ105&lt;=0.25,CK105&lt;=0.1,OR(CJ105&lt;&gt;0,CK105&lt;&gt;0)),$DC$18,IF(AND(CJ105=0,CK105=0),$DC$19,"ATENÇÃO")))))))))))))))</f>
        <v>21.4285714285714</v>
      </c>
      <c r="CM105" s="38" t="n">
        <f aca="false">(AP105+AS105)/2</f>
        <v>0</v>
      </c>
      <c r="CN105" s="39" t="n">
        <f aca="false">(AM105+AN105+AO105+AQ105+AR105+AT105)/6</f>
        <v>0.333333333333333</v>
      </c>
      <c r="CO105" s="30" t="n">
        <f aca="false">IF(AND(CM105=1,CN105=1),$DC$5,IF(AND(CM105=1,CN105&gt;0.5),$DC$6,IF(AND(CM105=1,AND(CN105&gt;0.25,CN105&lt;=0.5)),$DC$7,IF(AND(CM105=1,CN105&lt;=0.25),$DC$8,IF(AND(CM105&gt;0.5,CN105&gt;0.5),$DC$9,IF(AND(CM105&gt;0.5,AND(CN105&gt;0.25,CN105&lt;=0.5)),$DC$10,IF(AND(CM105&gt;0.5,CN105&lt;=0.25),$DC$11,IF(AND(AND(CM105&lt;=0.5,CM105&gt;0.25),CN105&gt;0.5),$DC$12,IF(AND(AND(CM105&lt;=0.5,CM105&gt;0.25),AND(CN105&gt;0.25,CN105&lt;=0.5)),$DC$13,IF(AND(AND(CM105&lt;=0.5,CM105&gt;0.25),CN105&lt;=0.25),$DC$14,IF(AND(CM105&lt;=0.25,CN105&gt;0.5),$DC$15,IF(AND(CM105&lt;=0.25,AND(CN105&gt;0.25,CN105&lt;=0.5)),$DC$16,IF(AND(CM105&lt;=0.25,AND(CN105&gt;0.1,CN105&lt;=0.25)),$DC$17,IF(AND(CM105&lt;=0.25,CN105&lt;=0.1,OR(CM105&lt;&gt;0,CN105&lt;&gt;0)),$DC$18,IF(AND(CM105=0,CN105=0),$DC$19,"ATENÇÃO")))))))))))))))</f>
        <v>21.4285714285714</v>
      </c>
      <c r="CP105" s="38" t="n">
        <f aca="false">(AU105+AZ105+BD105)/3</f>
        <v>0</v>
      </c>
      <c r="CQ105" s="39" t="n">
        <f aca="false">(AV105+AW105+AX105+AY105+BA105+BB105+BC105)/7</f>
        <v>0</v>
      </c>
      <c r="CR105" s="30" t="n">
        <f aca="false">IF(AND(CP105=1,CQ105=1),$DC$5,IF(AND(CP105=1,CQ105&gt;0.5),$DC$6,IF(AND(CP105=1,AND(CQ105&gt;0.25,CQ105&lt;=0.5)),$DC$7,IF(AND(CP105=1,CQ105&lt;=0.25),$DC$8,IF(AND(CP105&gt;0.5,CQ105&gt;0.5),$DC$9,IF(AND(CP105&gt;0.5,AND(CQ105&gt;0.25,CQ105&lt;=0.5)),$DC$10,IF(AND(CP105&gt;0.5,CQ105&lt;=0.25),$DC$11,IF(AND(AND(CP105&lt;=0.5,CP105&gt;0.25),CQ105&gt;0.5),$DC$12,IF(AND(AND(CP105&lt;=0.5,CP105&gt;0.25),AND(CQ105&gt;0.25,CQ105&lt;=0.5)),$DC$13,IF(AND(AND(CP105&lt;=0.5,CP105&gt;0.25),CQ105&lt;=0.25),$DC$14,IF(AND(CP105&lt;=0.25,CQ105&gt;0.5),$DC$15,IF(AND(CP105&lt;=0.25,AND(CQ105&gt;0.25,CQ105&lt;=0.5)),$DC$16,IF(AND(CP105&lt;=0.25,AND(CQ105&gt;0.1,CQ105&lt;=0.25)),$DC$17,IF(AND(CP105&lt;=0.25,CQ105&lt;=0.1,OR(CP105&lt;&gt;0,CQ105&lt;&gt;0)),$DC$18,IF(AND(CP105=0,CQ105=0),$DC$19,"ATENÇÃO")))))))))))))))</f>
        <v>0</v>
      </c>
      <c r="CS105" s="38" t="n">
        <f aca="false">(BE105+BJ105+BN105)/3</f>
        <v>0.666666666666667</v>
      </c>
      <c r="CT105" s="39" t="n">
        <f aca="false">(BF105+BG105+BH105+BI105+BK105+BL105+BM105+BO105+BP105)/9</f>
        <v>0.777777777777778</v>
      </c>
      <c r="CU105" s="30" t="n">
        <f aca="false">IF(AND(CS105=1,CT105=1),$DC$5,IF(AND(CS105=1,CT105&gt;0.5),$DC$6,IF(AND(CS105=1,AND(CT105&gt;0.25,CT105&lt;=0.5)),$DC$7,IF(AND(CS105=1,CT105&lt;=0.25),$DC$8,IF(AND(CS105&gt;0.5,CT105&gt;0.5),$DC$9,IF(AND(CS105&gt;0.5,AND(CT105&gt;0.25,CT105&lt;=0.5)),$DC$10,IF(AND(CS105&gt;0.5,CT105&lt;=0.25),$DC$11,IF(AND(AND(CS105&lt;=0.5,CS105&gt;0.25),CT105&gt;0.5),$DC$12,IF(AND(AND(CS105&lt;=0.5,CS105&gt;0.25),AND(CT105&gt;0.25,CT105&lt;=0.5)),$DC$13,IF(AND(AND(CS105&lt;=0.5,CS105&gt;0.25),CT105&lt;=0.25),$DC$14,IF(AND(CS105&lt;=0.25,CT105&gt;0.5),$DC$15,IF(AND(CS105&lt;=0.25,AND(CT105&gt;0.25,CT105&lt;=0.5)),$DC$16,IF(AND(CS105&lt;=0.25,AND(CT105&gt;0.1,CT105&lt;=0.25)),$DC$17,IF(AND(CS105&lt;=0.25,CT105&lt;=0.1,OR(CS105&lt;&gt;0,CT105&lt;&gt;0)),$DC$18,IF(AND(CS105=0,CT105=0),$DC$19,"ATENÇÃO")))))))))))))))</f>
        <v>71.4285714285714</v>
      </c>
      <c r="CV105" s="31" t="n">
        <f aca="false">(BR105+BW105+BX105)/3</f>
        <v>0</v>
      </c>
      <c r="CW105" s="32" t="n">
        <f aca="false">(BQ105+BS105+BT105+BU105+BV105+BY105+BZ105)/7</f>
        <v>0.142857142857143</v>
      </c>
      <c r="CX105" s="30" t="n">
        <f aca="false">IF(AND(CV105=1,CW105=1),$DC$5,IF(AND(CV105=1,CW105&gt;0.5),$DC$6,IF(AND(CV105=1,AND(CW105&gt;0.25,CW105&lt;=0.5)),$DC$7,IF(AND(CV105=1,CW105&lt;=0.25),$DC$8,IF(AND(CV105&gt;0.5,CW105&gt;0.5),$DC$9,IF(AND(CV105&gt;0.5,AND(CW105&gt;0.25,CW105&lt;=0.5)),$DC$10,IF(AND(CV105&gt;0.5,CW105&lt;=0.25),$DC$11,IF(AND(AND(CV105&lt;=0.5,CV105&gt;0.25),CW105&gt;0.5),$DC$12,IF(AND(AND(CV105&lt;=0.5,CV105&gt;0.25),AND(CW105&gt;0.25,CW105&lt;=0.5)),$DC$13,IF(AND(AND(CV105&lt;=0.5,CV105&gt;0.25),CW105&lt;=0.25),$DC$14,IF(AND(CV105&lt;=0.25,CW105&gt;0.5),$DC$15,IF(AND(CV105&lt;=0.25,AND(CW105&gt;0.25,CW105&lt;=0.5)),$DC$16,IF(AND(CV105&lt;=0.25,AND(CW105&gt;0.1,CW105&lt;=0.25)),$DC$17,IF(AND(CV105&lt;=0.25,CW105&lt;=0.1,OR(CV105&lt;&gt;0,CW105&lt;&gt;0)),$DC$18,IF(AND(CV105=0,CW105=0),$DC$19,"ATENÇÃO")))))))))))))))</f>
        <v>14.2857142857143</v>
      </c>
    </row>
    <row r="106" customFormat="false" ht="15" hidden="false" customHeight="false" outlineLevel="0" collapsed="false">
      <c r="A106" s="1" t="s">
        <v>257</v>
      </c>
      <c r="B106" s="2" t="n">
        <v>104</v>
      </c>
      <c r="C106" s="47" t="n">
        <v>1</v>
      </c>
      <c r="D106" s="47" t="n">
        <v>1</v>
      </c>
      <c r="E106" s="47" t="n">
        <v>1</v>
      </c>
      <c r="F106" s="47" t="n">
        <v>0</v>
      </c>
      <c r="G106" s="49" t="n">
        <v>1</v>
      </c>
      <c r="H106" s="47" t="n">
        <v>1</v>
      </c>
      <c r="I106" s="49" t="n">
        <v>1</v>
      </c>
      <c r="J106" s="47" t="n">
        <v>0</v>
      </c>
      <c r="K106" s="49" t="n">
        <v>1</v>
      </c>
      <c r="L106" s="47" t="n">
        <v>1</v>
      </c>
      <c r="M106" s="47" t="n">
        <v>1</v>
      </c>
      <c r="N106" s="49" t="n">
        <v>1</v>
      </c>
      <c r="O106" s="47" t="n">
        <v>1</v>
      </c>
      <c r="P106" s="47" t="n">
        <v>1</v>
      </c>
      <c r="Q106" s="47" t="n">
        <v>1</v>
      </c>
      <c r="R106" s="47" t="n">
        <v>1</v>
      </c>
      <c r="S106" s="47" t="n">
        <v>1</v>
      </c>
      <c r="T106" s="47" t="n">
        <v>1</v>
      </c>
      <c r="U106" s="50" t="n">
        <v>1</v>
      </c>
      <c r="V106" s="50" t="n">
        <v>0</v>
      </c>
      <c r="W106" s="50" t="n">
        <v>1</v>
      </c>
      <c r="X106" s="50" t="n">
        <v>0</v>
      </c>
      <c r="Y106" s="50" t="n">
        <v>1</v>
      </c>
      <c r="Z106" s="50" t="n">
        <v>1</v>
      </c>
      <c r="AA106" s="50" t="n">
        <v>0</v>
      </c>
      <c r="AB106" s="50" t="n">
        <v>0</v>
      </c>
      <c r="AC106" s="50" t="n">
        <v>1</v>
      </c>
      <c r="AD106" s="50" t="n">
        <v>0</v>
      </c>
      <c r="AE106" s="50" t="n">
        <v>1</v>
      </c>
      <c r="AF106" s="50" t="n">
        <v>0</v>
      </c>
      <c r="AG106" s="50" t="n">
        <v>1</v>
      </c>
      <c r="AH106" s="47" t="n">
        <v>1</v>
      </c>
      <c r="AI106" s="47" t="n">
        <v>0</v>
      </c>
      <c r="AJ106" s="47" t="n">
        <v>0</v>
      </c>
      <c r="AK106" s="47" t="n">
        <v>0</v>
      </c>
      <c r="AL106" s="47" t="n">
        <v>1</v>
      </c>
      <c r="AM106" s="50" t="n">
        <v>1</v>
      </c>
      <c r="AN106" s="50" t="n">
        <v>1</v>
      </c>
      <c r="AO106" s="50" t="n">
        <v>1</v>
      </c>
      <c r="AP106" s="50" t="n">
        <v>0</v>
      </c>
      <c r="AQ106" s="50" t="n">
        <v>0</v>
      </c>
      <c r="AR106" s="50" t="n">
        <v>1</v>
      </c>
      <c r="AS106" s="50" t="n">
        <v>1</v>
      </c>
      <c r="AT106" s="50" t="n">
        <v>1</v>
      </c>
      <c r="AU106" s="47" t="n">
        <v>1</v>
      </c>
      <c r="AV106" s="47" t="n">
        <v>1</v>
      </c>
      <c r="AW106" s="47" t="n">
        <v>0</v>
      </c>
      <c r="AX106" s="47" t="n">
        <v>0</v>
      </c>
      <c r="AY106" s="47" t="n">
        <v>1</v>
      </c>
      <c r="AZ106" s="47" t="n">
        <v>1</v>
      </c>
      <c r="BA106" s="47" t="n">
        <v>0</v>
      </c>
      <c r="BB106" s="47" t="n">
        <v>1</v>
      </c>
      <c r="BC106" s="47" t="n">
        <v>1</v>
      </c>
      <c r="BD106" s="47" t="n">
        <v>1</v>
      </c>
      <c r="BE106" s="52" t="n">
        <v>1</v>
      </c>
      <c r="BF106" s="50" t="n">
        <v>1</v>
      </c>
      <c r="BG106" s="50" t="n">
        <v>1</v>
      </c>
      <c r="BH106" s="50" t="n">
        <v>1</v>
      </c>
      <c r="BI106" s="50" t="n">
        <v>1</v>
      </c>
      <c r="BJ106" s="52" t="n">
        <v>1</v>
      </c>
      <c r="BK106" s="50" t="n">
        <v>1</v>
      </c>
      <c r="BL106" s="50" t="n">
        <v>0</v>
      </c>
      <c r="BM106" s="50" t="n">
        <v>1</v>
      </c>
      <c r="BN106" s="52" t="n">
        <v>1</v>
      </c>
      <c r="BO106" s="50" t="n">
        <v>1</v>
      </c>
      <c r="BP106" s="50" t="n">
        <v>1</v>
      </c>
      <c r="BQ106" s="47" t="n">
        <v>1</v>
      </c>
      <c r="BR106" s="49" t="n">
        <v>1</v>
      </c>
      <c r="BS106" s="47" t="n">
        <v>1</v>
      </c>
      <c r="BT106" s="47" t="n">
        <v>1</v>
      </c>
      <c r="BU106" s="47" t="n">
        <v>0</v>
      </c>
      <c r="BV106" s="47" t="n">
        <v>0</v>
      </c>
      <c r="BW106" s="49" t="n">
        <v>1</v>
      </c>
      <c r="BX106" s="49" t="n">
        <v>0</v>
      </c>
      <c r="BY106" s="47" t="n">
        <v>0</v>
      </c>
      <c r="BZ106" s="47" t="n">
        <v>0</v>
      </c>
      <c r="CB106" s="27" t="n">
        <f aca="false">CF106*$CZ$3+CI106*$DA$3+CL106*$DB$3+CO106*$DC$3+CR106*$DD$3+CU106*$DE$3+CX106*$DF$3</f>
        <v>74.9985714285714</v>
      </c>
      <c r="CD106" s="38" t="n">
        <f aca="false">(G106+I106+K106+N106+R106)/5</f>
        <v>1</v>
      </c>
      <c r="CE106" s="39" t="n">
        <f aca="false">(C106+D106+E106+F106+H106+J106+L106+M106+O106+P106+Q106+S106+T106)/13</f>
        <v>0.846153846153846</v>
      </c>
      <c r="CF106" s="30" t="n">
        <f aca="false">IF(AND(CD106=1,CE106=1),$DC$5,IF(AND(CD106=1,CE106&gt;0.5),$DC$6,IF(AND(CD106=1,AND(CE106&gt;0.25,CE106&lt;=0.5)),$DC$7,IF(AND(CD106=1,CE106&lt;=0.25),$DC$8,IF(AND(CD106&gt;0.5,CE106&gt;0.5),$DC$9,IF(AND(CD106&gt;0.5,AND(CE106&gt;0.25,CE106&lt;=0.5)),$DC$10,IF(AND(CD106&gt;0.5,CE106&lt;=0.25),$DC$11,IF(AND(AND(CD106&lt;=0.5,CD106&gt;0.25),CE106&gt;0.5),$DC$12,IF(AND(AND(CD106&lt;=0.5,CD106&gt;0.25),AND(CE106&gt;0.25,CE106&lt;=0.5)),$DC$13,IF(AND(AND(CD106&lt;=0.5,CD106&gt;0.25),CE106&lt;=0.25),$DC$14,IF(AND(CD106&lt;=0.25,CE106&gt;0.5),$DC$15,IF(AND(CD106&lt;=0.25,AND(CE106&gt;0.25,CE106&lt;=0.5)),$DC$16,IF(AND(CD106&lt;=0.25,AND(CE106&gt;0.1,CE106&lt;=0.25)),$DC$17,IF(AND(CD106&lt;=0.25,CE106&lt;=0.1,OR(CD106&lt;&gt;0,CE106&lt;&gt;0)),$DC$18,IF(AND(CD106=0,CE106=0),$DC$19,"ATENÇÃO")))))))))))))))</f>
        <v>92.8571428571429</v>
      </c>
      <c r="CG106" s="38" t="n">
        <f aca="false">(X106+AA106+AG106)/3</f>
        <v>0.333333333333333</v>
      </c>
      <c r="CH106" s="39" t="n">
        <f aca="false">(U106+V106+W106+Y106+Z106+AB106+AC106+AD106+AE106+AF106)/10</f>
        <v>0.6</v>
      </c>
      <c r="CI106" s="30" t="n">
        <f aca="false">IF(AND(CG106=1,CH106=1),$DC$5,IF(AND(CG106=1,CH106&gt;0.5),$DC$6,IF(AND(CG106=1,AND(CH106&gt;0.25,CH106&lt;=0.5)),$DC$7,IF(AND(CG106=1,CH106&lt;=0.25),$DC$8,IF(AND(CG106&gt;0.5,CH106&gt;0.5),$DC$9,IF(AND(CG106&gt;0.5,AND(CH106&gt;0.25,CH106&lt;=0.5)),$DC$10,IF(AND(CG106&gt;0.5,CH106&lt;=0.25),$DC$11,IF(AND(AND(CG106&lt;=0.5,CG106&gt;0.25),CH106&gt;0.5),$DC$12,IF(AND(AND(CG106&lt;=0.5,CG106&gt;0.25),AND(CH106&gt;0.25,CH106&lt;=0.5)),$DC$13,IF(AND(AND(CG106&lt;=0.5,CG106&gt;0.25),CH106&lt;=0.25),$DC$14,IF(AND(CG106&lt;=0.25,CH106&gt;0.5),$DC$15,IF(AND(CG106&lt;=0.25,AND(CH106&gt;0.25,CH106&lt;=0.5)),$DC$16,IF(AND(CG106&lt;=0.25,AND(CH106&gt;0.1,CH106&lt;=0.25)),$DC$17,IF(AND(CG106&lt;=0.25,CH106&lt;=0.1,OR(CG106&lt;&gt;0,CH106&lt;&gt;0)),$DC$18,IF(AND(CG106=0,CH106=0),$DC$19,"ATENÇÃO")))))))))))))))</f>
        <v>50</v>
      </c>
      <c r="CJ106" s="38" t="n">
        <f aca="false">(AJ106+AL106)/2</f>
        <v>0.5</v>
      </c>
      <c r="CK106" s="39" t="n">
        <f aca="false">(AH106+AI106+AK106)/3</f>
        <v>0.333333333333333</v>
      </c>
      <c r="CL106" s="30" t="n">
        <f aca="false">IF(AND(CJ106=1,CK106=1),$DC$5,IF(AND(CJ106=1,CK106&gt;0.5),$DC$6,IF(AND(CJ106=1,AND(CK106&gt;0.25,CK106&lt;=0.5)),$DC$7,IF(AND(CJ106=1,CK106&lt;=0.25),$DC$8,IF(AND(CJ106&gt;0.5,CK106&gt;0.5),$DC$9,IF(AND(CJ106&gt;0.5,AND(CK106&gt;0.25,CK106&lt;=0.5)),$DC$10,IF(AND(CJ106&gt;0.5,CK106&lt;=0.25),$DC$11,IF(AND(AND(CJ106&lt;=0.5,CJ106&gt;0.25),CK106&gt;0.5),$DC$12,IF(AND(AND(CJ106&lt;=0.5,CJ106&gt;0.25),AND(CK106&gt;0.25,CK106&lt;=0.5)),$DC$13,IF(AND(AND(CJ106&lt;=0.5,CJ106&gt;0.25),CK106&lt;=0.25),$DC$14,IF(AND(CJ106&lt;=0.25,CK106&gt;0.5),$DC$15,IF(AND(CJ106&lt;=0.25,AND(CK106&gt;0.25,CK106&lt;=0.5)),$DC$16,IF(AND(CJ106&lt;=0.25,AND(CK106&gt;0.1,CK106&lt;=0.25)),$DC$17,IF(AND(CJ106&lt;=0.25,CK106&lt;=0.1,OR(CJ106&lt;&gt;0,CK106&lt;&gt;0)),$DC$18,IF(AND(CJ106=0,CK106=0),$DC$19,"ATENÇÃO")))))))))))))))</f>
        <v>42.8571428571429</v>
      </c>
      <c r="CM106" s="38" t="n">
        <f aca="false">(AP106+AS106)/2</f>
        <v>0.5</v>
      </c>
      <c r="CN106" s="39" t="n">
        <f aca="false">(AM106+AN106+AO106+AQ106+AR106+AT106)/6</f>
        <v>0.833333333333333</v>
      </c>
      <c r="CO106" s="30" t="n">
        <f aca="false">IF(AND(CM106=1,CN106=1),$DC$5,IF(AND(CM106=1,CN106&gt;0.5),$DC$6,IF(AND(CM106=1,AND(CN106&gt;0.25,CN106&lt;=0.5)),$DC$7,IF(AND(CM106=1,CN106&lt;=0.25),$DC$8,IF(AND(CM106&gt;0.5,CN106&gt;0.5),$DC$9,IF(AND(CM106&gt;0.5,AND(CN106&gt;0.25,CN106&lt;=0.5)),$DC$10,IF(AND(CM106&gt;0.5,CN106&lt;=0.25),$DC$11,IF(AND(AND(CM106&lt;=0.5,CM106&gt;0.25),CN106&gt;0.5),$DC$12,IF(AND(AND(CM106&lt;=0.5,CM106&gt;0.25),AND(CN106&gt;0.25,CN106&lt;=0.5)),$DC$13,IF(AND(AND(CM106&lt;=0.5,CM106&gt;0.25),CN106&lt;=0.25),$DC$14,IF(AND(CM106&lt;=0.25,CN106&gt;0.5),$DC$15,IF(AND(CM106&lt;=0.25,AND(CN106&gt;0.25,CN106&lt;=0.5)),$DC$16,IF(AND(CM106&lt;=0.25,AND(CN106&gt;0.1,CN106&lt;=0.25)),$DC$17,IF(AND(CM106&lt;=0.25,CN106&lt;=0.1,OR(CM106&lt;&gt;0,CN106&lt;&gt;0)),$DC$18,IF(AND(CM106=0,CN106=0),$DC$19,"ATENÇÃO")))))))))))))))</f>
        <v>50</v>
      </c>
      <c r="CP106" s="38" t="n">
        <f aca="false">(AU106+AZ106+BD106)/3</f>
        <v>1</v>
      </c>
      <c r="CQ106" s="39" t="n">
        <f aca="false">(AV106+AW106+AX106+AY106+BA106+BB106+BC106)/7</f>
        <v>0.571428571428571</v>
      </c>
      <c r="CR106" s="30" t="n">
        <f aca="false">IF(AND(CP106=1,CQ106=1),$DC$5,IF(AND(CP106=1,CQ106&gt;0.5),$DC$6,IF(AND(CP106=1,AND(CQ106&gt;0.25,CQ106&lt;=0.5)),$DC$7,IF(AND(CP106=1,CQ106&lt;=0.25),$DC$8,IF(AND(CP106&gt;0.5,CQ106&gt;0.5),$DC$9,IF(AND(CP106&gt;0.5,AND(CQ106&gt;0.25,CQ106&lt;=0.5)),$DC$10,IF(AND(CP106&gt;0.5,CQ106&lt;=0.25),$DC$11,IF(AND(AND(CP106&lt;=0.5,CP106&gt;0.25),CQ106&gt;0.5),$DC$12,IF(AND(AND(CP106&lt;=0.5,CP106&gt;0.25),AND(CQ106&gt;0.25,CQ106&lt;=0.5)),$DC$13,IF(AND(AND(CP106&lt;=0.5,CP106&gt;0.25),CQ106&lt;=0.25),$DC$14,IF(AND(CP106&lt;=0.25,CQ106&gt;0.5),$DC$15,IF(AND(CP106&lt;=0.25,AND(CQ106&gt;0.25,CQ106&lt;=0.5)),$DC$16,IF(AND(CP106&lt;=0.25,AND(CQ106&gt;0.1,CQ106&lt;=0.25)),$DC$17,IF(AND(CP106&lt;=0.25,CQ106&lt;=0.1,OR(CP106&lt;&gt;0,CQ106&lt;&gt;0)),$DC$18,IF(AND(CP106=0,CQ106=0),$DC$19,"ATENÇÃO")))))))))))))))</f>
        <v>92.8571428571429</v>
      </c>
      <c r="CS106" s="38" t="n">
        <f aca="false">(BE106+BJ106+BN106)/3</f>
        <v>1</v>
      </c>
      <c r="CT106" s="39" t="n">
        <f aca="false">(BF106+BG106+BH106+BI106+BK106+BL106+BM106+BO106+BP106)/9</f>
        <v>0.888888888888889</v>
      </c>
      <c r="CU106" s="30" t="n">
        <f aca="false">IF(AND(CS106=1,CT106=1),$DC$5,IF(AND(CS106=1,CT106&gt;0.5),$DC$6,IF(AND(CS106=1,AND(CT106&gt;0.25,CT106&lt;=0.5)),$DC$7,IF(AND(CS106=1,CT106&lt;=0.25),$DC$8,IF(AND(CS106&gt;0.5,CT106&gt;0.5),$DC$9,IF(AND(CS106&gt;0.5,AND(CT106&gt;0.25,CT106&lt;=0.5)),$DC$10,IF(AND(CS106&gt;0.5,CT106&lt;=0.25),$DC$11,IF(AND(AND(CS106&lt;=0.5,CS106&gt;0.25),CT106&gt;0.5),$DC$12,IF(AND(AND(CS106&lt;=0.5,CS106&gt;0.25),AND(CT106&gt;0.25,CT106&lt;=0.5)),$DC$13,IF(AND(AND(CS106&lt;=0.5,CS106&gt;0.25),CT106&lt;=0.25),$DC$14,IF(AND(CS106&lt;=0.25,CT106&gt;0.5),$DC$15,IF(AND(CS106&lt;=0.25,AND(CT106&gt;0.25,CT106&lt;=0.5)),$DC$16,IF(AND(CS106&lt;=0.25,AND(CT106&gt;0.1,CT106&lt;=0.25)),$DC$17,IF(AND(CS106&lt;=0.25,CT106&lt;=0.1,OR(CS106&lt;&gt;0,CT106&lt;&gt;0)),$DC$18,IF(AND(CS106=0,CT106=0),$DC$19,"ATENÇÃO")))))))))))))))</f>
        <v>92.8571428571429</v>
      </c>
      <c r="CV106" s="31" t="n">
        <f aca="false">(BR106+BW106+BX106)/3</f>
        <v>0.666666666666667</v>
      </c>
      <c r="CW106" s="32" t="n">
        <f aca="false">(BQ106+BS106+BT106+BU106+BV106+BY106+BZ106)/7</f>
        <v>0.428571428571429</v>
      </c>
      <c r="CX106" s="30" t="n">
        <f aca="false">IF(AND(CV106=1,CW106=1),$DC$5,IF(AND(CV106=1,CW106&gt;0.5),$DC$6,IF(AND(CV106=1,AND(CW106&gt;0.25,CW106&lt;=0.5)),$DC$7,IF(AND(CV106=1,CW106&lt;=0.25),$DC$8,IF(AND(CV106&gt;0.5,CW106&gt;0.5),$DC$9,IF(AND(CV106&gt;0.5,AND(CW106&gt;0.25,CW106&lt;=0.5)),$DC$10,IF(AND(CV106&gt;0.5,CW106&lt;=0.25),$DC$11,IF(AND(AND(CV106&lt;=0.5,CV106&gt;0.25),CW106&gt;0.5),$DC$12,IF(AND(AND(CV106&lt;=0.5,CV106&gt;0.25),AND(CW106&gt;0.25,CW106&lt;=0.5)),$DC$13,IF(AND(AND(CV106&lt;=0.5,CV106&gt;0.25),CW106&lt;=0.25),$DC$14,IF(AND(CV106&lt;=0.25,CW106&gt;0.5),$DC$15,IF(AND(CV106&lt;=0.25,AND(CW106&gt;0.25,CW106&lt;=0.5)),$DC$16,IF(AND(CV106&lt;=0.25,AND(CW106&gt;0.1,CW106&lt;=0.25)),$DC$17,IF(AND(CV106&lt;=0.25,CW106&lt;=0.1,OR(CV106&lt;&gt;0,CW106&lt;&gt;0)),$DC$18,IF(AND(CV106=0,CW106=0),$DC$19,"ATENÇÃO")))))))))))))))</f>
        <v>64.2857142857143</v>
      </c>
    </row>
    <row r="107" customFormat="false" ht="15" hidden="false" customHeight="false" outlineLevel="0" collapsed="false">
      <c r="A107" s="1" t="s">
        <v>258</v>
      </c>
      <c r="B107" s="2" t="n">
        <v>105</v>
      </c>
      <c r="C107" s="47" t="n">
        <v>1</v>
      </c>
      <c r="D107" s="47" t="n">
        <v>1</v>
      </c>
      <c r="E107" s="47" t="n">
        <v>1</v>
      </c>
      <c r="F107" s="47" t="n">
        <v>0</v>
      </c>
      <c r="G107" s="49" t="n">
        <v>0</v>
      </c>
      <c r="H107" s="47" t="n">
        <v>0</v>
      </c>
      <c r="I107" s="49" t="n">
        <v>1</v>
      </c>
      <c r="J107" s="47" t="n">
        <v>0</v>
      </c>
      <c r="K107" s="49" t="n">
        <v>0</v>
      </c>
      <c r="L107" s="47" t="n">
        <v>1</v>
      </c>
      <c r="M107" s="47" t="n">
        <v>0</v>
      </c>
      <c r="N107" s="49" t="n">
        <v>1</v>
      </c>
      <c r="O107" s="47" t="n">
        <v>0</v>
      </c>
      <c r="P107" s="47" t="n">
        <v>0</v>
      </c>
      <c r="Q107" s="47" t="n">
        <v>0</v>
      </c>
      <c r="R107" s="47" t="n">
        <v>1</v>
      </c>
      <c r="S107" s="47" t="n">
        <v>0</v>
      </c>
      <c r="T107" s="47" t="n">
        <v>1</v>
      </c>
      <c r="U107" s="50" t="n">
        <v>1</v>
      </c>
      <c r="V107" s="50" t="n">
        <v>0</v>
      </c>
      <c r="W107" s="50" t="n">
        <v>0</v>
      </c>
      <c r="X107" s="50" t="n">
        <v>0</v>
      </c>
      <c r="Y107" s="50" t="n">
        <v>0</v>
      </c>
      <c r="Z107" s="50" t="n">
        <v>0</v>
      </c>
      <c r="AA107" s="50" t="n">
        <v>0</v>
      </c>
      <c r="AB107" s="50" t="n">
        <v>0</v>
      </c>
      <c r="AC107" s="50" t="n">
        <v>0</v>
      </c>
      <c r="AD107" s="50" t="n">
        <v>0</v>
      </c>
      <c r="AE107" s="50" t="n">
        <v>1</v>
      </c>
      <c r="AF107" s="50" t="n">
        <v>0</v>
      </c>
      <c r="AG107" s="50" t="n">
        <v>1</v>
      </c>
      <c r="AH107" s="47" t="n">
        <v>1</v>
      </c>
      <c r="AI107" s="47" t="n">
        <v>0</v>
      </c>
      <c r="AJ107" s="47" t="n">
        <v>0</v>
      </c>
      <c r="AK107" s="47" t="n">
        <v>0</v>
      </c>
      <c r="AL107" s="47" t="n">
        <v>1</v>
      </c>
      <c r="AM107" s="50" t="n">
        <v>1</v>
      </c>
      <c r="AN107" s="50" t="n">
        <v>1</v>
      </c>
      <c r="AO107" s="50" t="n">
        <v>1</v>
      </c>
      <c r="AP107" s="50" t="n">
        <v>0</v>
      </c>
      <c r="AQ107" s="50" t="n">
        <v>0</v>
      </c>
      <c r="AR107" s="50" t="n">
        <v>1</v>
      </c>
      <c r="AS107" s="50" t="n">
        <v>0</v>
      </c>
      <c r="AT107" s="50" t="n">
        <v>1</v>
      </c>
      <c r="AU107" s="47" t="n">
        <v>1</v>
      </c>
      <c r="AV107" s="47" t="n">
        <v>0</v>
      </c>
      <c r="AW107" s="47" t="n">
        <v>0</v>
      </c>
      <c r="AX107" s="47" t="n">
        <v>1</v>
      </c>
      <c r="AY107" s="47" t="n">
        <v>0</v>
      </c>
      <c r="AZ107" s="47" t="n">
        <v>1</v>
      </c>
      <c r="BA107" s="47" t="n">
        <v>0</v>
      </c>
      <c r="BB107" s="47" t="n">
        <v>1</v>
      </c>
      <c r="BC107" s="47" t="n">
        <v>0</v>
      </c>
      <c r="BD107" s="47" t="n">
        <v>0</v>
      </c>
      <c r="BE107" s="52" t="n">
        <v>1</v>
      </c>
      <c r="BF107" s="50" t="n">
        <v>1</v>
      </c>
      <c r="BG107" s="50" t="n">
        <v>1</v>
      </c>
      <c r="BH107" s="50" t="n">
        <v>1</v>
      </c>
      <c r="BI107" s="50" t="n">
        <v>0</v>
      </c>
      <c r="BJ107" s="52" t="n">
        <v>1</v>
      </c>
      <c r="BK107" s="50" t="n">
        <v>1</v>
      </c>
      <c r="BL107" s="50" t="n">
        <v>0</v>
      </c>
      <c r="BM107" s="50" t="n">
        <v>1</v>
      </c>
      <c r="BN107" s="52" t="n">
        <v>0</v>
      </c>
      <c r="BO107" s="50" t="n">
        <v>1</v>
      </c>
      <c r="BP107" s="50" t="n">
        <v>1</v>
      </c>
      <c r="BQ107" s="47" t="n">
        <v>1</v>
      </c>
      <c r="BR107" s="49" t="n">
        <v>1</v>
      </c>
      <c r="BS107" s="47" t="n">
        <v>1</v>
      </c>
      <c r="BT107" s="47" t="n">
        <v>1</v>
      </c>
      <c r="BU107" s="47" t="n">
        <v>1</v>
      </c>
      <c r="BV107" s="47" t="n">
        <v>0</v>
      </c>
      <c r="BW107" s="49" t="n">
        <v>0</v>
      </c>
      <c r="BX107" s="49" t="n">
        <v>0</v>
      </c>
      <c r="BY107" s="47" t="n">
        <v>0</v>
      </c>
      <c r="BZ107" s="47" t="n">
        <v>0</v>
      </c>
      <c r="CB107" s="27" t="n">
        <f aca="false">CF107*$CZ$3+CI107*$DA$3+CL107*$DB$3+CO107*$DC$3+CR107*$DD$3+CU107*$DE$3+CX107*$DF$3</f>
        <v>55.6307142857143</v>
      </c>
      <c r="CD107" s="38" t="n">
        <f aca="false">(G107+I107+K107+N107+R107)/5</f>
        <v>0.6</v>
      </c>
      <c r="CE107" s="39" t="n">
        <f aca="false">(C107+D107+E107+F107+H107+J107+L107+M107+O107+P107+Q107+S107+T107)/13</f>
        <v>0.384615384615385</v>
      </c>
      <c r="CF107" s="30" t="n">
        <f aca="false">IF(AND(CD107=1,CE107=1),$DC$5,IF(AND(CD107=1,CE107&gt;0.5),$DC$6,IF(AND(CD107=1,AND(CE107&gt;0.25,CE107&lt;=0.5)),$DC$7,IF(AND(CD107=1,CE107&lt;=0.25),$DC$8,IF(AND(CD107&gt;0.5,CE107&gt;0.5),$DC$9,IF(AND(CD107&gt;0.5,AND(CE107&gt;0.25,CE107&lt;=0.5)),$DC$10,IF(AND(CD107&gt;0.5,CE107&lt;=0.25),$DC$11,IF(AND(AND(CD107&lt;=0.5,CD107&gt;0.25),CE107&gt;0.5),$DC$12,IF(AND(AND(CD107&lt;=0.5,CD107&gt;0.25),AND(CE107&gt;0.25,CE107&lt;=0.5)),$DC$13,IF(AND(AND(CD107&lt;=0.5,CD107&gt;0.25),CE107&lt;=0.25),$DC$14,IF(AND(CD107&lt;=0.25,CE107&gt;0.5),$DC$15,IF(AND(CD107&lt;=0.25,AND(CE107&gt;0.25,CE107&lt;=0.5)),$DC$16,IF(AND(CD107&lt;=0.25,AND(CE107&gt;0.1,CE107&lt;=0.25)),$DC$17,IF(AND(CD107&lt;=0.25,CE107&lt;=0.1,OR(CD107&lt;&gt;0,CE107&lt;&gt;0)),$DC$18,IF(AND(CD107=0,CE107=0),$DC$19,"ATENÇÃO")))))))))))))))</f>
        <v>64.2857142857143</v>
      </c>
      <c r="CG107" s="38" t="n">
        <f aca="false">(X107+AA107+AG107)/3</f>
        <v>0.333333333333333</v>
      </c>
      <c r="CH107" s="39" t="n">
        <f aca="false">(U107+V107+W107+Y107+Z107+AB107+AC107+AD107+AE107+AF107)/10</f>
        <v>0.2</v>
      </c>
      <c r="CI107" s="30" t="n">
        <f aca="false">IF(AND(CG107=1,CH107=1),$DC$5,IF(AND(CG107=1,CH107&gt;0.5),$DC$6,IF(AND(CG107=1,AND(CH107&gt;0.25,CH107&lt;=0.5)),$DC$7,IF(AND(CG107=1,CH107&lt;=0.25),$DC$8,IF(AND(CG107&gt;0.5,CH107&gt;0.5),$DC$9,IF(AND(CG107&gt;0.5,AND(CH107&gt;0.25,CH107&lt;=0.5)),$DC$10,IF(AND(CG107&gt;0.5,CH107&lt;=0.25),$DC$11,IF(AND(AND(CG107&lt;=0.5,CG107&gt;0.25),CH107&gt;0.5),$DC$12,IF(AND(AND(CG107&lt;=0.5,CG107&gt;0.25),AND(CH107&gt;0.25,CH107&lt;=0.5)),$DC$13,IF(AND(AND(CG107&lt;=0.5,CG107&gt;0.25),CH107&lt;=0.25),$DC$14,IF(AND(CG107&lt;=0.25,CH107&gt;0.5),$DC$15,IF(AND(CG107&lt;=0.25,AND(CH107&gt;0.25,CH107&lt;=0.5)),$DC$16,IF(AND(CG107&lt;=0.25,AND(CH107&gt;0.1,CH107&lt;=0.25)),$DC$17,IF(AND(CG107&lt;=0.25,CH107&lt;=0.1,OR(CG107&lt;&gt;0,CH107&lt;&gt;0)),$DC$18,IF(AND(CG107=0,CH107=0),$DC$19,"ATENÇÃO")))))))))))))))</f>
        <v>35.7142857142857</v>
      </c>
      <c r="CJ107" s="38" t="n">
        <f aca="false">(AJ107+AL107)/2</f>
        <v>0.5</v>
      </c>
      <c r="CK107" s="39" t="n">
        <f aca="false">(AH107+AI107+AK107)/3</f>
        <v>0.333333333333333</v>
      </c>
      <c r="CL107" s="30" t="n">
        <f aca="false">IF(AND(CJ107=1,CK107=1),$DC$5,IF(AND(CJ107=1,CK107&gt;0.5),$DC$6,IF(AND(CJ107=1,AND(CK107&gt;0.25,CK107&lt;=0.5)),$DC$7,IF(AND(CJ107=1,CK107&lt;=0.25),$DC$8,IF(AND(CJ107&gt;0.5,CK107&gt;0.5),$DC$9,IF(AND(CJ107&gt;0.5,AND(CK107&gt;0.25,CK107&lt;=0.5)),$DC$10,IF(AND(CJ107&gt;0.5,CK107&lt;=0.25),$DC$11,IF(AND(AND(CJ107&lt;=0.5,CJ107&gt;0.25),CK107&gt;0.5),$DC$12,IF(AND(AND(CJ107&lt;=0.5,CJ107&gt;0.25),AND(CK107&gt;0.25,CK107&lt;=0.5)),$DC$13,IF(AND(AND(CJ107&lt;=0.5,CJ107&gt;0.25),CK107&lt;=0.25),$DC$14,IF(AND(CJ107&lt;=0.25,CK107&gt;0.5),$DC$15,IF(AND(CJ107&lt;=0.25,AND(CK107&gt;0.25,CK107&lt;=0.5)),$DC$16,IF(AND(CJ107&lt;=0.25,AND(CK107&gt;0.1,CK107&lt;=0.25)),$DC$17,IF(AND(CJ107&lt;=0.25,CK107&lt;=0.1,OR(CJ107&lt;&gt;0,CK107&lt;&gt;0)),$DC$18,IF(AND(CJ107=0,CK107=0),$DC$19,"ATENÇÃO")))))))))))))))</f>
        <v>42.8571428571429</v>
      </c>
      <c r="CM107" s="38" t="n">
        <f aca="false">(AP107+AS107)/2</f>
        <v>0</v>
      </c>
      <c r="CN107" s="39" t="n">
        <f aca="false">(AM107+AN107+AO107+AQ107+AR107+AT107)/6</f>
        <v>0.833333333333333</v>
      </c>
      <c r="CO107" s="30" t="n">
        <f aca="false">IF(AND(CM107=1,CN107=1),$DC$5,IF(AND(CM107=1,CN107&gt;0.5),$DC$6,IF(AND(CM107=1,AND(CN107&gt;0.25,CN107&lt;=0.5)),$DC$7,IF(AND(CM107=1,CN107&lt;=0.25),$DC$8,IF(AND(CM107&gt;0.5,CN107&gt;0.5),$DC$9,IF(AND(CM107&gt;0.5,AND(CN107&gt;0.25,CN107&lt;=0.5)),$DC$10,IF(AND(CM107&gt;0.5,CN107&lt;=0.25),$DC$11,IF(AND(AND(CM107&lt;=0.5,CM107&gt;0.25),CN107&gt;0.5),$DC$12,IF(AND(AND(CM107&lt;=0.5,CM107&gt;0.25),AND(CN107&gt;0.25,CN107&lt;=0.5)),$DC$13,IF(AND(AND(CM107&lt;=0.5,CM107&gt;0.25),CN107&lt;=0.25),$DC$14,IF(AND(CM107&lt;=0.25,CN107&gt;0.5),$DC$15,IF(AND(CM107&lt;=0.25,AND(CN107&gt;0.25,CN107&lt;=0.5)),$DC$16,IF(AND(CM107&lt;=0.25,AND(CN107&gt;0.1,CN107&lt;=0.25)),$DC$17,IF(AND(CM107&lt;=0.25,CN107&lt;=0.1,OR(CM107&lt;&gt;0,CN107&lt;&gt;0)),$DC$18,IF(AND(CM107=0,CN107=0),$DC$19,"ATENÇÃO")))))))))))))))</f>
        <v>28.5714285714286</v>
      </c>
      <c r="CP107" s="38" t="n">
        <f aca="false">(AU107+AZ107+BD107)/3</f>
        <v>0.666666666666667</v>
      </c>
      <c r="CQ107" s="39" t="n">
        <f aca="false">(AV107+AW107+AX107+AY107+BA107+BB107+BC107)/7</f>
        <v>0.285714285714286</v>
      </c>
      <c r="CR107" s="30" t="n">
        <f aca="false">IF(AND(CP107=1,CQ107=1),$DC$5,IF(AND(CP107=1,CQ107&gt;0.5),$DC$6,IF(AND(CP107=1,AND(CQ107&gt;0.25,CQ107&lt;=0.5)),$DC$7,IF(AND(CP107=1,CQ107&lt;=0.25),$DC$8,IF(AND(CP107&gt;0.5,CQ107&gt;0.5),$DC$9,IF(AND(CP107&gt;0.5,AND(CQ107&gt;0.25,CQ107&lt;=0.5)),$DC$10,IF(AND(CP107&gt;0.5,CQ107&lt;=0.25),$DC$11,IF(AND(AND(CP107&lt;=0.5,CP107&gt;0.25),CQ107&gt;0.5),$DC$12,IF(AND(AND(CP107&lt;=0.5,CP107&gt;0.25),AND(CQ107&gt;0.25,CQ107&lt;=0.5)),$DC$13,IF(AND(AND(CP107&lt;=0.5,CP107&gt;0.25),CQ107&lt;=0.25),$DC$14,IF(AND(CP107&lt;=0.25,CQ107&gt;0.5),$DC$15,IF(AND(CP107&lt;=0.25,AND(CQ107&gt;0.25,CQ107&lt;=0.5)),$DC$16,IF(AND(CP107&lt;=0.25,AND(CQ107&gt;0.1,CQ107&lt;=0.25)),$DC$17,IF(AND(CP107&lt;=0.25,CQ107&lt;=0.1,OR(CP107&lt;&gt;0,CQ107&lt;&gt;0)),$DC$18,IF(AND(CP107=0,CQ107=0),$DC$19,"ATENÇÃO")))))))))))))))</f>
        <v>64.2857142857143</v>
      </c>
      <c r="CS107" s="38" t="n">
        <f aca="false">(BE107+BJ107+BN107)/3</f>
        <v>0.666666666666667</v>
      </c>
      <c r="CT107" s="39" t="n">
        <f aca="false">(BF107+BG107+BH107+BI107+BK107+BL107+BM107+BO107+BP107)/9</f>
        <v>0.777777777777778</v>
      </c>
      <c r="CU107" s="30" t="n">
        <f aca="false">IF(AND(CS107=1,CT107=1),$DC$5,IF(AND(CS107=1,CT107&gt;0.5),$DC$6,IF(AND(CS107=1,AND(CT107&gt;0.25,CT107&lt;=0.5)),$DC$7,IF(AND(CS107=1,CT107&lt;=0.25),$DC$8,IF(AND(CS107&gt;0.5,CT107&gt;0.5),$DC$9,IF(AND(CS107&gt;0.5,AND(CT107&gt;0.25,CT107&lt;=0.5)),$DC$10,IF(AND(CS107&gt;0.5,CT107&lt;=0.25),$DC$11,IF(AND(AND(CS107&lt;=0.5,CS107&gt;0.25),CT107&gt;0.5),$DC$12,IF(AND(AND(CS107&lt;=0.5,CS107&gt;0.25),AND(CT107&gt;0.25,CT107&lt;=0.5)),$DC$13,IF(AND(AND(CS107&lt;=0.5,CS107&gt;0.25),CT107&lt;=0.25),$DC$14,IF(AND(CS107&lt;=0.25,CT107&gt;0.5),$DC$15,IF(AND(CS107&lt;=0.25,AND(CT107&gt;0.25,CT107&lt;=0.5)),$DC$16,IF(AND(CS107&lt;=0.25,AND(CT107&gt;0.1,CT107&lt;=0.25)),$DC$17,IF(AND(CS107&lt;=0.25,CT107&lt;=0.1,OR(CS107&lt;&gt;0,CT107&lt;&gt;0)),$DC$18,IF(AND(CS107=0,CT107=0),$DC$19,"ATENÇÃO")))))))))))))))</f>
        <v>71.4285714285714</v>
      </c>
      <c r="CV107" s="31" t="n">
        <f aca="false">(BR107+BW107+BX107)/3</f>
        <v>0.333333333333333</v>
      </c>
      <c r="CW107" s="32" t="n">
        <f aca="false">(BQ107+BS107+BT107+BU107+BV107+BY107+BZ107)/7</f>
        <v>0.571428571428571</v>
      </c>
      <c r="CX107" s="30" t="n">
        <f aca="false">IF(AND(CV107=1,CW107=1),$DC$5,IF(AND(CV107=1,CW107&gt;0.5),$DC$6,IF(AND(CV107=1,AND(CW107&gt;0.25,CW107&lt;=0.5)),$DC$7,IF(AND(CV107=1,CW107&lt;=0.25),$DC$8,IF(AND(CV107&gt;0.5,CW107&gt;0.5),$DC$9,IF(AND(CV107&gt;0.5,AND(CW107&gt;0.25,CW107&lt;=0.5)),$DC$10,IF(AND(CV107&gt;0.5,CW107&lt;=0.25),$DC$11,IF(AND(AND(CV107&lt;=0.5,CV107&gt;0.25),CW107&gt;0.5),$DC$12,IF(AND(AND(CV107&lt;=0.5,CV107&gt;0.25),AND(CW107&gt;0.25,CW107&lt;=0.5)),$DC$13,IF(AND(AND(CV107&lt;=0.5,CV107&gt;0.25),CW107&lt;=0.25),$DC$14,IF(AND(CV107&lt;=0.25,CW107&gt;0.5),$DC$15,IF(AND(CV107&lt;=0.25,AND(CW107&gt;0.25,CW107&lt;=0.5)),$DC$16,IF(AND(CV107&lt;=0.25,AND(CW107&gt;0.1,CW107&lt;=0.25)),$DC$17,IF(AND(CV107&lt;=0.25,CW107&lt;=0.1,OR(CV107&lt;&gt;0,CW107&lt;&gt;0)),$DC$18,IF(AND(CV107=0,CW107=0),$DC$19,"ATENÇÃO")))))))))))))))</f>
        <v>50</v>
      </c>
    </row>
    <row r="108" customFormat="false" ht="15" hidden="false" customHeight="false" outlineLevel="0" collapsed="false">
      <c r="A108" s="1" t="s">
        <v>259</v>
      </c>
      <c r="B108" s="2" t="n">
        <v>106</v>
      </c>
      <c r="C108" s="47" t="n">
        <v>1</v>
      </c>
      <c r="D108" s="47" t="n">
        <v>0</v>
      </c>
      <c r="E108" s="47" t="n">
        <v>1</v>
      </c>
      <c r="F108" s="47" t="n">
        <v>0</v>
      </c>
      <c r="G108" s="49" t="n">
        <v>1</v>
      </c>
      <c r="H108" s="47" t="n">
        <v>1</v>
      </c>
      <c r="I108" s="49" t="n">
        <v>1</v>
      </c>
      <c r="J108" s="47" t="n">
        <v>0</v>
      </c>
      <c r="K108" s="49" t="n">
        <v>0</v>
      </c>
      <c r="L108" s="47" t="n">
        <v>1</v>
      </c>
      <c r="M108" s="47" t="n">
        <v>1</v>
      </c>
      <c r="N108" s="49" t="n">
        <v>1</v>
      </c>
      <c r="O108" s="47" t="n">
        <v>1</v>
      </c>
      <c r="P108" s="47" t="n">
        <v>1</v>
      </c>
      <c r="Q108" s="47" t="n">
        <v>1</v>
      </c>
      <c r="R108" s="47" t="n">
        <v>1</v>
      </c>
      <c r="S108" s="47" t="n">
        <v>1</v>
      </c>
      <c r="T108" s="47" t="n">
        <v>1</v>
      </c>
      <c r="U108" s="50" t="n">
        <v>1</v>
      </c>
      <c r="V108" s="50" t="n">
        <v>1</v>
      </c>
      <c r="W108" s="50" t="n">
        <v>1</v>
      </c>
      <c r="X108" s="50" t="n">
        <v>1</v>
      </c>
      <c r="Y108" s="50" t="n">
        <v>0</v>
      </c>
      <c r="Z108" s="50" t="n">
        <v>0</v>
      </c>
      <c r="AA108" s="50" t="n">
        <v>0</v>
      </c>
      <c r="AB108" s="50" t="n">
        <v>0</v>
      </c>
      <c r="AC108" s="50" t="n">
        <v>0</v>
      </c>
      <c r="AD108" s="50" t="n">
        <v>1</v>
      </c>
      <c r="AE108" s="50" t="n">
        <v>1</v>
      </c>
      <c r="AF108" s="50" t="n">
        <v>0</v>
      </c>
      <c r="AG108" s="50" t="n">
        <v>1</v>
      </c>
      <c r="AH108" s="47" t="n">
        <v>1</v>
      </c>
      <c r="AI108" s="47" t="n">
        <v>1</v>
      </c>
      <c r="AJ108" s="47" t="n">
        <v>0</v>
      </c>
      <c r="AK108" s="47" t="n">
        <v>1</v>
      </c>
      <c r="AL108" s="47" t="n">
        <v>0</v>
      </c>
      <c r="AM108" s="50" t="n">
        <v>1</v>
      </c>
      <c r="AN108" s="50" t="n">
        <v>1</v>
      </c>
      <c r="AO108" s="50" t="n">
        <v>1</v>
      </c>
      <c r="AP108" s="50" t="n">
        <v>1</v>
      </c>
      <c r="AQ108" s="50" t="n">
        <v>0</v>
      </c>
      <c r="AR108" s="50" t="n">
        <v>1</v>
      </c>
      <c r="AS108" s="50" t="n">
        <v>1</v>
      </c>
      <c r="AT108" s="50" t="n">
        <v>1</v>
      </c>
      <c r="AU108" s="47" t="n">
        <v>1</v>
      </c>
      <c r="AV108" s="47" t="n">
        <v>0</v>
      </c>
      <c r="AW108" s="47" t="n">
        <v>0</v>
      </c>
      <c r="AX108" s="47" t="n">
        <v>1</v>
      </c>
      <c r="AY108" s="47" t="n">
        <v>0</v>
      </c>
      <c r="AZ108" s="47" t="n">
        <v>1</v>
      </c>
      <c r="BA108" s="47" t="n">
        <v>0</v>
      </c>
      <c r="BB108" s="47" t="n">
        <v>1</v>
      </c>
      <c r="BC108" s="47" t="n">
        <v>0</v>
      </c>
      <c r="BD108" s="47" t="n">
        <v>0</v>
      </c>
      <c r="BE108" s="52" t="n">
        <v>1</v>
      </c>
      <c r="BF108" s="50" t="n">
        <v>1</v>
      </c>
      <c r="BG108" s="50" t="n">
        <v>1</v>
      </c>
      <c r="BH108" s="50" t="n">
        <v>1</v>
      </c>
      <c r="BI108" s="50" t="n">
        <v>1</v>
      </c>
      <c r="BJ108" s="52" t="n">
        <v>0</v>
      </c>
      <c r="BK108" s="50" t="n">
        <v>1</v>
      </c>
      <c r="BL108" s="50" t="n">
        <v>1</v>
      </c>
      <c r="BM108" s="50" t="n">
        <v>1</v>
      </c>
      <c r="BN108" s="52" t="n">
        <v>0</v>
      </c>
      <c r="BO108" s="50" t="n">
        <v>1</v>
      </c>
      <c r="BP108" s="50" t="n">
        <v>1</v>
      </c>
      <c r="BQ108" s="47" t="n">
        <v>0</v>
      </c>
      <c r="BR108" s="49" t="n">
        <v>1</v>
      </c>
      <c r="BS108" s="47" t="n">
        <v>1</v>
      </c>
      <c r="BT108" s="47" t="n">
        <v>1</v>
      </c>
      <c r="BU108" s="47" t="n">
        <v>0</v>
      </c>
      <c r="BV108" s="47" t="n">
        <v>1</v>
      </c>
      <c r="BW108" s="49" t="n">
        <v>1</v>
      </c>
      <c r="BX108" s="49" t="n">
        <v>0</v>
      </c>
      <c r="BY108" s="47" t="n">
        <v>0</v>
      </c>
      <c r="BZ108" s="47" t="n">
        <v>1</v>
      </c>
      <c r="CB108" s="27" t="n">
        <f aca="false">CF108*$CZ$3+CI108*$DA$3+CL108*$DB$3+CO108*$DC$3+CR108*$DD$3+CU108*$DE$3+CX108*$DF$3</f>
        <v>62.5</v>
      </c>
      <c r="CD108" s="38" t="n">
        <f aca="false">(G108+I108+K108+N108+R108)/5</f>
        <v>0.8</v>
      </c>
      <c r="CE108" s="39" t="n">
        <f aca="false">(C108+D108+E108+F108+H108+J108+L108+M108+O108+P108+Q108+S108+T108)/13</f>
        <v>0.769230769230769</v>
      </c>
      <c r="CF108" s="30" t="n">
        <f aca="false">IF(AND(CD108=1,CE108=1),$DC$5,IF(AND(CD108=1,CE108&gt;0.5),$DC$6,IF(AND(CD108=1,AND(CE108&gt;0.25,CE108&lt;=0.5)),$DC$7,IF(AND(CD108=1,CE108&lt;=0.25),$DC$8,IF(AND(CD108&gt;0.5,CE108&gt;0.5),$DC$9,IF(AND(CD108&gt;0.5,AND(CE108&gt;0.25,CE108&lt;=0.5)),$DC$10,IF(AND(CD108&gt;0.5,CE108&lt;=0.25),$DC$11,IF(AND(AND(CD108&lt;=0.5,CD108&gt;0.25),CE108&gt;0.5),$DC$12,IF(AND(AND(CD108&lt;=0.5,CD108&gt;0.25),AND(CE108&gt;0.25,CE108&lt;=0.5)),$DC$13,IF(AND(AND(CD108&lt;=0.5,CD108&gt;0.25),CE108&lt;=0.25),$DC$14,IF(AND(CD108&lt;=0.25,CE108&gt;0.5),$DC$15,IF(AND(CD108&lt;=0.25,AND(CE108&gt;0.25,CE108&lt;=0.5)),$DC$16,IF(AND(CD108&lt;=0.25,AND(CE108&gt;0.1,CE108&lt;=0.25)),$DC$17,IF(AND(CD108&lt;=0.25,CE108&lt;=0.1,OR(CD108&lt;&gt;0,CE108&lt;&gt;0)),$DC$18,IF(AND(CD108=0,CE108=0),$DC$19,"ATENÇÃO")))))))))))))))</f>
        <v>71.4285714285714</v>
      </c>
      <c r="CG108" s="38" t="n">
        <f aca="false">(X108+AA108+AG108)/3</f>
        <v>0.666666666666667</v>
      </c>
      <c r="CH108" s="39" t="n">
        <f aca="false">(U108+V108+W108+Y108+Z108+AB108+AC108+AD108+AE108+AF108)/10</f>
        <v>0.5</v>
      </c>
      <c r="CI108" s="30" t="n">
        <f aca="false">IF(AND(CG108=1,CH108=1),$DC$5,IF(AND(CG108=1,CH108&gt;0.5),$DC$6,IF(AND(CG108=1,AND(CH108&gt;0.25,CH108&lt;=0.5)),$DC$7,IF(AND(CG108=1,CH108&lt;=0.25),$DC$8,IF(AND(CG108&gt;0.5,CH108&gt;0.5),$DC$9,IF(AND(CG108&gt;0.5,AND(CH108&gt;0.25,CH108&lt;=0.5)),$DC$10,IF(AND(CG108&gt;0.5,CH108&lt;=0.25),$DC$11,IF(AND(AND(CG108&lt;=0.5,CG108&gt;0.25),CH108&gt;0.5),$DC$12,IF(AND(AND(CG108&lt;=0.5,CG108&gt;0.25),AND(CH108&gt;0.25,CH108&lt;=0.5)),$DC$13,IF(AND(AND(CG108&lt;=0.5,CG108&gt;0.25),CH108&lt;=0.25),$DC$14,IF(AND(CG108&lt;=0.25,CH108&gt;0.5),$DC$15,IF(AND(CG108&lt;=0.25,AND(CH108&gt;0.25,CH108&lt;=0.5)),$DC$16,IF(AND(CG108&lt;=0.25,AND(CH108&gt;0.1,CH108&lt;=0.25)),$DC$17,IF(AND(CG108&lt;=0.25,CH108&lt;=0.1,OR(CG108&lt;&gt;0,CH108&lt;&gt;0)),$DC$18,IF(AND(CG108=0,CH108=0),$DC$19,"ATENÇÃO")))))))))))))))</f>
        <v>64.2857142857143</v>
      </c>
      <c r="CJ108" s="38" t="n">
        <f aca="false">(AJ108+AL108)/2</f>
        <v>0</v>
      </c>
      <c r="CK108" s="39" t="n">
        <f aca="false">(AH108+AI108+AK108)/3</f>
        <v>1</v>
      </c>
      <c r="CL108" s="30" t="n">
        <f aca="false">IF(AND(CJ108=1,CK108=1),$DC$5,IF(AND(CJ108=1,CK108&gt;0.5),$DC$6,IF(AND(CJ108=1,AND(CK108&gt;0.25,CK108&lt;=0.5)),$DC$7,IF(AND(CJ108=1,CK108&lt;=0.25),$DC$8,IF(AND(CJ108&gt;0.5,CK108&gt;0.5),$DC$9,IF(AND(CJ108&gt;0.5,AND(CK108&gt;0.25,CK108&lt;=0.5)),$DC$10,IF(AND(CJ108&gt;0.5,CK108&lt;=0.25),$DC$11,IF(AND(AND(CJ108&lt;=0.5,CJ108&gt;0.25),CK108&gt;0.5),$DC$12,IF(AND(AND(CJ108&lt;=0.5,CJ108&gt;0.25),AND(CK108&gt;0.25,CK108&lt;=0.5)),$DC$13,IF(AND(AND(CJ108&lt;=0.5,CJ108&gt;0.25),CK108&lt;=0.25),$DC$14,IF(AND(CJ108&lt;=0.25,CK108&gt;0.5),$DC$15,IF(AND(CJ108&lt;=0.25,AND(CK108&gt;0.25,CK108&lt;=0.5)),$DC$16,IF(AND(CJ108&lt;=0.25,AND(CK108&gt;0.1,CK108&lt;=0.25)),$DC$17,IF(AND(CJ108&lt;=0.25,CK108&lt;=0.1,OR(CJ108&lt;&gt;0,CK108&lt;&gt;0)),$DC$18,IF(AND(CJ108=0,CK108=0),$DC$19,"ATENÇÃO")))))))))))))))</f>
        <v>28.5714285714286</v>
      </c>
      <c r="CM108" s="38" t="n">
        <f aca="false">(AP108+AS108)/2</f>
        <v>1</v>
      </c>
      <c r="CN108" s="39" t="n">
        <f aca="false">(AM108+AN108+AO108+AQ108+AR108+AT108)/6</f>
        <v>0.833333333333333</v>
      </c>
      <c r="CO108" s="30" t="n">
        <f aca="false">IF(AND(CM108=1,CN108=1),$DC$5,IF(AND(CM108=1,CN108&gt;0.5),$DC$6,IF(AND(CM108=1,AND(CN108&gt;0.25,CN108&lt;=0.5)),$DC$7,IF(AND(CM108=1,CN108&lt;=0.25),$DC$8,IF(AND(CM108&gt;0.5,CN108&gt;0.5),$DC$9,IF(AND(CM108&gt;0.5,AND(CN108&gt;0.25,CN108&lt;=0.5)),$DC$10,IF(AND(CM108&gt;0.5,CN108&lt;=0.25),$DC$11,IF(AND(AND(CM108&lt;=0.5,CM108&gt;0.25),CN108&gt;0.5),$DC$12,IF(AND(AND(CM108&lt;=0.5,CM108&gt;0.25),AND(CN108&gt;0.25,CN108&lt;=0.5)),$DC$13,IF(AND(AND(CM108&lt;=0.5,CM108&gt;0.25),CN108&lt;=0.25),$DC$14,IF(AND(CM108&lt;=0.25,CN108&gt;0.5),$DC$15,IF(AND(CM108&lt;=0.25,AND(CN108&gt;0.25,CN108&lt;=0.5)),$DC$16,IF(AND(CM108&lt;=0.25,AND(CN108&gt;0.1,CN108&lt;=0.25)),$DC$17,IF(AND(CM108&lt;=0.25,CN108&lt;=0.1,OR(CM108&lt;&gt;0,CN108&lt;&gt;0)),$DC$18,IF(AND(CM108=0,CN108=0),$DC$19,"ATENÇÃO")))))))))))))))</f>
        <v>92.8571428571429</v>
      </c>
      <c r="CP108" s="38" t="n">
        <f aca="false">(AU108+AZ108+BD108)/3</f>
        <v>0.666666666666667</v>
      </c>
      <c r="CQ108" s="39" t="n">
        <f aca="false">(AV108+AW108+AX108+AY108+BA108+BB108+BC108)/7</f>
        <v>0.285714285714286</v>
      </c>
      <c r="CR108" s="30" t="n">
        <f aca="false">IF(AND(CP108=1,CQ108=1),$DC$5,IF(AND(CP108=1,CQ108&gt;0.5),$DC$6,IF(AND(CP108=1,AND(CQ108&gt;0.25,CQ108&lt;=0.5)),$DC$7,IF(AND(CP108=1,CQ108&lt;=0.25),$DC$8,IF(AND(CP108&gt;0.5,CQ108&gt;0.5),$DC$9,IF(AND(CP108&gt;0.5,AND(CQ108&gt;0.25,CQ108&lt;=0.5)),$DC$10,IF(AND(CP108&gt;0.5,CQ108&lt;=0.25),$DC$11,IF(AND(AND(CP108&lt;=0.5,CP108&gt;0.25),CQ108&gt;0.5),$DC$12,IF(AND(AND(CP108&lt;=0.5,CP108&gt;0.25),AND(CQ108&gt;0.25,CQ108&lt;=0.5)),$DC$13,IF(AND(AND(CP108&lt;=0.5,CP108&gt;0.25),CQ108&lt;=0.25),$DC$14,IF(AND(CP108&lt;=0.25,CQ108&gt;0.5),$DC$15,IF(AND(CP108&lt;=0.25,AND(CQ108&gt;0.25,CQ108&lt;=0.5)),$DC$16,IF(AND(CP108&lt;=0.25,AND(CQ108&gt;0.1,CQ108&lt;=0.25)),$DC$17,IF(AND(CP108&lt;=0.25,CQ108&lt;=0.1,OR(CP108&lt;&gt;0,CQ108&lt;&gt;0)),$DC$18,IF(AND(CP108=0,CQ108=0),$DC$19,"ATENÇÃO")))))))))))))))</f>
        <v>64.2857142857143</v>
      </c>
      <c r="CS108" s="38" t="n">
        <f aca="false">(BE108+BJ108+BN108)/3</f>
        <v>0.333333333333333</v>
      </c>
      <c r="CT108" s="39" t="n">
        <f aca="false">(BF108+BG108+BH108+BI108+BK108+BL108+BM108+BO108+BP108)/9</f>
        <v>1</v>
      </c>
      <c r="CU108" s="30" t="n">
        <f aca="false">IF(AND(CS108=1,CT108=1),$DC$5,IF(AND(CS108=1,CT108&gt;0.5),$DC$6,IF(AND(CS108=1,AND(CT108&gt;0.25,CT108&lt;=0.5)),$DC$7,IF(AND(CS108=1,CT108&lt;=0.25),$DC$8,IF(AND(CS108&gt;0.5,CT108&gt;0.5),$DC$9,IF(AND(CS108&gt;0.5,AND(CT108&gt;0.25,CT108&lt;=0.5)),$DC$10,IF(AND(CS108&gt;0.5,CT108&lt;=0.25),$DC$11,IF(AND(AND(CS108&lt;=0.5,CS108&gt;0.25),CT108&gt;0.5),$DC$12,IF(AND(AND(CS108&lt;=0.5,CS108&gt;0.25),AND(CT108&gt;0.25,CT108&lt;=0.5)),$DC$13,IF(AND(AND(CS108&lt;=0.5,CS108&gt;0.25),CT108&lt;=0.25),$DC$14,IF(AND(CS108&lt;=0.25,CT108&gt;0.5),$DC$15,IF(AND(CS108&lt;=0.25,AND(CT108&gt;0.25,CT108&lt;=0.5)),$DC$16,IF(AND(CS108&lt;=0.25,AND(CT108&gt;0.1,CT108&lt;=0.25)),$DC$17,IF(AND(CS108&lt;=0.25,CT108&lt;=0.1,OR(CS108&lt;&gt;0,CT108&lt;&gt;0)),$DC$18,IF(AND(CS108=0,CT108=0),$DC$19,"ATENÇÃO")))))))))))))))</f>
        <v>50</v>
      </c>
      <c r="CV108" s="31" t="n">
        <f aca="false">(BR108+BW108+BX108)/3</f>
        <v>0.666666666666667</v>
      </c>
      <c r="CW108" s="32" t="n">
        <f aca="false">(BQ108+BS108+BT108+BU108+BV108+BY108+BZ108)/7</f>
        <v>0.571428571428571</v>
      </c>
      <c r="CX108" s="30" t="n">
        <f aca="false">IF(AND(CV108=1,CW108=1),$DC$5,IF(AND(CV108=1,CW108&gt;0.5),$DC$6,IF(AND(CV108=1,AND(CW108&gt;0.25,CW108&lt;=0.5)),$DC$7,IF(AND(CV108=1,CW108&lt;=0.25),$DC$8,IF(AND(CV108&gt;0.5,CW108&gt;0.5),$DC$9,IF(AND(CV108&gt;0.5,AND(CW108&gt;0.25,CW108&lt;=0.5)),$DC$10,IF(AND(CV108&gt;0.5,CW108&lt;=0.25),$DC$11,IF(AND(AND(CV108&lt;=0.5,CV108&gt;0.25),CW108&gt;0.5),$DC$12,IF(AND(AND(CV108&lt;=0.5,CV108&gt;0.25),AND(CW108&gt;0.25,CW108&lt;=0.5)),$DC$13,IF(AND(AND(CV108&lt;=0.5,CV108&gt;0.25),CW108&lt;=0.25),$DC$14,IF(AND(CV108&lt;=0.25,CW108&gt;0.5),$DC$15,IF(AND(CV108&lt;=0.25,AND(CW108&gt;0.25,CW108&lt;=0.5)),$DC$16,IF(AND(CV108&lt;=0.25,AND(CW108&gt;0.1,CW108&lt;=0.25)),$DC$17,IF(AND(CV108&lt;=0.25,CW108&lt;=0.1,OR(CV108&lt;&gt;0,CW108&lt;&gt;0)),$DC$18,IF(AND(CV108=0,CW108=0),$DC$19,"ATENÇÃO")))))))))))))))</f>
        <v>71.4285714285714</v>
      </c>
    </row>
    <row r="109" customFormat="false" ht="15" hidden="false" customHeight="false" outlineLevel="0" collapsed="false">
      <c r="A109" s="1" t="s">
        <v>260</v>
      </c>
      <c r="B109" s="2" t="n">
        <v>107</v>
      </c>
      <c r="C109" s="47" t="n">
        <v>1</v>
      </c>
      <c r="D109" s="47" t="n">
        <v>0</v>
      </c>
      <c r="E109" s="47" t="n">
        <v>0</v>
      </c>
      <c r="F109" s="47" t="n">
        <v>0</v>
      </c>
      <c r="G109" s="49" t="n">
        <v>0</v>
      </c>
      <c r="H109" s="47" t="n">
        <v>0</v>
      </c>
      <c r="I109" s="49" t="n">
        <v>0</v>
      </c>
      <c r="J109" s="47" t="n">
        <v>0</v>
      </c>
      <c r="K109" s="49" t="n">
        <v>0</v>
      </c>
      <c r="L109" s="47" t="n">
        <v>1</v>
      </c>
      <c r="M109" s="47" t="n">
        <v>0</v>
      </c>
      <c r="N109" s="49" t="n">
        <v>1</v>
      </c>
      <c r="O109" s="47" t="n">
        <v>0</v>
      </c>
      <c r="P109" s="47" t="n">
        <v>0</v>
      </c>
      <c r="Q109" s="47" t="n">
        <v>0</v>
      </c>
      <c r="R109" s="47" t="n">
        <v>1</v>
      </c>
      <c r="S109" s="47" t="n">
        <v>0</v>
      </c>
      <c r="T109" s="47" t="n">
        <v>0</v>
      </c>
      <c r="U109" s="50" t="n">
        <v>0</v>
      </c>
      <c r="V109" s="50" t="n">
        <v>0</v>
      </c>
      <c r="W109" s="50" t="n">
        <v>0</v>
      </c>
      <c r="X109" s="50" t="n">
        <v>0</v>
      </c>
      <c r="Y109" s="50" t="n">
        <v>0</v>
      </c>
      <c r="Z109" s="50" t="n">
        <v>0</v>
      </c>
      <c r="AA109" s="50" t="n">
        <v>0</v>
      </c>
      <c r="AB109" s="50" t="n">
        <v>0</v>
      </c>
      <c r="AC109" s="50" t="n">
        <v>0</v>
      </c>
      <c r="AD109" s="50" t="n">
        <v>0</v>
      </c>
      <c r="AE109" s="50" t="n">
        <v>0</v>
      </c>
      <c r="AF109" s="50" t="n">
        <v>0</v>
      </c>
      <c r="AG109" s="50" t="n">
        <v>0</v>
      </c>
      <c r="AH109" s="47" t="n">
        <v>1</v>
      </c>
      <c r="AI109" s="47" t="n">
        <v>0</v>
      </c>
      <c r="AJ109" s="47" t="n">
        <v>0</v>
      </c>
      <c r="AK109" s="47" t="n">
        <v>1</v>
      </c>
      <c r="AL109" s="47" t="n">
        <v>0</v>
      </c>
      <c r="AM109" s="50" t="n">
        <v>1</v>
      </c>
      <c r="AN109" s="50" t="n">
        <v>1</v>
      </c>
      <c r="AO109" s="50" t="n">
        <v>1</v>
      </c>
      <c r="AP109" s="50" t="n">
        <v>0</v>
      </c>
      <c r="AQ109" s="50" t="n">
        <v>0</v>
      </c>
      <c r="AR109" s="50" t="n">
        <v>0</v>
      </c>
      <c r="AS109" s="50" t="n">
        <v>0</v>
      </c>
      <c r="AT109" s="50" t="n">
        <v>0</v>
      </c>
      <c r="AU109" s="47" t="n">
        <v>0</v>
      </c>
      <c r="AV109" s="47" t="n">
        <v>0</v>
      </c>
      <c r="AW109" s="47" t="n">
        <v>0</v>
      </c>
      <c r="AX109" s="47" t="n">
        <v>0</v>
      </c>
      <c r="AY109" s="47" t="n">
        <v>0</v>
      </c>
      <c r="AZ109" s="47" t="n">
        <v>0</v>
      </c>
      <c r="BA109" s="47" t="n">
        <v>0</v>
      </c>
      <c r="BB109" s="47" t="n">
        <v>0</v>
      </c>
      <c r="BC109" s="47" t="n">
        <v>0</v>
      </c>
      <c r="BD109" s="47" t="n">
        <v>0</v>
      </c>
      <c r="BE109" s="52" t="n">
        <v>1</v>
      </c>
      <c r="BF109" s="50" t="n">
        <v>1</v>
      </c>
      <c r="BG109" s="50" t="n">
        <v>1</v>
      </c>
      <c r="BH109" s="50" t="n">
        <v>1</v>
      </c>
      <c r="BI109" s="50" t="n">
        <v>1</v>
      </c>
      <c r="BJ109" s="52" t="n">
        <v>1</v>
      </c>
      <c r="BK109" s="50" t="n">
        <v>1</v>
      </c>
      <c r="BL109" s="50" t="n">
        <v>1</v>
      </c>
      <c r="BM109" s="50" t="n">
        <v>1</v>
      </c>
      <c r="BN109" s="52" t="n">
        <v>0</v>
      </c>
      <c r="BO109" s="50" t="n">
        <v>1</v>
      </c>
      <c r="BP109" s="50" t="n">
        <v>1</v>
      </c>
      <c r="BQ109" s="47" t="n">
        <v>1</v>
      </c>
      <c r="BR109" s="49" t="n">
        <v>1</v>
      </c>
      <c r="BS109" s="47" t="n">
        <v>0</v>
      </c>
      <c r="BT109" s="47" t="n">
        <v>1</v>
      </c>
      <c r="BU109" s="47" t="n">
        <v>0</v>
      </c>
      <c r="BV109" s="47" t="n">
        <v>0</v>
      </c>
      <c r="BW109" s="49" t="n">
        <v>0</v>
      </c>
      <c r="BX109" s="49" t="n">
        <v>0</v>
      </c>
      <c r="BY109" s="47" t="n">
        <v>0</v>
      </c>
      <c r="BZ109" s="47" t="n">
        <v>0</v>
      </c>
      <c r="CB109" s="27" t="n">
        <f aca="false">CF109*$CZ$3+CI109*$DA$3+CL109*$DB$3+CO109*$DC$3+CR109*$DD$3+CU109*$DE$3+CX109*$DF$3</f>
        <v>31.7264285714286</v>
      </c>
      <c r="CD109" s="38" t="n">
        <f aca="false">(G109+I109+K109+N109+R109)/5</f>
        <v>0.4</v>
      </c>
      <c r="CE109" s="39" t="n">
        <f aca="false">(C109+D109+E109+F109+H109+J109+L109+M109+O109+P109+Q109+S109+T109)/13</f>
        <v>0.153846153846154</v>
      </c>
      <c r="CF109" s="30" t="n">
        <f aca="false">IF(AND(CD109=1,CE109=1),$DC$5,IF(AND(CD109=1,CE109&gt;0.5),$DC$6,IF(AND(CD109=1,AND(CE109&gt;0.25,CE109&lt;=0.5)),$DC$7,IF(AND(CD109=1,CE109&lt;=0.25),$DC$8,IF(AND(CD109&gt;0.5,CE109&gt;0.5),$DC$9,IF(AND(CD109&gt;0.5,AND(CE109&gt;0.25,CE109&lt;=0.5)),$DC$10,IF(AND(CD109&gt;0.5,CE109&lt;=0.25),$DC$11,IF(AND(AND(CD109&lt;=0.5,CD109&gt;0.25),CE109&gt;0.5),$DC$12,IF(AND(AND(CD109&lt;=0.5,CD109&gt;0.25),AND(CE109&gt;0.25,CE109&lt;=0.5)),$DC$13,IF(AND(AND(CD109&lt;=0.5,CD109&gt;0.25),CE109&lt;=0.25),$DC$14,IF(AND(CD109&lt;=0.25,CE109&gt;0.5),$DC$15,IF(AND(CD109&lt;=0.25,AND(CE109&gt;0.25,CE109&lt;=0.5)),$DC$16,IF(AND(CD109&lt;=0.25,AND(CE109&gt;0.1,CE109&lt;=0.25)),$DC$17,IF(AND(CD109&lt;=0.25,CE109&lt;=0.1,OR(CD109&lt;&gt;0,CE109&lt;&gt;0)),$DC$18,IF(AND(CD109=0,CE109=0),$DC$19,"ATENÇÃO")))))))))))))))</f>
        <v>35.7142857142857</v>
      </c>
      <c r="CG109" s="38" t="n">
        <f aca="false">(X109+AA109+AG109)/3</f>
        <v>0</v>
      </c>
      <c r="CH109" s="39" t="n">
        <f aca="false">(U109+V109+W109+Y109+Z109+AB109+AC109+AD109+AE109+AF109)/10</f>
        <v>0</v>
      </c>
      <c r="CI109" s="30" t="n">
        <f aca="false">IF(AND(CG109=1,CH109=1),$DC$5,IF(AND(CG109=1,CH109&gt;0.5),$DC$6,IF(AND(CG109=1,AND(CH109&gt;0.25,CH109&lt;=0.5)),$DC$7,IF(AND(CG109=1,CH109&lt;=0.25),$DC$8,IF(AND(CG109&gt;0.5,CH109&gt;0.5),$DC$9,IF(AND(CG109&gt;0.5,AND(CH109&gt;0.25,CH109&lt;=0.5)),$DC$10,IF(AND(CG109&gt;0.5,CH109&lt;=0.25),$DC$11,IF(AND(AND(CG109&lt;=0.5,CG109&gt;0.25),CH109&gt;0.5),$DC$12,IF(AND(AND(CG109&lt;=0.5,CG109&gt;0.25),AND(CH109&gt;0.25,CH109&lt;=0.5)),$DC$13,IF(AND(AND(CG109&lt;=0.5,CG109&gt;0.25),CH109&lt;=0.25),$DC$14,IF(AND(CG109&lt;=0.25,CH109&gt;0.5),$DC$15,IF(AND(CG109&lt;=0.25,AND(CH109&gt;0.25,CH109&lt;=0.5)),$DC$16,IF(AND(CG109&lt;=0.25,AND(CH109&gt;0.1,CH109&lt;=0.25)),$DC$17,IF(AND(CG109&lt;=0.25,CH109&lt;=0.1,OR(CG109&lt;&gt;0,CH109&lt;&gt;0)),$DC$18,IF(AND(CG109=0,CH109=0),$DC$19,"ATENÇÃO")))))))))))))))</f>
        <v>0</v>
      </c>
      <c r="CJ109" s="38" t="n">
        <f aca="false">(AJ109+AL109)/2</f>
        <v>0</v>
      </c>
      <c r="CK109" s="39" t="n">
        <f aca="false">(AH109+AI109+AK109)/3</f>
        <v>0.666666666666667</v>
      </c>
      <c r="CL109" s="30" t="n">
        <f aca="false">IF(AND(CJ109=1,CK109=1),$DC$5,IF(AND(CJ109=1,CK109&gt;0.5),$DC$6,IF(AND(CJ109=1,AND(CK109&gt;0.25,CK109&lt;=0.5)),$DC$7,IF(AND(CJ109=1,CK109&lt;=0.25),$DC$8,IF(AND(CJ109&gt;0.5,CK109&gt;0.5),$DC$9,IF(AND(CJ109&gt;0.5,AND(CK109&gt;0.25,CK109&lt;=0.5)),$DC$10,IF(AND(CJ109&gt;0.5,CK109&lt;=0.25),$DC$11,IF(AND(AND(CJ109&lt;=0.5,CJ109&gt;0.25),CK109&gt;0.5),$DC$12,IF(AND(AND(CJ109&lt;=0.5,CJ109&gt;0.25),AND(CK109&gt;0.25,CK109&lt;=0.5)),$DC$13,IF(AND(AND(CJ109&lt;=0.5,CJ109&gt;0.25),CK109&lt;=0.25),$DC$14,IF(AND(CJ109&lt;=0.25,CK109&gt;0.5),$DC$15,IF(AND(CJ109&lt;=0.25,AND(CK109&gt;0.25,CK109&lt;=0.5)),$DC$16,IF(AND(CJ109&lt;=0.25,AND(CK109&gt;0.1,CK109&lt;=0.25)),$DC$17,IF(AND(CJ109&lt;=0.25,CK109&lt;=0.1,OR(CJ109&lt;&gt;0,CK109&lt;&gt;0)),$DC$18,IF(AND(CJ109=0,CK109=0),$DC$19,"ATENÇÃO")))))))))))))))</f>
        <v>28.5714285714286</v>
      </c>
      <c r="CM109" s="38" t="n">
        <f aca="false">(AP109+AS109)/2</f>
        <v>0</v>
      </c>
      <c r="CN109" s="39" t="n">
        <f aca="false">(AM109+AN109+AO109+AQ109+AR109+AT109)/6</f>
        <v>0.5</v>
      </c>
      <c r="CO109" s="30" t="n">
        <f aca="false">IF(AND(CM109=1,CN109=1),$DC$5,IF(AND(CM109=1,CN109&gt;0.5),$DC$6,IF(AND(CM109=1,AND(CN109&gt;0.25,CN109&lt;=0.5)),$DC$7,IF(AND(CM109=1,CN109&lt;=0.25),$DC$8,IF(AND(CM109&gt;0.5,CN109&gt;0.5),$DC$9,IF(AND(CM109&gt;0.5,AND(CN109&gt;0.25,CN109&lt;=0.5)),$DC$10,IF(AND(CM109&gt;0.5,CN109&lt;=0.25),$DC$11,IF(AND(AND(CM109&lt;=0.5,CM109&gt;0.25),CN109&gt;0.5),$DC$12,IF(AND(AND(CM109&lt;=0.5,CM109&gt;0.25),AND(CN109&gt;0.25,CN109&lt;=0.5)),$DC$13,IF(AND(AND(CM109&lt;=0.5,CM109&gt;0.25),CN109&lt;=0.25),$DC$14,IF(AND(CM109&lt;=0.25,CN109&gt;0.5),$DC$15,IF(AND(CM109&lt;=0.25,AND(CN109&gt;0.25,CN109&lt;=0.5)),$DC$16,IF(AND(CM109&lt;=0.25,AND(CN109&gt;0.1,CN109&lt;=0.25)),$DC$17,IF(AND(CM109&lt;=0.25,CN109&lt;=0.1,OR(CM109&lt;&gt;0,CN109&lt;&gt;0)),$DC$18,IF(AND(CM109=0,CN109=0),$DC$19,"ATENÇÃO")))))))))))))))</f>
        <v>21.4285714285714</v>
      </c>
      <c r="CP109" s="38" t="n">
        <f aca="false">(AU109+AZ109+BD109)/3</f>
        <v>0</v>
      </c>
      <c r="CQ109" s="39" t="n">
        <f aca="false">(AV109+AW109+AX109+AY109+BA109+BB109+BC109)/7</f>
        <v>0</v>
      </c>
      <c r="CR109" s="30" t="n">
        <f aca="false">IF(AND(CP109=1,CQ109=1),$DC$5,IF(AND(CP109=1,CQ109&gt;0.5),$DC$6,IF(AND(CP109=1,AND(CQ109&gt;0.25,CQ109&lt;=0.5)),$DC$7,IF(AND(CP109=1,CQ109&lt;=0.25),$DC$8,IF(AND(CP109&gt;0.5,CQ109&gt;0.5),$DC$9,IF(AND(CP109&gt;0.5,AND(CQ109&gt;0.25,CQ109&lt;=0.5)),$DC$10,IF(AND(CP109&gt;0.5,CQ109&lt;=0.25),$DC$11,IF(AND(AND(CP109&lt;=0.5,CP109&gt;0.25),CQ109&gt;0.5),$DC$12,IF(AND(AND(CP109&lt;=0.5,CP109&gt;0.25),AND(CQ109&gt;0.25,CQ109&lt;=0.5)),$DC$13,IF(AND(AND(CP109&lt;=0.5,CP109&gt;0.25),CQ109&lt;=0.25),$DC$14,IF(AND(CP109&lt;=0.25,CQ109&gt;0.5),$DC$15,IF(AND(CP109&lt;=0.25,AND(CQ109&gt;0.25,CQ109&lt;=0.5)),$DC$16,IF(AND(CP109&lt;=0.25,AND(CQ109&gt;0.1,CQ109&lt;=0.25)),$DC$17,IF(AND(CP109&lt;=0.25,CQ109&lt;=0.1,OR(CP109&lt;&gt;0,CQ109&lt;&gt;0)),$DC$18,IF(AND(CP109=0,CQ109=0),$DC$19,"ATENÇÃO")))))))))))))))</f>
        <v>0</v>
      </c>
      <c r="CS109" s="38" t="n">
        <f aca="false">(BE109+BJ109+BN109)/3</f>
        <v>0.666666666666667</v>
      </c>
      <c r="CT109" s="39" t="n">
        <f aca="false">(BF109+BG109+BH109+BI109+BK109+BL109+BM109+BO109+BP109)/9</f>
        <v>1</v>
      </c>
      <c r="CU109" s="30" t="n">
        <f aca="false">IF(AND(CS109=1,CT109=1),$DC$5,IF(AND(CS109=1,CT109&gt;0.5),$DC$6,IF(AND(CS109=1,AND(CT109&gt;0.25,CT109&lt;=0.5)),$DC$7,IF(AND(CS109=1,CT109&lt;=0.25),$DC$8,IF(AND(CS109&gt;0.5,CT109&gt;0.5),$DC$9,IF(AND(CS109&gt;0.5,AND(CT109&gt;0.25,CT109&lt;=0.5)),$DC$10,IF(AND(CS109&gt;0.5,CT109&lt;=0.25),$DC$11,IF(AND(AND(CS109&lt;=0.5,CS109&gt;0.25),CT109&gt;0.5),$DC$12,IF(AND(AND(CS109&lt;=0.5,CS109&gt;0.25),AND(CT109&gt;0.25,CT109&lt;=0.5)),$DC$13,IF(AND(AND(CS109&lt;=0.5,CS109&gt;0.25),CT109&lt;=0.25),$DC$14,IF(AND(CS109&lt;=0.25,CT109&gt;0.5),$DC$15,IF(AND(CS109&lt;=0.25,AND(CT109&gt;0.25,CT109&lt;=0.5)),$DC$16,IF(AND(CS109&lt;=0.25,AND(CT109&gt;0.1,CT109&lt;=0.25)),$DC$17,IF(AND(CS109&lt;=0.25,CT109&lt;=0.1,OR(CS109&lt;&gt;0,CT109&lt;&gt;0)),$DC$18,IF(AND(CS109=0,CT109=0),$DC$19,"ATENÇÃO")))))))))))))))</f>
        <v>71.4285714285714</v>
      </c>
      <c r="CV109" s="31" t="n">
        <f aca="false">(BR109+BW109+BX109)/3</f>
        <v>0.333333333333333</v>
      </c>
      <c r="CW109" s="32" t="n">
        <f aca="false">(BQ109+BS109+BT109+BU109+BV109+BY109+BZ109)/7</f>
        <v>0.285714285714286</v>
      </c>
      <c r="CX109" s="30" t="n">
        <f aca="false">IF(AND(CV109=1,CW109=1),$DC$5,IF(AND(CV109=1,CW109&gt;0.5),$DC$6,IF(AND(CV109=1,AND(CW109&gt;0.25,CW109&lt;=0.5)),$DC$7,IF(AND(CV109=1,CW109&lt;=0.25),$DC$8,IF(AND(CV109&gt;0.5,CW109&gt;0.5),$DC$9,IF(AND(CV109&gt;0.5,AND(CW109&gt;0.25,CW109&lt;=0.5)),$DC$10,IF(AND(CV109&gt;0.5,CW109&lt;=0.25),$DC$11,IF(AND(AND(CV109&lt;=0.5,CV109&gt;0.25),CW109&gt;0.5),$DC$12,IF(AND(AND(CV109&lt;=0.5,CV109&gt;0.25),AND(CW109&gt;0.25,CW109&lt;=0.5)),$DC$13,IF(AND(AND(CV109&lt;=0.5,CV109&gt;0.25),CW109&lt;=0.25),$DC$14,IF(AND(CV109&lt;=0.25,CW109&gt;0.5),$DC$15,IF(AND(CV109&lt;=0.25,AND(CW109&gt;0.25,CW109&lt;=0.5)),$DC$16,IF(AND(CV109&lt;=0.25,AND(CW109&gt;0.1,CW109&lt;=0.25)),$DC$17,IF(AND(CV109&lt;=0.25,CW109&lt;=0.1,OR(CV109&lt;&gt;0,CW109&lt;&gt;0)),$DC$18,IF(AND(CV109=0,CW109=0),$DC$19,"ATENÇÃO")))))))))))))))</f>
        <v>42.8571428571429</v>
      </c>
    </row>
    <row r="110" customFormat="false" ht="15" hidden="false" customHeight="false" outlineLevel="0" collapsed="false">
      <c r="A110" s="1" t="s">
        <v>261</v>
      </c>
      <c r="B110" s="2" t="n">
        <v>108</v>
      </c>
      <c r="C110" s="47" t="n">
        <v>1</v>
      </c>
      <c r="D110" s="47" t="n">
        <v>1</v>
      </c>
      <c r="E110" s="47" t="n">
        <v>1</v>
      </c>
      <c r="F110" s="47" t="n">
        <v>0</v>
      </c>
      <c r="G110" s="49" t="n">
        <v>0</v>
      </c>
      <c r="H110" s="47" t="n">
        <v>0</v>
      </c>
      <c r="I110" s="49" t="n">
        <v>0</v>
      </c>
      <c r="J110" s="47" t="n">
        <v>1</v>
      </c>
      <c r="K110" s="49" t="n">
        <v>0</v>
      </c>
      <c r="L110" s="47" t="n">
        <v>1</v>
      </c>
      <c r="M110" s="47" t="n">
        <v>1</v>
      </c>
      <c r="N110" s="49" t="n">
        <v>1</v>
      </c>
      <c r="O110" s="47" t="n">
        <v>1</v>
      </c>
      <c r="P110" s="47" t="n">
        <v>0</v>
      </c>
      <c r="Q110" s="47" t="n">
        <v>0</v>
      </c>
      <c r="R110" s="47" t="n">
        <v>1</v>
      </c>
      <c r="S110" s="47" t="n">
        <v>1</v>
      </c>
      <c r="T110" s="47" t="n">
        <v>1</v>
      </c>
      <c r="U110" s="50" t="n">
        <v>0</v>
      </c>
      <c r="V110" s="50" t="n">
        <v>0</v>
      </c>
      <c r="W110" s="50" t="n">
        <v>0</v>
      </c>
      <c r="X110" s="50" t="n">
        <v>0</v>
      </c>
      <c r="Y110" s="50" t="n">
        <v>0</v>
      </c>
      <c r="Z110" s="50" t="n">
        <v>1</v>
      </c>
      <c r="AA110" s="50" t="n">
        <v>0</v>
      </c>
      <c r="AB110" s="50" t="n">
        <v>0</v>
      </c>
      <c r="AC110" s="50" t="n">
        <v>0</v>
      </c>
      <c r="AD110" s="50" t="n">
        <v>0</v>
      </c>
      <c r="AE110" s="50" t="n">
        <v>1</v>
      </c>
      <c r="AF110" s="50" t="n">
        <v>0</v>
      </c>
      <c r="AG110" s="50" t="n">
        <v>1</v>
      </c>
      <c r="AH110" s="47" t="n">
        <v>1</v>
      </c>
      <c r="AI110" s="47" t="n">
        <v>1</v>
      </c>
      <c r="AJ110" s="47" t="n">
        <v>0</v>
      </c>
      <c r="AK110" s="47" t="n">
        <v>0</v>
      </c>
      <c r="AL110" s="47" t="n">
        <v>1</v>
      </c>
      <c r="AM110" s="50" t="n">
        <v>0</v>
      </c>
      <c r="AN110" s="50" t="n">
        <v>1</v>
      </c>
      <c r="AO110" s="50" t="n">
        <v>1</v>
      </c>
      <c r="AP110" s="50" t="n">
        <v>0</v>
      </c>
      <c r="AQ110" s="50" t="n">
        <v>0</v>
      </c>
      <c r="AR110" s="50" t="n">
        <v>1</v>
      </c>
      <c r="AS110" s="50" t="n">
        <v>1</v>
      </c>
      <c r="AT110" s="50" t="n">
        <v>0</v>
      </c>
      <c r="AU110" s="47" t="n">
        <v>1</v>
      </c>
      <c r="AV110" s="47" t="n">
        <v>0</v>
      </c>
      <c r="AW110" s="47" t="n">
        <v>0</v>
      </c>
      <c r="AX110" s="47" t="n">
        <v>1</v>
      </c>
      <c r="AY110" s="47" t="n">
        <v>0</v>
      </c>
      <c r="AZ110" s="47" t="n">
        <v>1</v>
      </c>
      <c r="BA110" s="47" t="n">
        <v>0</v>
      </c>
      <c r="BB110" s="47" t="n">
        <v>1</v>
      </c>
      <c r="BC110" s="47" t="n">
        <v>0</v>
      </c>
      <c r="BD110" s="47" t="n">
        <v>0</v>
      </c>
      <c r="BE110" s="52" t="n">
        <v>1</v>
      </c>
      <c r="BF110" s="50" t="n">
        <v>1</v>
      </c>
      <c r="BG110" s="50" t="n">
        <v>1</v>
      </c>
      <c r="BH110" s="50" t="n">
        <v>1</v>
      </c>
      <c r="BI110" s="50" t="n">
        <v>1</v>
      </c>
      <c r="BJ110" s="52" t="n">
        <v>1</v>
      </c>
      <c r="BK110" s="50" t="n">
        <v>1</v>
      </c>
      <c r="BL110" s="50" t="n">
        <v>0</v>
      </c>
      <c r="BM110" s="50" t="n">
        <v>1</v>
      </c>
      <c r="BN110" s="52" t="n">
        <v>1</v>
      </c>
      <c r="BO110" s="50" t="n">
        <v>1</v>
      </c>
      <c r="BP110" s="50" t="n">
        <v>1</v>
      </c>
      <c r="BQ110" s="47" t="n">
        <v>1</v>
      </c>
      <c r="BR110" s="49" t="n">
        <v>1</v>
      </c>
      <c r="BS110" s="47" t="n">
        <v>1</v>
      </c>
      <c r="BT110" s="47" t="n">
        <v>1</v>
      </c>
      <c r="BU110" s="47" t="n">
        <v>1</v>
      </c>
      <c r="BV110" s="47" t="n">
        <v>0</v>
      </c>
      <c r="BW110" s="49" t="n">
        <v>0</v>
      </c>
      <c r="BX110" s="49" t="n">
        <v>1</v>
      </c>
      <c r="BY110" s="47" t="n">
        <v>1</v>
      </c>
      <c r="BZ110" s="47" t="n">
        <v>1</v>
      </c>
      <c r="CB110" s="27" t="n">
        <f aca="false">CF110*$CZ$3+CI110*$DA$3+CL110*$DB$3+CO110*$DC$3+CR110*$DD$3+CU110*$DE$3+CX110*$DF$3</f>
        <v>63.735</v>
      </c>
      <c r="CD110" s="38" t="n">
        <f aca="false">(G110+I110+K110+N110+R110)/5</f>
        <v>0.4</v>
      </c>
      <c r="CE110" s="39" t="n">
        <f aca="false">(C110+D110+E110+F110+H110+J110+L110+M110+O110+P110+Q110+S110+T110)/13</f>
        <v>0.692307692307692</v>
      </c>
      <c r="CF110" s="30" t="n">
        <f aca="false">IF(AND(CD110=1,CE110=1),$DC$5,IF(AND(CD110=1,CE110&gt;0.5),$DC$6,IF(AND(CD110=1,AND(CE110&gt;0.25,CE110&lt;=0.5)),$DC$7,IF(AND(CD110=1,CE110&lt;=0.25),$DC$8,IF(AND(CD110&gt;0.5,CE110&gt;0.5),$DC$9,IF(AND(CD110&gt;0.5,AND(CE110&gt;0.25,CE110&lt;=0.5)),$DC$10,IF(AND(CD110&gt;0.5,CE110&lt;=0.25),$DC$11,IF(AND(AND(CD110&lt;=0.5,CD110&gt;0.25),CE110&gt;0.5),$DC$12,IF(AND(AND(CD110&lt;=0.5,CD110&gt;0.25),AND(CE110&gt;0.25,CE110&lt;=0.5)),$DC$13,IF(AND(AND(CD110&lt;=0.5,CD110&gt;0.25),CE110&lt;=0.25),$DC$14,IF(AND(CD110&lt;=0.25,CE110&gt;0.5),$DC$15,IF(AND(CD110&lt;=0.25,AND(CE110&gt;0.25,CE110&lt;=0.5)),$DC$16,IF(AND(CD110&lt;=0.25,AND(CE110&gt;0.1,CE110&lt;=0.25)),$DC$17,IF(AND(CD110&lt;=0.25,CE110&lt;=0.1,OR(CD110&lt;&gt;0,CE110&lt;&gt;0)),$DC$18,IF(AND(CD110=0,CE110=0),$DC$19,"ATENÇÃO")))))))))))))))</f>
        <v>50</v>
      </c>
      <c r="CG110" s="38" t="n">
        <f aca="false">(X110+AA110+AG110)/3</f>
        <v>0.333333333333333</v>
      </c>
      <c r="CH110" s="39" t="n">
        <f aca="false">(U110+V110+W110+Y110+Z110+AB110+AC110+AD110+AE110+AF110)/10</f>
        <v>0.2</v>
      </c>
      <c r="CI110" s="30" t="n">
        <f aca="false">IF(AND(CG110=1,CH110=1),$DC$5,IF(AND(CG110=1,CH110&gt;0.5),$DC$6,IF(AND(CG110=1,AND(CH110&gt;0.25,CH110&lt;=0.5)),$DC$7,IF(AND(CG110=1,CH110&lt;=0.25),$DC$8,IF(AND(CG110&gt;0.5,CH110&gt;0.5),$DC$9,IF(AND(CG110&gt;0.5,AND(CH110&gt;0.25,CH110&lt;=0.5)),$DC$10,IF(AND(CG110&gt;0.5,CH110&lt;=0.25),$DC$11,IF(AND(AND(CG110&lt;=0.5,CG110&gt;0.25),CH110&gt;0.5),$DC$12,IF(AND(AND(CG110&lt;=0.5,CG110&gt;0.25),AND(CH110&gt;0.25,CH110&lt;=0.5)),$DC$13,IF(AND(AND(CG110&lt;=0.5,CG110&gt;0.25),CH110&lt;=0.25),$DC$14,IF(AND(CG110&lt;=0.25,CH110&gt;0.5),$DC$15,IF(AND(CG110&lt;=0.25,AND(CH110&gt;0.25,CH110&lt;=0.5)),$DC$16,IF(AND(CG110&lt;=0.25,AND(CH110&gt;0.1,CH110&lt;=0.25)),$DC$17,IF(AND(CG110&lt;=0.25,CH110&lt;=0.1,OR(CG110&lt;&gt;0,CH110&lt;&gt;0)),$DC$18,IF(AND(CG110=0,CH110=0),$DC$19,"ATENÇÃO")))))))))))))))</f>
        <v>35.7142857142857</v>
      </c>
      <c r="CJ110" s="38" t="n">
        <f aca="false">(AJ110+AL110)/2</f>
        <v>0.5</v>
      </c>
      <c r="CK110" s="39" t="n">
        <f aca="false">(AH110+AI110+AK110)/3</f>
        <v>0.666666666666667</v>
      </c>
      <c r="CL110" s="30" t="n">
        <f aca="false">IF(AND(CJ110=1,CK110=1),$DC$5,IF(AND(CJ110=1,CK110&gt;0.5),$DC$6,IF(AND(CJ110=1,AND(CK110&gt;0.25,CK110&lt;=0.5)),$DC$7,IF(AND(CJ110=1,CK110&lt;=0.25),$DC$8,IF(AND(CJ110&gt;0.5,CK110&gt;0.5),$DC$9,IF(AND(CJ110&gt;0.5,AND(CK110&gt;0.25,CK110&lt;=0.5)),$DC$10,IF(AND(CJ110&gt;0.5,CK110&lt;=0.25),$DC$11,IF(AND(AND(CJ110&lt;=0.5,CJ110&gt;0.25),CK110&gt;0.5),$DC$12,IF(AND(AND(CJ110&lt;=0.5,CJ110&gt;0.25),AND(CK110&gt;0.25,CK110&lt;=0.5)),$DC$13,IF(AND(AND(CJ110&lt;=0.5,CJ110&gt;0.25),CK110&lt;=0.25),$DC$14,IF(AND(CJ110&lt;=0.25,CK110&gt;0.5),$DC$15,IF(AND(CJ110&lt;=0.25,AND(CK110&gt;0.25,CK110&lt;=0.5)),$DC$16,IF(AND(CJ110&lt;=0.25,AND(CK110&gt;0.1,CK110&lt;=0.25)),$DC$17,IF(AND(CJ110&lt;=0.25,CK110&lt;=0.1,OR(CJ110&lt;&gt;0,CK110&lt;&gt;0)),$DC$18,IF(AND(CJ110=0,CK110=0),$DC$19,"ATENÇÃO")))))))))))))))</f>
        <v>50</v>
      </c>
      <c r="CM110" s="38" t="n">
        <f aca="false">(AP110+AS110)/2</f>
        <v>0.5</v>
      </c>
      <c r="CN110" s="39" t="n">
        <f aca="false">(AM110+AN110+AO110+AQ110+AR110+AT110)/6</f>
        <v>0.5</v>
      </c>
      <c r="CO110" s="30" t="n">
        <f aca="false">IF(AND(CM110=1,CN110=1),$DC$5,IF(AND(CM110=1,CN110&gt;0.5),$DC$6,IF(AND(CM110=1,AND(CN110&gt;0.25,CN110&lt;=0.5)),$DC$7,IF(AND(CM110=1,CN110&lt;=0.25),$DC$8,IF(AND(CM110&gt;0.5,CN110&gt;0.5),$DC$9,IF(AND(CM110&gt;0.5,AND(CN110&gt;0.25,CN110&lt;=0.5)),$DC$10,IF(AND(CM110&gt;0.5,CN110&lt;=0.25),$DC$11,IF(AND(AND(CM110&lt;=0.5,CM110&gt;0.25),CN110&gt;0.5),$DC$12,IF(AND(AND(CM110&lt;=0.5,CM110&gt;0.25),AND(CN110&gt;0.25,CN110&lt;=0.5)),$DC$13,IF(AND(AND(CM110&lt;=0.5,CM110&gt;0.25),CN110&lt;=0.25),$DC$14,IF(AND(CM110&lt;=0.25,CN110&gt;0.5),$DC$15,IF(AND(CM110&lt;=0.25,AND(CN110&gt;0.25,CN110&lt;=0.5)),$DC$16,IF(AND(CM110&lt;=0.25,AND(CN110&gt;0.1,CN110&lt;=0.25)),$DC$17,IF(AND(CM110&lt;=0.25,CN110&lt;=0.1,OR(CM110&lt;&gt;0,CN110&lt;&gt;0)),$DC$18,IF(AND(CM110=0,CN110=0),$DC$19,"ATENÇÃO")))))))))))))))</f>
        <v>42.8571428571429</v>
      </c>
      <c r="CP110" s="38" t="n">
        <f aca="false">(AU110+AZ110+BD110)/3</f>
        <v>0.666666666666667</v>
      </c>
      <c r="CQ110" s="39" t="n">
        <f aca="false">(AV110+AW110+AX110+AY110+BA110+BB110+BC110)/7</f>
        <v>0.285714285714286</v>
      </c>
      <c r="CR110" s="30" t="n">
        <f aca="false">IF(AND(CP110=1,CQ110=1),$DC$5,IF(AND(CP110=1,CQ110&gt;0.5),$DC$6,IF(AND(CP110=1,AND(CQ110&gt;0.25,CQ110&lt;=0.5)),$DC$7,IF(AND(CP110=1,CQ110&lt;=0.25),$DC$8,IF(AND(CP110&gt;0.5,CQ110&gt;0.5),$DC$9,IF(AND(CP110&gt;0.5,AND(CQ110&gt;0.25,CQ110&lt;=0.5)),$DC$10,IF(AND(CP110&gt;0.5,CQ110&lt;=0.25),$DC$11,IF(AND(AND(CP110&lt;=0.5,CP110&gt;0.25),CQ110&gt;0.5),$DC$12,IF(AND(AND(CP110&lt;=0.5,CP110&gt;0.25),AND(CQ110&gt;0.25,CQ110&lt;=0.5)),$DC$13,IF(AND(AND(CP110&lt;=0.5,CP110&gt;0.25),CQ110&lt;=0.25),$DC$14,IF(AND(CP110&lt;=0.25,CQ110&gt;0.5),$DC$15,IF(AND(CP110&lt;=0.25,AND(CQ110&gt;0.25,CQ110&lt;=0.5)),$DC$16,IF(AND(CP110&lt;=0.25,AND(CQ110&gt;0.1,CQ110&lt;=0.25)),$DC$17,IF(AND(CP110&lt;=0.25,CQ110&lt;=0.1,OR(CP110&lt;&gt;0,CQ110&lt;&gt;0)),$DC$18,IF(AND(CP110=0,CQ110=0),$DC$19,"ATENÇÃO")))))))))))))))</f>
        <v>64.2857142857143</v>
      </c>
      <c r="CS110" s="38" t="n">
        <f aca="false">(BE110+BJ110+BN110)/3</f>
        <v>1</v>
      </c>
      <c r="CT110" s="39" t="n">
        <f aca="false">(BF110+BG110+BH110+BI110+BK110+BL110+BM110+BO110+BP110)/9</f>
        <v>0.888888888888889</v>
      </c>
      <c r="CU110" s="30" t="n">
        <f aca="false">IF(AND(CS110=1,CT110=1),$DC$5,IF(AND(CS110=1,CT110&gt;0.5),$DC$6,IF(AND(CS110=1,AND(CT110&gt;0.25,CT110&lt;=0.5)),$DC$7,IF(AND(CS110=1,CT110&lt;=0.25),$DC$8,IF(AND(CS110&gt;0.5,CT110&gt;0.5),$DC$9,IF(AND(CS110&gt;0.5,AND(CT110&gt;0.25,CT110&lt;=0.5)),$DC$10,IF(AND(CS110&gt;0.5,CT110&lt;=0.25),$DC$11,IF(AND(AND(CS110&lt;=0.5,CS110&gt;0.25),CT110&gt;0.5),$DC$12,IF(AND(AND(CS110&lt;=0.5,CS110&gt;0.25),AND(CT110&gt;0.25,CT110&lt;=0.5)),$DC$13,IF(AND(AND(CS110&lt;=0.5,CS110&gt;0.25),CT110&lt;=0.25),$DC$14,IF(AND(CS110&lt;=0.25,CT110&gt;0.5),$DC$15,IF(AND(CS110&lt;=0.25,AND(CT110&gt;0.25,CT110&lt;=0.5)),$DC$16,IF(AND(CS110&lt;=0.25,AND(CT110&gt;0.1,CT110&lt;=0.25)),$DC$17,IF(AND(CS110&lt;=0.25,CT110&lt;=0.1,OR(CS110&lt;&gt;0,CT110&lt;&gt;0)),$DC$18,IF(AND(CS110=0,CT110=0),$DC$19,"ATENÇÃO")))))))))))))))</f>
        <v>92.8571428571429</v>
      </c>
      <c r="CV110" s="31" t="n">
        <f aca="false">(BR110+BW110+BX110)/3</f>
        <v>0.666666666666667</v>
      </c>
      <c r="CW110" s="32" t="n">
        <f aca="false">(BQ110+BS110+BT110+BU110+BV110+BY110+BZ110)/7</f>
        <v>0.857142857142857</v>
      </c>
      <c r="CX110" s="30" t="n">
        <f aca="false">IF(AND(CV110=1,CW110=1),$DC$5,IF(AND(CV110=1,CW110&gt;0.5),$DC$6,IF(AND(CV110=1,AND(CW110&gt;0.25,CW110&lt;=0.5)),$DC$7,IF(AND(CV110=1,CW110&lt;=0.25),$DC$8,IF(AND(CV110&gt;0.5,CW110&gt;0.5),$DC$9,IF(AND(CV110&gt;0.5,AND(CW110&gt;0.25,CW110&lt;=0.5)),$DC$10,IF(AND(CV110&gt;0.5,CW110&lt;=0.25),$DC$11,IF(AND(AND(CV110&lt;=0.5,CV110&gt;0.25),CW110&gt;0.5),$DC$12,IF(AND(AND(CV110&lt;=0.5,CV110&gt;0.25),AND(CW110&gt;0.25,CW110&lt;=0.5)),$DC$13,IF(AND(AND(CV110&lt;=0.5,CV110&gt;0.25),CW110&lt;=0.25),$DC$14,IF(AND(CV110&lt;=0.25,CW110&gt;0.5),$DC$15,IF(AND(CV110&lt;=0.25,AND(CW110&gt;0.25,CW110&lt;=0.5)),$DC$16,IF(AND(CV110&lt;=0.25,AND(CW110&gt;0.1,CW110&lt;=0.25)),$DC$17,IF(AND(CV110&lt;=0.25,CW110&lt;=0.1,OR(CV110&lt;&gt;0,CW110&lt;&gt;0)),$DC$18,IF(AND(CV110=0,CW110=0),$DC$19,"ATENÇÃO")))))))))))))))</f>
        <v>71.4285714285714</v>
      </c>
    </row>
    <row r="111" customFormat="false" ht="15" hidden="false" customHeight="false" outlineLevel="0" collapsed="false">
      <c r="A111" s="1" t="s">
        <v>262</v>
      </c>
      <c r="B111" s="2" t="n">
        <v>109</v>
      </c>
      <c r="C111" s="47" t="n">
        <v>1</v>
      </c>
      <c r="D111" s="47" t="n">
        <v>0</v>
      </c>
      <c r="E111" s="47" t="n">
        <v>1</v>
      </c>
      <c r="F111" s="47" t="n">
        <v>0</v>
      </c>
      <c r="G111" s="49" t="n">
        <v>0</v>
      </c>
      <c r="H111" s="47" t="n">
        <v>1</v>
      </c>
      <c r="I111" s="49" t="n">
        <v>1</v>
      </c>
      <c r="J111" s="47" t="n">
        <v>1</v>
      </c>
      <c r="K111" s="49" t="n">
        <v>0</v>
      </c>
      <c r="L111" s="47" t="n">
        <v>1</v>
      </c>
      <c r="M111" s="47" t="n">
        <v>0</v>
      </c>
      <c r="N111" s="49" t="n">
        <v>1</v>
      </c>
      <c r="O111" s="47" t="n">
        <v>1</v>
      </c>
      <c r="P111" s="47" t="n">
        <v>1</v>
      </c>
      <c r="Q111" s="47" t="n">
        <v>1</v>
      </c>
      <c r="R111" s="47" t="n">
        <v>1</v>
      </c>
      <c r="S111" s="47" t="n">
        <v>1</v>
      </c>
      <c r="T111" s="47" t="n">
        <v>1</v>
      </c>
      <c r="U111" s="50" t="n">
        <v>1</v>
      </c>
      <c r="V111" s="50" t="n">
        <v>0</v>
      </c>
      <c r="W111" s="50" t="n">
        <v>1</v>
      </c>
      <c r="X111" s="50" t="n">
        <v>0</v>
      </c>
      <c r="Y111" s="50" t="n">
        <v>0</v>
      </c>
      <c r="Z111" s="50" t="n">
        <v>0</v>
      </c>
      <c r="AA111" s="50" t="n">
        <v>0</v>
      </c>
      <c r="AB111" s="50" t="n">
        <v>0</v>
      </c>
      <c r="AC111" s="50" t="n">
        <v>1</v>
      </c>
      <c r="AD111" s="50" t="n">
        <v>0</v>
      </c>
      <c r="AE111" s="50" t="n">
        <v>1</v>
      </c>
      <c r="AF111" s="50" t="n">
        <v>0</v>
      </c>
      <c r="AG111" s="50" t="n">
        <v>1</v>
      </c>
      <c r="AH111" s="47" t="n">
        <v>1</v>
      </c>
      <c r="AI111" s="47" t="n">
        <v>0</v>
      </c>
      <c r="AJ111" s="47" t="n">
        <v>1</v>
      </c>
      <c r="AK111" s="47" t="n">
        <v>1</v>
      </c>
      <c r="AL111" s="47" t="n">
        <v>1</v>
      </c>
      <c r="AM111" s="50" t="n">
        <v>1</v>
      </c>
      <c r="AN111" s="50" t="n">
        <v>1</v>
      </c>
      <c r="AO111" s="50" t="n">
        <v>1</v>
      </c>
      <c r="AP111" s="50" t="n">
        <v>0</v>
      </c>
      <c r="AQ111" s="50" t="n">
        <v>0</v>
      </c>
      <c r="AR111" s="50" t="n">
        <v>1</v>
      </c>
      <c r="AS111" s="50" t="n">
        <v>1</v>
      </c>
      <c r="AT111" s="50" t="n">
        <v>0</v>
      </c>
      <c r="AU111" s="47" t="n">
        <v>1</v>
      </c>
      <c r="AV111" s="47" t="n">
        <v>0</v>
      </c>
      <c r="AW111" s="47" t="n">
        <v>0</v>
      </c>
      <c r="AX111" s="47" t="n">
        <v>1</v>
      </c>
      <c r="AY111" s="47" t="n">
        <v>0</v>
      </c>
      <c r="AZ111" s="47" t="n">
        <v>1</v>
      </c>
      <c r="BA111" s="47" t="n">
        <v>0</v>
      </c>
      <c r="BB111" s="47" t="n">
        <v>1</v>
      </c>
      <c r="BC111" s="47" t="n">
        <v>0</v>
      </c>
      <c r="BD111" s="47" t="n">
        <v>0</v>
      </c>
      <c r="BE111" s="52" t="n">
        <v>1</v>
      </c>
      <c r="BF111" s="50" t="n">
        <v>1</v>
      </c>
      <c r="BG111" s="50" t="n">
        <v>1</v>
      </c>
      <c r="BH111" s="50" t="n">
        <v>1</v>
      </c>
      <c r="BI111" s="50" t="n">
        <v>1</v>
      </c>
      <c r="BJ111" s="52" t="n">
        <v>1</v>
      </c>
      <c r="BK111" s="50" t="n">
        <v>0</v>
      </c>
      <c r="BL111" s="50" t="n">
        <v>1</v>
      </c>
      <c r="BM111" s="50" t="n">
        <v>1</v>
      </c>
      <c r="BN111" s="52" t="n">
        <v>1</v>
      </c>
      <c r="BO111" s="50" t="n">
        <v>1</v>
      </c>
      <c r="BP111" s="50" t="n">
        <v>1</v>
      </c>
      <c r="BQ111" s="47" t="n">
        <v>1</v>
      </c>
      <c r="BR111" s="49" t="n">
        <v>1</v>
      </c>
      <c r="BS111" s="47" t="n">
        <v>1</v>
      </c>
      <c r="BT111" s="47" t="n">
        <v>1</v>
      </c>
      <c r="BU111" s="47" t="n">
        <v>1</v>
      </c>
      <c r="BV111" s="47" t="n">
        <v>0</v>
      </c>
      <c r="BW111" s="49" t="n">
        <v>1</v>
      </c>
      <c r="BX111" s="49" t="n">
        <v>1</v>
      </c>
      <c r="BY111" s="47" t="n">
        <v>1</v>
      </c>
      <c r="BZ111" s="47" t="n">
        <v>1</v>
      </c>
      <c r="CB111" s="27" t="n">
        <f aca="false">CF111*$CZ$3+CI111*$DA$3+CL111*$DB$3+CO111*$DC$3+CR111*$DD$3+CU111*$DE$3+CX111*$DF$3</f>
        <v>78.1578571428571</v>
      </c>
      <c r="CD111" s="38" t="n">
        <f aca="false">(G111+I111+K111+N111+R111)/5</f>
        <v>0.6</v>
      </c>
      <c r="CE111" s="39" t="n">
        <f aca="false">(C111+D111+E111+F111+H111+J111+L111+M111+O111+P111+Q111+S111+T111)/13</f>
        <v>0.769230769230769</v>
      </c>
      <c r="CF111" s="30" t="n">
        <f aca="false">IF(AND(CD111=1,CE111=1),$DC$5,IF(AND(CD111=1,CE111&gt;0.5),$DC$6,IF(AND(CD111=1,AND(CE111&gt;0.25,CE111&lt;=0.5)),$DC$7,IF(AND(CD111=1,CE111&lt;=0.25),$DC$8,IF(AND(CD111&gt;0.5,CE111&gt;0.5),$DC$9,IF(AND(CD111&gt;0.5,AND(CE111&gt;0.25,CE111&lt;=0.5)),$DC$10,IF(AND(CD111&gt;0.5,CE111&lt;=0.25),$DC$11,IF(AND(AND(CD111&lt;=0.5,CD111&gt;0.25),CE111&gt;0.5),$DC$12,IF(AND(AND(CD111&lt;=0.5,CD111&gt;0.25),AND(CE111&gt;0.25,CE111&lt;=0.5)),$DC$13,IF(AND(AND(CD111&lt;=0.5,CD111&gt;0.25),CE111&lt;=0.25),$DC$14,IF(AND(CD111&lt;=0.25,CE111&gt;0.5),$DC$15,IF(AND(CD111&lt;=0.25,AND(CE111&gt;0.25,CE111&lt;=0.5)),$DC$16,IF(AND(CD111&lt;=0.25,AND(CE111&gt;0.1,CE111&lt;=0.25)),$DC$17,IF(AND(CD111&lt;=0.25,CE111&lt;=0.1,OR(CD111&lt;&gt;0,CE111&lt;&gt;0)),$DC$18,IF(AND(CD111=0,CE111=0),$DC$19,"ATENÇÃO")))))))))))))))</f>
        <v>71.4285714285714</v>
      </c>
      <c r="CG111" s="38" t="n">
        <f aca="false">(X111+AA111+AG111)/3</f>
        <v>0.333333333333333</v>
      </c>
      <c r="CH111" s="39" t="n">
        <f aca="false">(U111+V111+W111+Y111+Z111+AB111+AC111+AD111+AE111+AF111)/10</f>
        <v>0.4</v>
      </c>
      <c r="CI111" s="30" t="n">
        <f aca="false">IF(AND(CG111=1,CH111=1),$DC$5,IF(AND(CG111=1,CH111&gt;0.5),$DC$6,IF(AND(CG111=1,AND(CH111&gt;0.25,CH111&lt;=0.5)),$DC$7,IF(AND(CG111=1,CH111&lt;=0.25),$DC$8,IF(AND(CG111&gt;0.5,CH111&gt;0.5),$DC$9,IF(AND(CG111&gt;0.5,AND(CH111&gt;0.25,CH111&lt;=0.5)),$DC$10,IF(AND(CG111&gt;0.5,CH111&lt;=0.25),$DC$11,IF(AND(AND(CG111&lt;=0.5,CG111&gt;0.25),CH111&gt;0.5),$DC$12,IF(AND(AND(CG111&lt;=0.5,CG111&gt;0.25),AND(CH111&gt;0.25,CH111&lt;=0.5)),$DC$13,IF(AND(AND(CG111&lt;=0.5,CG111&gt;0.25),CH111&lt;=0.25),$DC$14,IF(AND(CG111&lt;=0.25,CH111&gt;0.5),$DC$15,IF(AND(CG111&lt;=0.25,AND(CH111&gt;0.25,CH111&lt;=0.5)),$DC$16,IF(AND(CG111&lt;=0.25,AND(CH111&gt;0.1,CH111&lt;=0.25)),$DC$17,IF(AND(CG111&lt;=0.25,CH111&lt;=0.1,OR(CG111&lt;&gt;0,CH111&lt;&gt;0)),$DC$18,IF(AND(CG111=0,CH111=0),$DC$19,"ATENÇÃO")))))))))))))))</f>
        <v>42.8571428571429</v>
      </c>
      <c r="CJ111" s="38" t="n">
        <f aca="false">(AJ111+AL111)/2</f>
        <v>1</v>
      </c>
      <c r="CK111" s="39" t="n">
        <f aca="false">(AH111+AI111+AK111)/3</f>
        <v>0.666666666666667</v>
      </c>
      <c r="CL111" s="30" t="n">
        <f aca="false">IF(AND(CJ111=1,CK111=1),$DC$5,IF(AND(CJ111=1,CK111&gt;0.5),$DC$6,IF(AND(CJ111=1,AND(CK111&gt;0.25,CK111&lt;=0.5)),$DC$7,IF(AND(CJ111=1,CK111&lt;=0.25),$DC$8,IF(AND(CJ111&gt;0.5,CK111&gt;0.5),$DC$9,IF(AND(CJ111&gt;0.5,AND(CK111&gt;0.25,CK111&lt;=0.5)),$DC$10,IF(AND(CJ111&gt;0.5,CK111&lt;=0.25),$DC$11,IF(AND(AND(CJ111&lt;=0.5,CJ111&gt;0.25),CK111&gt;0.5),$DC$12,IF(AND(AND(CJ111&lt;=0.5,CJ111&gt;0.25),AND(CK111&gt;0.25,CK111&lt;=0.5)),$DC$13,IF(AND(AND(CJ111&lt;=0.5,CJ111&gt;0.25),CK111&lt;=0.25),$DC$14,IF(AND(CJ111&lt;=0.25,CK111&gt;0.5),$DC$15,IF(AND(CJ111&lt;=0.25,AND(CK111&gt;0.25,CK111&lt;=0.5)),$DC$16,IF(AND(CJ111&lt;=0.25,AND(CK111&gt;0.1,CK111&lt;=0.25)),$DC$17,IF(AND(CJ111&lt;=0.25,CK111&lt;=0.1,OR(CJ111&lt;&gt;0,CK111&lt;&gt;0)),$DC$18,IF(AND(CJ111=0,CK111=0),$DC$19,"ATENÇÃO")))))))))))))))</f>
        <v>92.8571428571429</v>
      </c>
      <c r="CM111" s="38" t="n">
        <f aca="false">(AP111+AS111)/2</f>
        <v>0.5</v>
      </c>
      <c r="CN111" s="39" t="n">
        <f aca="false">(AM111+AN111+AO111+AQ111+AR111+AT111)/6</f>
        <v>0.666666666666667</v>
      </c>
      <c r="CO111" s="30" t="n">
        <f aca="false">IF(AND(CM111=1,CN111=1),$DC$5,IF(AND(CM111=1,CN111&gt;0.5),$DC$6,IF(AND(CM111=1,AND(CN111&gt;0.25,CN111&lt;=0.5)),$DC$7,IF(AND(CM111=1,CN111&lt;=0.25),$DC$8,IF(AND(CM111&gt;0.5,CN111&gt;0.5),$DC$9,IF(AND(CM111&gt;0.5,AND(CN111&gt;0.25,CN111&lt;=0.5)),$DC$10,IF(AND(CM111&gt;0.5,CN111&lt;=0.25),$DC$11,IF(AND(AND(CM111&lt;=0.5,CM111&gt;0.25),CN111&gt;0.5),$DC$12,IF(AND(AND(CM111&lt;=0.5,CM111&gt;0.25),AND(CN111&gt;0.25,CN111&lt;=0.5)),$DC$13,IF(AND(AND(CM111&lt;=0.5,CM111&gt;0.25),CN111&lt;=0.25),$DC$14,IF(AND(CM111&lt;=0.25,CN111&gt;0.5),$DC$15,IF(AND(CM111&lt;=0.25,AND(CN111&gt;0.25,CN111&lt;=0.5)),$DC$16,IF(AND(CM111&lt;=0.25,AND(CN111&gt;0.1,CN111&lt;=0.25)),$DC$17,IF(AND(CM111&lt;=0.25,CN111&lt;=0.1,OR(CM111&lt;&gt;0,CN111&lt;&gt;0)),$DC$18,IF(AND(CM111=0,CN111=0),$DC$19,"ATENÇÃO")))))))))))))))</f>
        <v>50</v>
      </c>
      <c r="CP111" s="38" t="n">
        <f aca="false">(AU111+AZ111+BD111)/3</f>
        <v>0.666666666666667</v>
      </c>
      <c r="CQ111" s="39" t="n">
        <f aca="false">(AV111+AW111+AX111+AY111+BA111+BB111+BC111)/7</f>
        <v>0.285714285714286</v>
      </c>
      <c r="CR111" s="30" t="n">
        <f aca="false">IF(AND(CP111=1,CQ111=1),$DC$5,IF(AND(CP111=1,CQ111&gt;0.5),$DC$6,IF(AND(CP111=1,AND(CQ111&gt;0.25,CQ111&lt;=0.5)),$DC$7,IF(AND(CP111=1,CQ111&lt;=0.25),$DC$8,IF(AND(CP111&gt;0.5,CQ111&gt;0.5),$DC$9,IF(AND(CP111&gt;0.5,AND(CQ111&gt;0.25,CQ111&lt;=0.5)),$DC$10,IF(AND(CP111&gt;0.5,CQ111&lt;=0.25),$DC$11,IF(AND(AND(CP111&lt;=0.5,CP111&gt;0.25),CQ111&gt;0.5),$DC$12,IF(AND(AND(CP111&lt;=0.5,CP111&gt;0.25),AND(CQ111&gt;0.25,CQ111&lt;=0.5)),$DC$13,IF(AND(AND(CP111&lt;=0.5,CP111&gt;0.25),CQ111&lt;=0.25),$DC$14,IF(AND(CP111&lt;=0.25,CQ111&gt;0.5),$DC$15,IF(AND(CP111&lt;=0.25,AND(CQ111&gt;0.25,CQ111&lt;=0.5)),$DC$16,IF(AND(CP111&lt;=0.25,AND(CQ111&gt;0.1,CQ111&lt;=0.25)),$DC$17,IF(AND(CP111&lt;=0.25,CQ111&lt;=0.1,OR(CP111&lt;&gt;0,CQ111&lt;&gt;0)),$DC$18,IF(AND(CP111=0,CQ111=0),$DC$19,"ATENÇÃO")))))))))))))))</f>
        <v>64.2857142857143</v>
      </c>
      <c r="CS111" s="38" t="n">
        <f aca="false">(BE111+BJ111+BN111)/3</f>
        <v>1</v>
      </c>
      <c r="CT111" s="39" t="n">
        <f aca="false">(BF111+BG111+BH111+BI111+BK111+BL111+BM111+BO111+BP111)/9</f>
        <v>0.888888888888889</v>
      </c>
      <c r="CU111" s="30" t="n">
        <f aca="false">IF(AND(CS111=1,CT111=1),$DC$5,IF(AND(CS111=1,CT111&gt;0.5),$DC$6,IF(AND(CS111=1,AND(CT111&gt;0.25,CT111&lt;=0.5)),$DC$7,IF(AND(CS111=1,CT111&lt;=0.25),$DC$8,IF(AND(CS111&gt;0.5,CT111&gt;0.5),$DC$9,IF(AND(CS111&gt;0.5,AND(CT111&gt;0.25,CT111&lt;=0.5)),$DC$10,IF(AND(CS111&gt;0.5,CT111&lt;=0.25),$DC$11,IF(AND(AND(CS111&lt;=0.5,CS111&gt;0.25),CT111&gt;0.5),$DC$12,IF(AND(AND(CS111&lt;=0.5,CS111&gt;0.25),AND(CT111&gt;0.25,CT111&lt;=0.5)),$DC$13,IF(AND(AND(CS111&lt;=0.5,CS111&gt;0.25),CT111&lt;=0.25),$DC$14,IF(AND(CS111&lt;=0.25,CT111&gt;0.5),$DC$15,IF(AND(CS111&lt;=0.25,AND(CT111&gt;0.25,CT111&lt;=0.5)),$DC$16,IF(AND(CS111&lt;=0.25,AND(CT111&gt;0.1,CT111&lt;=0.25)),$DC$17,IF(AND(CS111&lt;=0.25,CT111&lt;=0.1,OR(CS111&lt;&gt;0,CT111&lt;&gt;0)),$DC$18,IF(AND(CS111=0,CT111=0),$DC$19,"ATENÇÃO")))))))))))))))</f>
        <v>92.8571428571429</v>
      </c>
      <c r="CV111" s="31" t="n">
        <f aca="false">(BR111+BW111+BX111)/3</f>
        <v>1</v>
      </c>
      <c r="CW111" s="32" t="n">
        <f aca="false">(BQ111+BS111+BT111+BU111+BV111+BY111+BZ111)/7</f>
        <v>0.857142857142857</v>
      </c>
      <c r="CX111" s="30" t="n">
        <f aca="false">IF(AND(CV111=1,CW111=1),$DC$5,IF(AND(CV111=1,CW111&gt;0.5),$DC$6,IF(AND(CV111=1,AND(CW111&gt;0.25,CW111&lt;=0.5)),$DC$7,IF(AND(CV111=1,CW111&lt;=0.25),$DC$8,IF(AND(CV111&gt;0.5,CW111&gt;0.5),$DC$9,IF(AND(CV111&gt;0.5,AND(CW111&gt;0.25,CW111&lt;=0.5)),$DC$10,IF(AND(CV111&gt;0.5,CW111&lt;=0.25),$DC$11,IF(AND(AND(CV111&lt;=0.5,CV111&gt;0.25),CW111&gt;0.5),$DC$12,IF(AND(AND(CV111&lt;=0.5,CV111&gt;0.25),AND(CW111&gt;0.25,CW111&lt;=0.5)),$DC$13,IF(AND(AND(CV111&lt;=0.5,CV111&gt;0.25),CW111&lt;=0.25),$DC$14,IF(AND(CV111&lt;=0.25,CW111&gt;0.5),$DC$15,IF(AND(CV111&lt;=0.25,AND(CW111&gt;0.25,CW111&lt;=0.5)),$DC$16,IF(AND(CV111&lt;=0.25,AND(CW111&gt;0.1,CW111&lt;=0.25)),$DC$17,IF(AND(CV111&lt;=0.25,CW111&lt;=0.1,OR(CV111&lt;&gt;0,CW111&lt;&gt;0)),$DC$18,IF(AND(CV111=0,CW111=0),$DC$19,"ATENÇÃO")))))))))))))))</f>
        <v>92.8571428571429</v>
      </c>
    </row>
    <row r="112" customFormat="false" ht="15" hidden="false" customHeight="false" outlineLevel="0" collapsed="false">
      <c r="A112" s="1" t="s">
        <v>263</v>
      </c>
      <c r="B112" s="2" t="n">
        <v>110</v>
      </c>
      <c r="C112" s="47" t="n">
        <v>0</v>
      </c>
      <c r="D112" s="47" t="n">
        <v>0</v>
      </c>
      <c r="E112" s="47" t="n">
        <v>1</v>
      </c>
      <c r="F112" s="47" t="n">
        <v>0</v>
      </c>
      <c r="G112" s="49" t="n">
        <v>0</v>
      </c>
      <c r="H112" s="47" t="n">
        <v>0</v>
      </c>
      <c r="I112" s="49" t="n">
        <v>0</v>
      </c>
      <c r="J112" s="47" t="n">
        <v>0</v>
      </c>
      <c r="K112" s="49" t="n">
        <v>1</v>
      </c>
      <c r="L112" s="47" t="n">
        <v>1</v>
      </c>
      <c r="M112" s="47" t="n">
        <v>0</v>
      </c>
      <c r="N112" s="49" t="n">
        <v>1</v>
      </c>
      <c r="O112" s="47" t="n">
        <v>1</v>
      </c>
      <c r="P112" s="47" t="n">
        <v>1</v>
      </c>
      <c r="Q112" s="47" t="n">
        <v>1</v>
      </c>
      <c r="R112" s="47" t="n">
        <v>1</v>
      </c>
      <c r="S112" s="47" t="n">
        <v>0</v>
      </c>
      <c r="T112" s="47" t="n">
        <v>1</v>
      </c>
      <c r="U112" s="50" t="n">
        <v>1</v>
      </c>
      <c r="V112" s="50" t="n">
        <v>0</v>
      </c>
      <c r="W112" s="50" t="n">
        <v>0</v>
      </c>
      <c r="X112" s="50" t="n">
        <v>1</v>
      </c>
      <c r="Y112" s="50" t="n">
        <v>1</v>
      </c>
      <c r="Z112" s="50" t="n">
        <v>0</v>
      </c>
      <c r="AA112" s="50" t="n">
        <v>0</v>
      </c>
      <c r="AB112" s="50" t="n">
        <v>0</v>
      </c>
      <c r="AC112" s="50" t="n">
        <v>1</v>
      </c>
      <c r="AD112" s="50" t="n">
        <v>0</v>
      </c>
      <c r="AE112" s="50" t="n">
        <v>1</v>
      </c>
      <c r="AF112" s="50" t="n">
        <v>0</v>
      </c>
      <c r="AG112" s="50" t="n">
        <v>1</v>
      </c>
      <c r="AH112" s="47" t="n">
        <v>1</v>
      </c>
      <c r="AI112" s="47" t="n">
        <v>0</v>
      </c>
      <c r="AJ112" s="47" t="n">
        <v>1</v>
      </c>
      <c r="AK112" s="47" t="n">
        <v>1</v>
      </c>
      <c r="AL112" s="47" t="n">
        <v>1</v>
      </c>
      <c r="AM112" s="50" t="n">
        <v>1</v>
      </c>
      <c r="AN112" s="50" t="n">
        <v>1</v>
      </c>
      <c r="AO112" s="50" t="n">
        <v>1</v>
      </c>
      <c r="AP112" s="50" t="n">
        <v>0</v>
      </c>
      <c r="AQ112" s="50" t="n">
        <v>1</v>
      </c>
      <c r="AR112" s="50" t="n">
        <v>1</v>
      </c>
      <c r="AS112" s="50" t="n">
        <v>0</v>
      </c>
      <c r="AT112" s="51" t="n">
        <v>1</v>
      </c>
      <c r="AU112" s="47" t="n">
        <v>1</v>
      </c>
      <c r="AV112" s="47" t="n">
        <v>0</v>
      </c>
      <c r="AW112" s="47" t="n">
        <v>0</v>
      </c>
      <c r="AX112" s="47" t="n">
        <v>1</v>
      </c>
      <c r="AY112" s="47" t="n">
        <v>0</v>
      </c>
      <c r="AZ112" s="47" t="n">
        <v>1</v>
      </c>
      <c r="BA112" s="47" t="n">
        <v>0</v>
      </c>
      <c r="BB112" s="47" t="n">
        <v>1</v>
      </c>
      <c r="BC112" s="47" t="n">
        <v>0</v>
      </c>
      <c r="BD112" s="47" t="n">
        <v>0</v>
      </c>
      <c r="BE112" s="52" t="n">
        <v>1</v>
      </c>
      <c r="BF112" s="50" t="n">
        <v>1</v>
      </c>
      <c r="BG112" s="50" t="n">
        <v>1</v>
      </c>
      <c r="BH112" s="50" t="n">
        <v>1</v>
      </c>
      <c r="BI112" s="50" t="n">
        <v>1</v>
      </c>
      <c r="BJ112" s="52" t="n">
        <v>1</v>
      </c>
      <c r="BK112" s="50" t="n">
        <v>1</v>
      </c>
      <c r="BL112" s="50" t="n">
        <v>1</v>
      </c>
      <c r="BM112" s="50" t="n">
        <v>1</v>
      </c>
      <c r="BN112" s="52" t="n">
        <v>1</v>
      </c>
      <c r="BO112" s="50" t="n">
        <v>1</v>
      </c>
      <c r="BP112" s="50" t="n">
        <v>1</v>
      </c>
      <c r="BQ112" s="47" t="n">
        <v>1</v>
      </c>
      <c r="BR112" s="49" t="n">
        <v>1</v>
      </c>
      <c r="BS112" s="47" t="n">
        <v>1</v>
      </c>
      <c r="BT112" s="47" t="n">
        <v>1</v>
      </c>
      <c r="BU112" s="47" t="n">
        <v>0</v>
      </c>
      <c r="BV112" s="47" t="n">
        <v>0</v>
      </c>
      <c r="BW112" s="49" t="n">
        <v>0</v>
      </c>
      <c r="BX112" s="49" t="n">
        <v>0</v>
      </c>
      <c r="BY112" s="47" t="n">
        <v>0</v>
      </c>
      <c r="BZ112" s="47" t="n">
        <v>0</v>
      </c>
      <c r="CB112" s="27" t="n">
        <f aca="false">CF112*$CZ$3+CI112*$DA$3+CL112*$DB$3+CO112*$DC$3+CR112*$DD$3+CU112*$DE$3+CX112*$DF$3</f>
        <v>65.6578571428572</v>
      </c>
      <c r="CD112" s="38" t="n">
        <f aca="false">(G112+I112+K112+N112+R112)/5</f>
        <v>0.6</v>
      </c>
      <c r="CE112" s="39" t="n">
        <f aca="false">(C112+D112+E112+F112+H112+J112+L112+M112+O112+P112+Q112+S112+T112)/13</f>
        <v>0.461538461538462</v>
      </c>
      <c r="CF112" s="30" t="n">
        <f aca="false">IF(AND(CD112=1,CE112=1),$DC$5,IF(AND(CD112=1,CE112&gt;0.5),$DC$6,IF(AND(CD112=1,AND(CE112&gt;0.25,CE112&lt;=0.5)),$DC$7,IF(AND(CD112=1,CE112&lt;=0.25),$DC$8,IF(AND(CD112&gt;0.5,CE112&gt;0.5),$DC$9,IF(AND(CD112&gt;0.5,AND(CE112&gt;0.25,CE112&lt;=0.5)),$DC$10,IF(AND(CD112&gt;0.5,CE112&lt;=0.25),$DC$11,IF(AND(AND(CD112&lt;=0.5,CD112&gt;0.25),CE112&gt;0.5),$DC$12,IF(AND(AND(CD112&lt;=0.5,CD112&gt;0.25),AND(CE112&gt;0.25,CE112&lt;=0.5)),$DC$13,IF(AND(AND(CD112&lt;=0.5,CD112&gt;0.25),CE112&lt;=0.25),$DC$14,IF(AND(CD112&lt;=0.25,CE112&gt;0.5),$DC$15,IF(AND(CD112&lt;=0.25,AND(CE112&gt;0.25,CE112&lt;=0.5)),$DC$16,IF(AND(CD112&lt;=0.25,AND(CE112&gt;0.1,CE112&lt;=0.25)),$DC$17,IF(AND(CD112&lt;=0.25,CE112&lt;=0.1,OR(CD112&lt;&gt;0,CE112&lt;&gt;0)),$DC$18,IF(AND(CD112=0,CE112=0),$DC$19,"ATENÇÃO")))))))))))))))</f>
        <v>64.2857142857143</v>
      </c>
      <c r="CG112" s="38" t="n">
        <f aca="false">(X112+AA112+AG112)/3</f>
        <v>0.666666666666667</v>
      </c>
      <c r="CH112" s="39" t="n">
        <f aca="false">(U112+V112+W112+Y112+Z112+AB112+AC112+AD112+AE112+AF112)/10</f>
        <v>0.4</v>
      </c>
      <c r="CI112" s="30" t="n">
        <f aca="false">IF(AND(CG112=1,CH112=1),$DC$5,IF(AND(CG112=1,CH112&gt;0.5),$DC$6,IF(AND(CG112=1,AND(CH112&gt;0.25,CH112&lt;=0.5)),$DC$7,IF(AND(CG112=1,CH112&lt;=0.25),$DC$8,IF(AND(CG112&gt;0.5,CH112&gt;0.5),$DC$9,IF(AND(CG112&gt;0.5,AND(CH112&gt;0.25,CH112&lt;=0.5)),$DC$10,IF(AND(CG112&gt;0.5,CH112&lt;=0.25),$DC$11,IF(AND(AND(CG112&lt;=0.5,CG112&gt;0.25),CH112&gt;0.5),$DC$12,IF(AND(AND(CG112&lt;=0.5,CG112&gt;0.25),AND(CH112&gt;0.25,CH112&lt;=0.5)),$DC$13,IF(AND(AND(CG112&lt;=0.5,CG112&gt;0.25),CH112&lt;=0.25),$DC$14,IF(AND(CG112&lt;=0.25,CH112&gt;0.5),$DC$15,IF(AND(CG112&lt;=0.25,AND(CH112&gt;0.25,CH112&lt;=0.5)),$DC$16,IF(AND(CG112&lt;=0.25,AND(CH112&gt;0.1,CH112&lt;=0.25)),$DC$17,IF(AND(CG112&lt;=0.25,CH112&lt;=0.1,OR(CG112&lt;&gt;0,CH112&lt;&gt;0)),$DC$18,IF(AND(CG112=0,CH112=0),$DC$19,"ATENÇÃO")))))))))))))))</f>
        <v>64.2857142857143</v>
      </c>
      <c r="CJ112" s="38" t="n">
        <f aca="false">(AJ112+AL112)/2</f>
        <v>1</v>
      </c>
      <c r="CK112" s="39" t="n">
        <f aca="false">(AH112+AI112+AK112)/3</f>
        <v>0.666666666666667</v>
      </c>
      <c r="CL112" s="30" t="n">
        <f aca="false">IF(AND(CJ112=1,CK112=1),$DC$5,IF(AND(CJ112=1,CK112&gt;0.5),$DC$6,IF(AND(CJ112=1,AND(CK112&gt;0.25,CK112&lt;=0.5)),$DC$7,IF(AND(CJ112=1,CK112&lt;=0.25),$DC$8,IF(AND(CJ112&gt;0.5,CK112&gt;0.5),$DC$9,IF(AND(CJ112&gt;0.5,AND(CK112&gt;0.25,CK112&lt;=0.5)),$DC$10,IF(AND(CJ112&gt;0.5,CK112&lt;=0.25),$DC$11,IF(AND(AND(CJ112&lt;=0.5,CJ112&gt;0.25),CK112&gt;0.5),$DC$12,IF(AND(AND(CJ112&lt;=0.5,CJ112&gt;0.25),AND(CK112&gt;0.25,CK112&lt;=0.5)),$DC$13,IF(AND(AND(CJ112&lt;=0.5,CJ112&gt;0.25),CK112&lt;=0.25),$DC$14,IF(AND(CJ112&lt;=0.25,CK112&gt;0.5),$DC$15,IF(AND(CJ112&lt;=0.25,AND(CK112&gt;0.25,CK112&lt;=0.5)),$DC$16,IF(AND(CJ112&lt;=0.25,AND(CK112&gt;0.1,CK112&lt;=0.25)),$DC$17,IF(AND(CJ112&lt;=0.25,CK112&lt;=0.1,OR(CJ112&lt;&gt;0,CK112&lt;&gt;0)),$DC$18,IF(AND(CJ112=0,CK112=0),$DC$19,"ATENÇÃO")))))))))))))))</f>
        <v>92.8571428571429</v>
      </c>
      <c r="CM112" s="38" t="n">
        <f aca="false">(AP112+AS112)/2</f>
        <v>0</v>
      </c>
      <c r="CN112" s="39" t="n">
        <f aca="false">(AM112+AN112+AO112+AQ112+AR112+AT112)/6</f>
        <v>1</v>
      </c>
      <c r="CO112" s="30" t="n">
        <f aca="false">IF(AND(CM112=1,CN112=1),$DC$5,IF(AND(CM112=1,CN112&gt;0.5),$DC$6,IF(AND(CM112=1,AND(CN112&gt;0.25,CN112&lt;=0.5)),$DC$7,IF(AND(CM112=1,CN112&lt;=0.25),$DC$8,IF(AND(CM112&gt;0.5,CN112&gt;0.5),$DC$9,IF(AND(CM112&gt;0.5,AND(CN112&gt;0.25,CN112&lt;=0.5)),$DC$10,IF(AND(CM112&gt;0.5,CN112&lt;=0.25),$DC$11,IF(AND(AND(CM112&lt;=0.5,CM112&gt;0.25),CN112&gt;0.5),$DC$12,IF(AND(AND(CM112&lt;=0.5,CM112&gt;0.25),AND(CN112&gt;0.25,CN112&lt;=0.5)),$DC$13,IF(AND(AND(CM112&lt;=0.5,CM112&gt;0.25),CN112&lt;=0.25),$DC$14,IF(AND(CM112&lt;=0.25,CN112&gt;0.5),$DC$15,IF(AND(CM112&lt;=0.25,AND(CN112&gt;0.25,CN112&lt;=0.5)),$DC$16,IF(AND(CM112&lt;=0.25,AND(CN112&gt;0.1,CN112&lt;=0.25)),$DC$17,IF(AND(CM112&lt;=0.25,CN112&lt;=0.1,OR(CM112&lt;&gt;0,CN112&lt;&gt;0)),$DC$18,IF(AND(CM112=0,CN112=0),$DC$19,"ATENÇÃO")))))))))))))))</f>
        <v>28.5714285714286</v>
      </c>
      <c r="CP112" s="38" t="n">
        <f aca="false">(AU112+AZ112+BD112)/3</f>
        <v>0.666666666666667</v>
      </c>
      <c r="CQ112" s="39" t="n">
        <f aca="false">(AV112+AW112+AX112+AY112+BA112+BB112+BC112)/7</f>
        <v>0.285714285714286</v>
      </c>
      <c r="CR112" s="30" t="n">
        <f aca="false">IF(AND(CP112=1,CQ112=1),$DC$5,IF(AND(CP112=1,CQ112&gt;0.5),$DC$6,IF(AND(CP112=1,AND(CQ112&gt;0.25,CQ112&lt;=0.5)),$DC$7,IF(AND(CP112=1,CQ112&lt;=0.25),$DC$8,IF(AND(CP112&gt;0.5,CQ112&gt;0.5),$DC$9,IF(AND(CP112&gt;0.5,AND(CQ112&gt;0.25,CQ112&lt;=0.5)),$DC$10,IF(AND(CP112&gt;0.5,CQ112&lt;=0.25),$DC$11,IF(AND(AND(CP112&lt;=0.5,CP112&gt;0.25),CQ112&gt;0.5),$DC$12,IF(AND(AND(CP112&lt;=0.5,CP112&gt;0.25),AND(CQ112&gt;0.25,CQ112&lt;=0.5)),$DC$13,IF(AND(AND(CP112&lt;=0.5,CP112&gt;0.25),CQ112&lt;=0.25),$DC$14,IF(AND(CP112&lt;=0.25,CQ112&gt;0.5),$DC$15,IF(AND(CP112&lt;=0.25,AND(CQ112&gt;0.25,CQ112&lt;=0.5)),$DC$16,IF(AND(CP112&lt;=0.25,AND(CQ112&gt;0.1,CQ112&lt;=0.25)),$DC$17,IF(AND(CP112&lt;=0.25,CQ112&lt;=0.1,OR(CP112&lt;&gt;0,CQ112&lt;&gt;0)),$DC$18,IF(AND(CP112=0,CQ112=0),$DC$19,"ATENÇÃO")))))))))))))))</f>
        <v>64.2857142857143</v>
      </c>
      <c r="CS112" s="38" t="n">
        <f aca="false">(BE112+BJ112+BN112)/3</f>
        <v>1</v>
      </c>
      <c r="CT112" s="39" t="n">
        <f aca="false">(BF112+BG112+BH112+BI112+BK112+BL112+BM112+BO112+BP112)/9</f>
        <v>1</v>
      </c>
      <c r="CU112" s="30" t="n">
        <f aca="false">IF(AND(CS112=1,CT112=1),$DC$5,IF(AND(CS112=1,CT112&gt;0.5),$DC$6,IF(AND(CS112=1,AND(CT112&gt;0.25,CT112&lt;=0.5)),$DC$7,IF(AND(CS112=1,CT112&lt;=0.25),$DC$8,IF(AND(CS112&gt;0.5,CT112&gt;0.5),$DC$9,IF(AND(CS112&gt;0.5,AND(CT112&gt;0.25,CT112&lt;=0.5)),$DC$10,IF(AND(CS112&gt;0.5,CT112&lt;=0.25),$DC$11,IF(AND(AND(CS112&lt;=0.5,CS112&gt;0.25),CT112&gt;0.5),$DC$12,IF(AND(AND(CS112&lt;=0.5,CS112&gt;0.25),AND(CT112&gt;0.25,CT112&lt;=0.5)),$DC$13,IF(AND(AND(CS112&lt;=0.5,CS112&gt;0.25),CT112&lt;=0.25),$DC$14,IF(AND(CS112&lt;=0.25,CT112&gt;0.5),$DC$15,IF(AND(CS112&lt;=0.25,AND(CT112&gt;0.25,CT112&lt;=0.5)),$DC$16,IF(AND(CS112&lt;=0.25,AND(CT112&gt;0.1,CT112&lt;=0.25)),$DC$17,IF(AND(CS112&lt;=0.25,CT112&lt;=0.1,OR(CS112&lt;&gt;0,CT112&lt;&gt;0)),$DC$18,IF(AND(CS112=0,CT112=0),$DC$19,"ATENÇÃO")))))))))))))))</f>
        <v>100</v>
      </c>
      <c r="CV112" s="31" t="n">
        <f aca="false">(BR112+BW112+BX112)/3</f>
        <v>0.333333333333333</v>
      </c>
      <c r="CW112" s="32" t="n">
        <f aca="false">(BQ112+BS112+BT112+BU112+BV112+BY112+BZ112)/7</f>
        <v>0.428571428571429</v>
      </c>
      <c r="CX112" s="30" t="n">
        <f aca="false">IF(AND(CV112=1,CW112=1),$DC$5,IF(AND(CV112=1,CW112&gt;0.5),$DC$6,IF(AND(CV112=1,AND(CW112&gt;0.25,CW112&lt;=0.5)),$DC$7,IF(AND(CV112=1,CW112&lt;=0.25),$DC$8,IF(AND(CV112&gt;0.5,CW112&gt;0.5),$DC$9,IF(AND(CV112&gt;0.5,AND(CW112&gt;0.25,CW112&lt;=0.5)),$DC$10,IF(AND(CV112&gt;0.5,CW112&lt;=0.25),$DC$11,IF(AND(AND(CV112&lt;=0.5,CV112&gt;0.25),CW112&gt;0.5),$DC$12,IF(AND(AND(CV112&lt;=0.5,CV112&gt;0.25),AND(CW112&gt;0.25,CW112&lt;=0.5)),$DC$13,IF(AND(AND(CV112&lt;=0.5,CV112&gt;0.25),CW112&lt;=0.25),$DC$14,IF(AND(CV112&lt;=0.25,CW112&gt;0.5),$DC$15,IF(AND(CV112&lt;=0.25,AND(CW112&gt;0.25,CW112&lt;=0.5)),$DC$16,IF(AND(CV112&lt;=0.25,AND(CW112&gt;0.1,CW112&lt;=0.25)),$DC$17,IF(AND(CV112&lt;=0.25,CW112&lt;=0.1,OR(CV112&lt;&gt;0,CW112&lt;&gt;0)),$DC$18,IF(AND(CV112=0,CW112=0),$DC$19,"ATENÇÃO")))))))))))))))</f>
        <v>42.8571428571429</v>
      </c>
    </row>
    <row r="113" customFormat="false" ht="15" hidden="false" customHeight="false" outlineLevel="0" collapsed="false">
      <c r="A113" s="1" t="s">
        <v>264</v>
      </c>
      <c r="B113" s="2" t="n">
        <v>111</v>
      </c>
      <c r="C113" s="47" t="n">
        <v>1</v>
      </c>
      <c r="D113" s="47" t="n">
        <v>0</v>
      </c>
      <c r="E113" s="47" t="n">
        <v>0</v>
      </c>
      <c r="F113" s="47" t="n">
        <v>0</v>
      </c>
      <c r="G113" s="49" t="n">
        <v>0</v>
      </c>
      <c r="H113" s="47" t="n">
        <v>0</v>
      </c>
      <c r="I113" s="49" t="n">
        <v>0</v>
      </c>
      <c r="J113" s="47" t="n">
        <v>0</v>
      </c>
      <c r="K113" s="49" t="n">
        <v>0</v>
      </c>
      <c r="L113" s="47" t="n">
        <v>1</v>
      </c>
      <c r="M113" s="47" t="n">
        <v>0</v>
      </c>
      <c r="N113" s="49" t="n">
        <v>1</v>
      </c>
      <c r="O113" s="47" t="n">
        <v>0</v>
      </c>
      <c r="P113" s="47" t="n">
        <v>0</v>
      </c>
      <c r="Q113" s="47" t="n">
        <v>0</v>
      </c>
      <c r="R113" s="47" t="n">
        <v>1</v>
      </c>
      <c r="S113" s="47" t="n">
        <v>0</v>
      </c>
      <c r="T113" s="47" t="n">
        <v>0</v>
      </c>
      <c r="U113" s="50" t="n">
        <v>1</v>
      </c>
      <c r="V113" s="50" t="n">
        <v>0</v>
      </c>
      <c r="W113" s="50" t="n">
        <v>0</v>
      </c>
      <c r="X113" s="50" t="n">
        <v>0</v>
      </c>
      <c r="Y113" s="50" t="n">
        <v>0</v>
      </c>
      <c r="Z113" s="50" t="n">
        <v>0</v>
      </c>
      <c r="AA113" s="50" t="n">
        <v>0</v>
      </c>
      <c r="AB113" s="50" t="n">
        <v>0</v>
      </c>
      <c r="AC113" s="50" t="n">
        <v>0</v>
      </c>
      <c r="AD113" s="50" t="n">
        <v>0</v>
      </c>
      <c r="AE113" s="50" t="n">
        <v>0</v>
      </c>
      <c r="AF113" s="50" t="n">
        <v>0</v>
      </c>
      <c r="AG113" s="50" t="n">
        <v>1</v>
      </c>
      <c r="AH113" s="47" t="n">
        <v>1</v>
      </c>
      <c r="AI113" s="47" t="n">
        <v>1</v>
      </c>
      <c r="AJ113" s="47" t="n">
        <v>0</v>
      </c>
      <c r="AK113" s="47" t="n">
        <v>0</v>
      </c>
      <c r="AL113" s="47" t="n">
        <v>1</v>
      </c>
      <c r="AM113" s="50" t="n">
        <v>1</v>
      </c>
      <c r="AN113" s="50" t="n">
        <v>1</v>
      </c>
      <c r="AO113" s="50" t="n">
        <v>1</v>
      </c>
      <c r="AP113" s="50" t="n">
        <v>1</v>
      </c>
      <c r="AQ113" s="50" t="n">
        <v>0</v>
      </c>
      <c r="AR113" s="50" t="n">
        <v>0</v>
      </c>
      <c r="AS113" s="50" t="n">
        <v>0</v>
      </c>
      <c r="AT113" s="50" t="n">
        <v>1</v>
      </c>
      <c r="AU113" s="47" t="n">
        <v>0</v>
      </c>
      <c r="AV113" s="47" t="n">
        <v>0</v>
      </c>
      <c r="AW113" s="47" t="n">
        <v>0</v>
      </c>
      <c r="AX113" s="47" t="n">
        <v>0</v>
      </c>
      <c r="AY113" s="47" t="n">
        <v>0</v>
      </c>
      <c r="AZ113" s="47" t="n">
        <v>0</v>
      </c>
      <c r="BA113" s="47" t="n">
        <v>0</v>
      </c>
      <c r="BB113" s="47" t="n">
        <v>0</v>
      </c>
      <c r="BC113" s="47" t="n">
        <v>0</v>
      </c>
      <c r="BD113" s="47" t="n">
        <v>0</v>
      </c>
      <c r="BE113" s="52" t="n">
        <v>1</v>
      </c>
      <c r="BF113" s="50" t="n">
        <v>1</v>
      </c>
      <c r="BG113" s="50" t="n">
        <v>1</v>
      </c>
      <c r="BH113" s="50" t="n">
        <v>1</v>
      </c>
      <c r="BI113" s="50" t="n">
        <v>0</v>
      </c>
      <c r="BJ113" s="52" t="n">
        <v>1</v>
      </c>
      <c r="BK113" s="50" t="n">
        <v>0</v>
      </c>
      <c r="BL113" s="50" t="n">
        <v>0</v>
      </c>
      <c r="BM113" s="50" t="n">
        <v>1</v>
      </c>
      <c r="BN113" s="52" t="n">
        <v>1</v>
      </c>
      <c r="BO113" s="50" t="n">
        <v>0</v>
      </c>
      <c r="BP113" s="50" t="n">
        <v>0</v>
      </c>
      <c r="BQ113" s="47" t="n">
        <v>1</v>
      </c>
      <c r="BR113" s="49" t="n">
        <v>1</v>
      </c>
      <c r="BS113" s="47" t="n">
        <v>0</v>
      </c>
      <c r="BT113" s="47" t="n">
        <v>0</v>
      </c>
      <c r="BU113" s="47" t="n">
        <v>0</v>
      </c>
      <c r="BV113" s="47" t="n">
        <v>0</v>
      </c>
      <c r="BW113" s="49" t="n">
        <v>0</v>
      </c>
      <c r="BX113" s="49" t="n">
        <v>0</v>
      </c>
      <c r="BY113" s="47" t="n">
        <v>0</v>
      </c>
      <c r="BZ113" s="47" t="n">
        <v>0</v>
      </c>
      <c r="CB113" s="27" t="n">
        <f aca="false">CF113*$CZ$3+CI113*$DA$3+CL113*$DB$3+CO113*$DC$3+CR113*$DD$3+CU113*$DE$3+CX113*$DF$3</f>
        <v>38.32</v>
      </c>
      <c r="CD113" s="38" t="n">
        <f aca="false">(G113+I113+K113+N113+R113)/5</f>
        <v>0.4</v>
      </c>
      <c r="CE113" s="39" t="n">
        <f aca="false">(C113+D113+E113+F113+H113+J113+L113+M113+O113+P113+Q113+S113+T113)/13</f>
        <v>0.153846153846154</v>
      </c>
      <c r="CF113" s="30" t="n">
        <f aca="false">IF(AND(CD113=1,CE113=1),$DC$5,IF(AND(CD113=1,CE113&gt;0.5),$DC$6,IF(AND(CD113=1,AND(CE113&gt;0.25,CE113&lt;=0.5)),$DC$7,IF(AND(CD113=1,CE113&lt;=0.25),$DC$8,IF(AND(CD113&gt;0.5,CE113&gt;0.5),$DC$9,IF(AND(CD113&gt;0.5,AND(CE113&gt;0.25,CE113&lt;=0.5)),$DC$10,IF(AND(CD113&gt;0.5,CE113&lt;=0.25),$DC$11,IF(AND(AND(CD113&lt;=0.5,CD113&gt;0.25),CE113&gt;0.5),$DC$12,IF(AND(AND(CD113&lt;=0.5,CD113&gt;0.25),AND(CE113&gt;0.25,CE113&lt;=0.5)),$DC$13,IF(AND(AND(CD113&lt;=0.5,CD113&gt;0.25),CE113&lt;=0.25),$DC$14,IF(AND(CD113&lt;=0.25,CE113&gt;0.5),$DC$15,IF(AND(CD113&lt;=0.25,AND(CE113&gt;0.25,CE113&lt;=0.5)),$DC$16,IF(AND(CD113&lt;=0.25,AND(CE113&gt;0.1,CE113&lt;=0.25)),$DC$17,IF(AND(CD113&lt;=0.25,CE113&lt;=0.1,OR(CD113&lt;&gt;0,CE113&lt;&gt;0)),$DC$18,IF(AND(CD113=0,CE113=0),$DC$19,"ATENÇÃO")))))))))))))))</f>
        <v>35.7142857142857</v>
      </c>
      <c r="CG113" s="38" t="n">
        <f aca="false">(X113+AA113+AG113)/3</f>
        <v>0.333333333333333</v>
      </c>
      <c r="CH113" s="39" t="n">
        <f aca="false">(U113+V113+W113+Y113+Z113+AB113+AC113+AD113+AE113+AF113)/10</f>
        <v>0.1</v>
      </c>
      <c r="CI113" s="30" t="n">
        <f aca="false">IF(AND(CG113=1,CH113=1),$DC$5,IF(AND(CG113=1,CH113&gt;0.5),$DC$6,IF(AND(CG113=1,AND(CH113&gt;0.25,CH113&lt;=0.5)),$DC$7,IF(AND(CG113=1,CH113&lt;=0.25),$DC$8,IF(AND(CG113&gt;0.5,CH113&gt;0.5),$DC$9,IF(AND(CG113&gt;0.5,AND(CH113&gt;0.25,CH113&lt;=0.5)),$DC$10,IF(AND(CG113&gt;0.5,CH113&lt;=0.25),$DC$11,IF(AND(AND(CG113&lt;=0.5,CG113&gt;0.25),CH113&gt;0.5),$DC$12,IF(AND(AND(CG113&lt;=0.5,CG113&gt;0.25),AND(CH113&gt;0.25,CH113&lt;=0.5)),$DC$13,IF(AND(AND(CG113&lt;=0.5,CG113&gt;0.25),CH113&lt;=0.25),$DC$14,IF(AND(CG113&lt;=0.25,CH113&gt;0.5),$DC$15,IF(AND(CG113&lt;=0.25,AND(CH113&gt;0.25,CH113&lt;=0.5)),$DC$16,IF(AND(CG113&lt;=0.25,AND(CH113&gt;0.1,CH113&lt;=0.25)),$DC$17,IF(AND(CG113&lt;=0.25,CH113&lt;=0.1,OR(CG113&lt;&gt;0,CH113&lt;&gt;0)),$DC$18,IF(AND(CG113=0,CH113=0),$DC$19,"ATENÇÃO")))))))))))))))</f>
        <v>35.7142857142857</v>
      </c>
      <c r="CJ113" s="38" t="n">
        <f aca="false">(AJ113+AL113)/2</f>
        <v>0.5</v>
      </c>
      <c r="CK113" s="39" t="n">
        <f aca="false">(AH113+AI113+AK113)/3</f>
        <v>0.666666666666667</v>
      </c>
      <c r="CL113" s="30" t="n">
        <f aca="false">IF(AND(CJ113=1,CK113=1),$DC$5,IF(AND(CJ113=1,CK113&gt;0.5),$DC$6,IF(AND(CJ113=1,AND(CK113&gt;0.25,CK113&lt;=0.5)),$DC$7,IF(AND(CJ113=1,CK113&lt;=0.25),$DC$8,IF(AND(CJ113&gt;0.5,CK113&gt;0.5),$DC$9,IF(AND(CJ113&gt;0.5,AND(CK113&gt;0.25,CK113&lt;=0.5)),$DC$10,IF(AND(CJ113&gt;0.5,CK113&lt;=0.25),$DC$11,IF(AND(AND(CJ113&lt;=0.5,CJ113&gt;0.25),CK113&gt;0.5),$DC$12,IF(AND(AND(CJ113&lt;=0.5,CJ113&gt;0.25),AND(CK113&gt;0.25,CK113&lt;=0.5)),$DC$13,IF(AND(AND(CJ113&lt;=0.5,CJ113&gt;0.25),CK113&lt;=0.25),$DC$14,IF(AND(CJ113&lt;=0.25,CK113&gt;0.5),$DC$15,IF(AND(CJ113&lt;=0.25,AND(CK113&gt;0.25,CK113&lt;=0.5)),$DC$16,IF(AND(CJ113&lt;=0.25,AND(CK113&gt;0.1,CK113&lt;=0.25)),$DC$17,IF(AND(CJ113&lt;=0.25,CK113&lt;=0.1,OR(CJ113&lt;&gt;0,CK113&lt;&gt;0)),$DC$18,IF(AND(CJ113=0,CK113=0),$DC$19,"ATENÇÃO")))))))))))))))</f>
        <v>50</v>
      </c>
      <c r="CM113" s="38" t="n">
        <f aca="false">(AP113+AS113)/2</f>
        <v>0.5</v>
      </c>
      <c r="CN113" s="39" t="n">
        <f aca="false">(AM113+AN113+AO113+AQ113+AR113+AT113)/6</f>
        <v>0.666666666666667</v>
      </c>
      <c r="CO113" s="30" t="n">
        <f aca="false">IF(AND(CM113=1,CN113=1),$DC$5,IF(AND(CM113=1,CN113&gt;0.5),$DC$6,IF(AND(CM113=1,AND(CN113&gt;0.25,CN113&lt;=0.5)),$DC$7,IF(AND(CM113=1,CN113&lt;=0.25),$DC$8,IF(AND(CM113&gt;0.5,CN113&gt;0.5),$DC$9,IF(AND(CM113&gt;0.5,AND(CN113&gt;0.25,CN113&lt;=0.5)),$DC$10,IF(AND(CM113&gt;0.5,CN113&lt;=0.25),$DC$11,IF(AND(AND(CM113&lt;=0.5,CM113&gt;0.25),CN113&gt;0.5),$DC$12,IF(AND(AND(CM113&lt;=0.5,CM113&gt;0.25),AND(CN113&gt;0.25,CN113&lt;=0.5)),$DC$13,IF(AND(AND(CM113&lt;=0.5,CM113&gt;0.25),CN113&lt;=0.25),$DC$14,IF(AND(CM113&lt;=0.25,CN113&gt;0.5),$DC$15,IF(AND(CM113&lt;=0.25,AND(CN113&gt;0.25,CN113&lt;=0.5)),$DC$16,IF(AND(CM113&lt;=0.25,AND(CN113&gt;0.1,CN113&lt;=0.25)),$DC$17,IF(AND(CM113&lt;=0.25,CN113&lt;=0.1,OR(CM113&lt;&gt;0,CN113&lt;&gt;0)),$DC$18,IF(AND(CM113=0,CN113=0),$DC$19,"ATENÇÃO")))))))))))))))</f>
        <v>50</v>
      </c>
      <c r="CP113" s="38" t="n">
        <f aca="false">(AU113+AZ113+BD113)/3</f>
        <v>0</v>
      </c>
      <c r="CQ113" s="39" t="n">
        <f aca="false">(AV113+AW113+AX113+AY113+BA113+BB113+BC113)/7</f>
        <v>0</v>
      </c>
      <c r="CR113" s="30" t="n">
        <f aca="false">IF(AND(CP113=1,CQ113=1),$DC$5,IF(AND(CP113=1,CQ113&gt;0.5),$DC$6,IF(AND(CP113=1,AND(CQ113&gt;0.25,CQ113&lt;=0.5)),$DC$7,IF(AND(CP113=1,CQ113&lt;=0.25),$DC$8,IF(AND(CP113&gt;0.5,CQ113&gt;0.5),$DC$9,IF(AND(CP113&gt;0.5,AND(CQ113&gt;0.25,CQ113&lt;=0.5)),$DC$10,IF(AND(CP113&gt;0.5,CQ113&lt;=0.25),$DC$11,IF(AND(AND(CP113&lt;=0.5,CP113&gt;0.25),CQ113&gt;0.5),$DC$12,IF(AND(AND(CP113&lt;=0.5,CP113&gt;0.25),AND(CQ113&gt;0.25,CQ113&lt;=0.5)),$DC$13,IF(AND(AND(CP113&lt;=0.5,CP113&gt;0.25),CQ113&lt;=0.25),$DC$14,IF(AND(CP113&lt;=0.25,CQ113&gt;0.5),$DC$15,IF(AND(CP113&lt;=0.25,AND(CQ113&gt;0.25,CQ113&lt;=0.5)),$DC$16,IF(AND(CP113&lt;=0.25,AND(CQ113&gt;0.1,CQ113&lt;=0.25)),$DC$17,IF(AND(CP113&lt;=0.25,CQ113&lt;=0.1,OR(CP113&lt;&gt;0,CQ113&lt;&gt;0)),$DC$18,IF(AND(CP113=0,CQ113=0),$DC$19,"ATENÇÃO")))))))))))))))</f>
        <v>0</v>
      </c>
      <c r="CS113" s="38" t="n">
        <f aca="false">(BE113+BJ113+BN113)/3</f>
        <v>1</v>
      </c>
      <c r="CT113" s="39" t="n">
        <f aca="false">(BF113+BG113+BH113+BI113+BK113+BL113+BM113+BO113+BP113)/9</f>
        <v>0.444444444444444</v>
      </c>
      <c r="CU113" s="30" t="n">
        <f aca="false">IF(AND(CS113=1,CT113=1),$DC$5,IF(AND(CS113=1,CT113&gt;0.5),$DC$6,IF(AND(CS113=1,AND(CT113&gt;0.25,CT113&lt;=0.5)),$DC$7,IF(AND(CS113=1,CT113&lt;=0.25),$DC$8,IF(AND(CS113&gt;0.5,CT113&gt;0.5),$DC$9,IF(AND(CS113&gt;0.5,AND(CT113&gt;0.25,CT113&lt;=0.5)),$DC$10,IF(AND(CS113&gt;0.5,CT113&lt;=0.25),$DC$11,IF(AND(AND(CS113&lt;=0.5,CS113&gt;0.25),CT113&gt;0.5),$DC$12,IF(AND(AND(CS113&lt;=0.5,CS113&gt;0.25),AND(CT113&gt;0.25,CT113&lt;=0.5)),$DC$13,IF(AND(AND(CS113&lt;=0.5,CS113&gt;0.25),CT113&lt;=0.25),$DC$14,IF(AND(CS113&lt;=0.25,CT113&gt;0.5),$DC$15,IF(AND(CS113&lt;=0.25,AND(CT113&gt;0.25,CT113&lt;=0.5)),$DC$16,IF(AND(CS113&lt;=0.25,AND(CT113&gt;0.1,CT113&lt;=0.25)),$DC$17,IF(AND(CS113&lt;=0.25,CT113&lt;=0.1,OR(CS113&lt;&gt;0,CT113&lt;&gt;0)),$DC$18,IF(AND(CS113=0,CT113=0),$DC$19,"ATENÇÃO")))))))))))))))</f>
        <v>85.7142857142857</v>
      </c>
      <c r="CV113" s="31" t="n">
        <f aca="false">(BR113+BW113+BX113)/3</f>
        <v>0.333333333333333</v>
      </c>
      <c r="CW113" s="32" t="n">
        <f aca="false">(BQ113+BS113+BT113+BU113+BV113+BY113+BZ113)/7</f>
        <v>0.142857142857143</v>
      </c>
      <c r="CX113" s="30" t="n">
        <f aca="false">IF(AND(CV113=1,CW113=1),$DC$5,IF(AND(CV113=1,CW113&gt;0.5),$DC$6,IF(AND(CV113=1,AND(CW113&gt;0.25,CW113&lt;=0.5)),$DC$7,IF(AND(CV113=1,CW113&lt;=0.25),$DC$8,IF(AND(CV113&gt;0.5,CW113&gt;0.5),$DC$9,IF(AND(CV113&gt;0.5,AND(CW113&gt;0.25,CW113&lt;=0.5)),$DC$10,IF(AND(CV113&gt;0.5,CW113&lt;=0.25),$DC$11,IF(AND(AND(CV113&lt;=0.5,CV113&gt;0.25),CW113&gt;0.5),$DC$12,IF(AND(AND(CV113&lt;=0.5,CV113&gt;0.25),AND(CW113&gt;0.25,CW113&lt;=0.5)),$DC$13,IF(AND(AND(CV113&lt;=0.5,CV113&gt;0.25),CW113&lt;=0.25),$DC$14,IF(AND(CV113&lt;=0.25,CW113&gt;0.5),$DC$15,IF(AND(CV113&lt;=0.25,AND(CW113&gt;0.25,CW113&lt;=0.5)),$DC$16,IF(AND(CV113&lt;=0.25,AND(CW113&gt;0.1,CW113&lt;=0.25)),$DC$17,IF(AND(CV113&lt;=0.25,CW113&lt;=0.1,OR(CV113&lt;&gt;0,CW113&lt;&gt;0)),$DC$18,IF(AND(CV113=0,CW113=0),$DC$19,"ATENÇÃO")))))))))))))))</f>
        <v>35.7142857142857</v>
      </c>
    </row>
    <row r="114" customFormat="false" ht="15" hidden="false" customHeight="false" outlineLevel="0" collapsed="false">
      <c r="A114" s="1" t="s">
        <v>265</v>
      </c>
      <c r="B114" s="2" t="n">
        <v>112</v>
      </c>
      <c r="C114" s="47" t="n">
        <v>1</v>
      </c>
      <c r="D114" s="47" t="n">
        <v>0</v>
      </c>
      <c r="E114" s="47" t="n">
        <v>1</v>
      </c>
      <c r="F114" s="47" t="n">
        <v>0</v>
      </c>
      <c r="G114" s="49" t="n">
        <v>0</v>
      </c>
      <c r="H114" s="47" t="n">
        <v>1</v>
      </c>
      <c r="I114" s="49" t="n">
        <v>1</v>
      </c>
      <c r="J114" s="47" t="n">
        <v>1</v>
      </c>
      <c r="K114" s="49" t="n">
        <v>0</v>
      </c>
      <c r="L114" s="47" t="n">
        <v>1</v>
      </c>
      <c r="M114" s="47" t="n">
        <v>0</v>
      </c>
      <c r="N114" s="49" t="n">
        <v>1</v>
      </c>
      <c r="O114" s="47" t="n">
        <v>1</v>
      </c>
      <c r="P114" s="47" t="n">
        <v>0</v>
      </c>
      <c r="Q114" s="47" t="n">
        <v>1</v>
      </c>
      <c r="R114" s="47" t="n">
        <v>0</v>
      </c>
      <c r="S114" s="47" t="n">
        <v>1</v>
      </c>
      <c r="T114" s="47" t="n">
        <v>1</v>
      </c>
      <c r="U114" s="50" t="n">
        <v>1</v>
      </c>
      <c r="V114" s="50" t="n">
        <v>0</v>
      </c>
      <c r="W114" s="50" t="n">
        <v>1</v>
      </c>
      <c r="X114" s="50" t="n">
        <v>0</v>
      </c>
      <c r="Y114" s="50" t="n">
        <v>0</v>
      </c>
      <c r="Z114" s="50" t="n">
        <v>0</v>
      </c>
      <c r="AA114" s="50" t="n">
        <v>0</v>
      </c>
      <c r="AB114" s="50" t="n">
        <v>0</v>
      </c>
      <c r="AC114" s="50" t="n">
        <v>0</v>
      </c>
      <c r="AD114" s="50" t="n">
        <v>0</v>
      </c>
      <c r="AE114" s="50" t="n">
        <v>1</v>
      </c>
      <c r="AF114" s="50" t="n">
        <v>0</v>
      </c>
      <c r="AG114" s="50" t="n">
        <v>1</v>
      </c>
      <c r="AH114" s="47" t="n">
        <v>1</v>
      </c>
      <c r="AI114" s="47" t="n">
        <v>0</v>
      </c>
      <c r="AJ114" s="47" t="n">
        <v>0</v>
      </c>
      <c r="AK114" s="47" t="n">
        <v>1</v>
      </c>
      <c r="AL114" s="47" t="n">
        <v>1</v>
      </c>
      <c r="AM114" s="50" t="n">
        <v>1</v>
      </c>
      <c r="AN114" s="50" t="n">
        <v>1</v>
      </c>
      <c r="AO114" s="50" t="n">
        <v>1</v>
      </c>
      <c r="AP114" s="50" t="n">
        <v>0</v>
      </c>
      <c r="AQ114" s="50" t="n">
        <v>0</v>
      </c>
      <c r="AR114" s="50" t="n">
        <v>1</v>
      </c>
      <c r="AS114" s="50" t="n">
        <v>0</v>
      </c>
      <c r="AT114" s="50" t="n">
        <v>0</v>
      </c>
      <c r="AU114" s="47" t="n">
        <v>0</v>
      </c>
      <c r="AV114" s="47" t="n">
        <v>0</v>
      </c>
      <c r="AW114" s="47" t="n">
        <v>0</v>
      </c>
      <c r="AX114" s="47" t="n">
        <v>0</v>
      </c>
      <c r="AY114" s="47" t="n">
        <v>0</v>
      </c>
      <c r="AZ114" s="47" t="n">
        <v>0</v>
      </c>
      <c r="BA114" s="47" t="n">
        <v>0</v>
      </c>
      <c r="BB114" s="47" t="n">
        <v>0</v>
      </c>
      <c r="BC114" s="47" t="n">
        <v>0</v>
      </c>
      <c r="BD114" s="47" t="n">
        <v>0</v>
      </c>
      <c r="BE114" s="52" t="n">
        <v>1</v>
      </c>
      <c r="BF114" s="50" t="n">
        <v>1</v>
      </c>
      <c r="BG114" s="50" t="n">
        <v>1</v>
      </c>
      <c r="BH114" s="50" t="n">
        <v>1</v>
      </c>
      <c r="BI114" s="50" t="n">
        <v>1</v>
      </c>
      <c r="BJ114" s="52" t="n">
        <v>1</v>
      </c>
      <c r="BK114" s="50" t="n">
        <v>1</v>
      </c>
      <c r="BL114" s="50" t="n">
        <v>1</v>
      </c>
      <c r="BM114" s="50" t="n">
        <v>1</v>
      </c>
      <c r="BN114" s="52" t="n">
        <v>1</v>
      </c>
      <c r="BO114" s="50" t="n">
        <v>1</v>
      </c>
      <c r="BP114" s="50" t="n">
        <v>1</v>
      </c>
      <c r="BQ114" s="47" t="n">
        <v>1</v>
      </c>
      <c r="BR114" s="49" t="n">
        <v>1</v>
      </c>
      <c r="BS114" s="47" t="n">
        <v>0</v>
      </c>
      <c r="BT114" s="47" t="n">
        <v>1</v>
      </c>
      <c r="BU114" s="47" t="n">
        <v>0</v>
      </c>
      <c r="BV114" s="47" t="n">
        <v>0</v>
      </c>
      <c r="BW114" s="49" t="n">
        <v>0</v>
      </c>
      <c r="BX114" s="49" t="n">
        <v>0</v>
      </c>
      <c r="BY114" s="47" t="n">
        <v>0</v>
      </c>
      <c r="BZ114" s="47" t="n">
        <v>0</v>
      </c>
      <c r="CB114" s="27" t="n">
        <f aca="false">CF114*$CZ$3+CI114*$DA$3+CL114*$DB$3+CO114*$DC$3+CR114*$DD$3+CU114*$DE$3+CX114*$DF$3</f>
        <v>43.6757142857143</v>
      </c>
      <c r="CD114" s="38" t="n">
        <f aca="false">(G114+I114+K114+N114+R114)/5</f>
        <v>0.4</v>
      </c>
      <c r="CE114" s="39" t="n">
        <f aca="false">(C114+D114+E114+F114+H114+J114+L114+M114+O114+P114+Q114+S114+T114)/13</f>
        <v>0.692307692307692</v>
      </c>
      <c r="CF114" s="30" t="n">
        <f aca="false">IF(AND(CD114=1,CE114=1),$DC$5,IF(AND(CD114=1,CE114&gt;0.5),$DC$6,IF(AND(CD114=1,AND(CE114&gt;0.25,CE114&lt;=0.5)),$DC$7,IF(AND(CD114=1,CE114&lt;=0.25),$DC$8,IF(AND(CD114&gt;0.5,CE114&gt;0.5),$DC$9,IF(AND(CD114&gt;0.5,AND(CE114&gt;0.25,CE114&lt;=0.5)),$DC$10,IF(AND(CD114&gt;0.5,CE114&lt;=0.25),$DC$11,IF(AND(AND(CD114&lt;=0.5,CD114&gt;0.25),CE114&gt;0.5),$DC$12,IF(AND(AND(CD114&lt;=0.5,CD114&gt;0.25),AND(CE114&gt;0.25,CE114&lt;=0.5)),$DC$13,IF(AND(AND(CD114&lt;=0.5,CD114&gt;0.25),CE114&lt;=0.25),$DC$14,IF(AND(CD114&lt;=0.25,CE114&gt;0.5),$DC$15,IF(AND(CD114&lt;=0.25,AND(CE114&gt;0.25,CE114&lt;=0.5)),$DC$16,IF(AND(CD114&lt;=0.25,AND(CE114&gt;0.1,CE114&lt;=0.25)),$DC$17,IF(AND(CD114&lt;=0.25,CE114&lt;=0.1,OR(CD114&lt;&gt;0,CE114&lt;&gt;0)),$DC$18,IF(AND(CD114=0,CE114=0),$DC$19,"ATENÇÃO")))))))))))))))</f>
        <v>50</v>
      </c>
      <c r="CG114" s="38" t="n">
        <f aca="false">(X114+AA114+AG114)/3</f>
        <v>0.333333333333333</v>
      </c>
      <c r="CH114" s="39" t="n">
        <f aca="false">(U114+V114+W114+Y114+Z114+AB114+AC114+AD114+AE114+AF114)/10</f>
        <v>0.3</v>
      </c>
      <c r="CI114" s="30" t="n">
        <f aca="false">IF(AND(CG114=1,CH114=1),$DC$5,IF(AND(CG114=1,CH114&gt;0.5),$DC$6,IF(AND(CG114=1,AND(CH114&gt;0.25,CH114&lt;=0.5)),$DC$7,IF(AND(CG114=1,CH114&lt;=0.25),$DC$8,IF(AND(CG114&gt;0.5,CH114&gt;0.5),$DC$9,IF(AND(CG114&gt;0.5,AND(CH114&gt;0.25,CH114&lt;=0.5)),$DC$10,IF(AND(CG114&gt;0.5,CH114&lt;=0.25),$DC$11,IF(AND(AND(CG114&lt;=0.5,CG114&gt;0.25),CH114&gt;0.5),$DC$12,IF(AND(AND(CG114&lt;=0.5,CG114&gt;0.25),AND(CH114&gt;0.25,CH114&lt;=0.5)),$DC$13,IF(AND(AND(CG114&lt;=0.5,CG114&gt;0.25),CH114&lt;=0.25),$DC$14,IF(AND(CG114&lt;=0.25,CH114&gt;0.5),$DC$15,IF(AND(CG114&lt;=0.25,AND(CH114&gt;0.25,CH114&lt;=0.5)),$DC$16,IF(AND(CG114&lt;=0.25,AND(CH114&gt;0.1,CH114&lt;=0.25)),$DC$17,IF(AND(CG114&lt;=0.25,CH114&lt;=0.1,OR(CG114&lt;&gt;0,CH114&lt;&gt;0)),$DC$18,IF(AND(CG114=0,CH114=0),$DC$19,"ATENÇÃO")))))))))))))))</f>
        <v>42.8571428571429</v>
      </c>
      <c r="CJ114" s="38" t="n">
        <f aca="false">(AJ114+AL114)/2</f>
        <v>0.5</v>
      </c>
      <c r="CK114" s="39" t="n">
        <f aca="false">(AH114+AI114+AK114)/3</f>
        <v>0.666666666666667</v>
      </c>
      <c r="CL114" s="30" t="n">
        <f aca="false">IF(AND(CJ114=1,CK114=1),$DC$5,IF(AND(CJ114=1,CK114&gt;0.5),$DC$6,IF(AND(CJ114=1,AND(CK114&gt;0.25,CK114&lt;=0.5)),$DC$7,IF(AND(CJ114=1,CK114&lt;=0.25),$DC$8,IF(AND(CJ114&gt;0.5,CK114&gt;0.5),$DC$9,IF(AND(CJ114&gt;0.5,AND(CK114&gt;0.25,CK114&lt;=0.5)),$DC$10,IF(AND(CJ114&gt;0.5,CK114&lt;=0.25),$DC$11,IF(AND(AND(CJ114&lt;=0.5,CJ114&gt;0.25),CK114&gt;0.5),$DC$12,IF(AND(AND(CJ114&lt;=0.5,CJ114&gt;0.25),AND(CK114&gt;0.25,CK114&lt;=0.5)),$DC$13,IF(AND(AND(CJ114&lt;=0.5,CJ114&gt;0.25),CK114&lt;=0.25),$DC$14,IF(AND(CJ114&lt;=0.25,CK114&gt;0.5),$DC$15,IF(AND(CJ114&lt;=0.25,AND(CK114&gt;0.25,CK114&lt;=0.5)),$DC$16,IF(AND(CJ114&lt;=0.25,AND(CK114&gt;0.1,CK114&lt;=0.25)),$DC$17,IF(AND(CJ114&lt;=0.25,CK114&lt;=0.1,OR(CJ114&lt;&gt;0,CK114&lt;&gt;0)),$DC$18,IF(AND(CJ114=0,CK114=0),$DC$19,"ATENÇÃO")))))))))))))))</f>
        <v>50</v>
      </c>
      <c r="CM114" s="38" t="n">
        <f aca="false">(AP114+AS114)/2</f>
        <v>0</v>
      </c>
      <c r="CN114" s="39" t="n">
        <f aca="false">(AM114+AN114+AO114+AQ114+AR114+AT114)/6</f>
        <v>0.666666666666667</v>
      </c>
      <c r="CO114" s="30" t="n">
        <f aca="false">IF(AND(CM114=1,CN114=1),$DC$5,IF(AND(CM114=1,CN114&gt;0.5),$DC$6,IF(AND(CM114=1,AND(CN114&gt;0.25,CN114&lt;=0.5)),$DC$7,IF(AND(CM114=1,CN114&lt;=0.25),$DC$8,IF(AND(CM114&gt;0.5,CN114&gt;0.5),$DC$9,IF(AND(CM114&gt;0.5,AND(CN114&gt;0.25,CN114&lt;=0.5)),$DC$10,IF(AND(CM114&gt;0.5,CN114&lt;=0.25),$DC$11,IF(AND(AND(CM114&lt;=0.5,CM114&gt;0.25),CN114&gt;0.5),$DC$12,IF(AND(AND(CM114&lt;=0.5,CM114&gt;0.25),AND(CN114&gt;0.25,CN114&lt;=0.5)),$DC$13,IF(AND(AND(CM114&lt;=0.5,CM114&gt;0.25),CN114&lt;=0.25),$DC$14,IF(AND(CM114&lt;=0.25,CN114&gt;0.5),$DC$15,IF(AND(CM114&lt;=0.25,AND(CN114&gt;0.25,CN114&lt;=0.5)),$DC$16,IF(AND(CM114&lt;=0.25,AND(CN114&gt;0.1,CN114&lt;=0.25)),$DC$17,IF(AND(CM114&lt;=0.25,CN114&lt;=0.1,OR(CM114&lt;&gt;0,CN114&lt;&gt;0)),$DC$18,IF(AND(CM114=0,CN114=0),$DC$19,"ATENÇÃO")))))))))))))))</f>
        <v>28.5714285714286</v>
      </c>
      <c r="CP114" s="38" t="n">
        <f aca="false">(AU114+AZ114+BD114)/3</f>
        <v>0</v>
      </c>
      <c r="CQ114" s="39" t="n">
        <f aca="false">(AV114+AW114+AX114+AY114+BA114+BB114+BC114)/7</f>
        <v>0</v>
      </c>
      <c r="CR114" s="30" t="n">
        <f aca="false">IF(AND(CP114=1,CQ114=1),$DC$5,IF(AND(CP114=1,CQ114&gt;0.5),$DC$6,IF(AND(CP114=1,AND(CQ114&gt;0.25,CQ114&lt;=0.5)),$DC$7,IF(AND(CP114=1,CQ114&lt;=0.25),$DC$8,IF(AND(CP114&gt;0.5,CQ114&gt;0.5),$DC$9,IF(AND(CP114&gt;0.5,AND(CQ114&gt;0.25,CQ114&lt;=0.5)),$DC$10,IF(AND(CP114&gt;0.5,CQ114&lt;=0.25),$DC$11,IF(AND(AND(CP114&lt;=0.5,CP114&gt;0.25),CQ114&gt;0.5),$DC$12,IF(AND(AND(CP114&lt;=0.5,CP114&gt;0.25),AND(CQ114&gt;0.25,CQ114&lt;=0.5)),$DC$13,IF(AND(AND(CP114&lt;=0.5,CP114&gt;0.25),CQ114&lt;=0.25),$DC$14,IF(AND(CP114&lt;=0.25,CQ114&gt;0.5),$DC$15,IF(AND(CP114&lt;=0.25,AND(CQ114&gt;0.25,CQ114&lt;=0.5)),$DC$16,IF(AND(CP114&lt;=0.25,AND(CQ114&gt;0.1,CQ114&lt;=0.25)),$DC$17,IF(AND(CP114&lt;=0.25,CQ114&lt;=0.1,OR(CP114&lt;&gt;0,CQ114&lt;&gt;0)),$DC$18,IF(AND(CP114=0,CQ114=0),$DC$19,"ATENÇÃO")))))))))))))))</f>
        <v>0</v>
      </c>
      <c r="CS114" s="38" t="n">
        <f aca="false">(BE114+BJ114+BN114)/3</f>
        <v>1</v>
      </c>
      <c r="CT114" s="39" t="n">
        <f aca="false">(BF114+BG114+BH114+BI114+BK114+BL114+BM114+BO114+BP114)/9</f>
        <v>1</v>
      </c>
      <c r="CU114" s="30" t="n">
        <f aca="false">IF(AND(CS114=1,CT114=1),$DC$5,IF(AND(CS114=1,CT114&gt;0.5),$DC$6,IF(AND(CS114=1,AND(CT114&gt;0.25,CT114&lt;=0.5)),$DC$7,IF(AND(CS114=1,CT114&lt;=0.25),$DC$8,IF(AND(CS114&gt;0.5,CT114&gt;0.5),$DC$9,IF(AND(CS114&gt;0.5,AND(CT114&gt;0.25,CT114&lt;=0.5)),$DC$10,IF(AND(CS114&gt;0.5,CT114&lt;=0.25),$DC$11,IF(AND(AND(CS114&lt;=0.5,CS114&gt;0.25),CT114&gt;0.5),$DC$12,IF(AND(AND(CS114&lt;=0.5,CS114&gt;0.25),AND(CT114&gt;0.25,CT114&lt;=0.5)),$DC$13,IF(AND(AND(CS114&lt;=0.5,CS114&gt;0.25),CT114&lt;=0.25),$DC$14,IF(AND(CS114&lt;=0.25,CT114&gt;0.5),$DC$15,IF(AND(CS114&lt;=0.25,AND(CT114&gt;0.25,CT114&lt;=0.5)),$DC$16,IF(AND(CS114&lt;=0.25,AND(CT114&gt;0.1,CT114&lt;=0.25)),$DC$17,IF(AND(CS114&lt;=0.25,CT114&lt;=0.1,OR(CS114&lt;&gt;0,CT114&lt;&gt;0)),$DC$18,IF(AND(CS114=0,CT114=0),$DC$19,"ATENÇÃO")))))))))))))))</f>
        <v>100</v>
      </c>
      <c r="CV114" s="31" t="n">
        <f aca="false">(BR114+BW114+BX114)/3</f>
        <v>0.333333333333333</v>
      </c>
      <c r="CW114" s="32" t="n">
        <f aca="false">(BQ114+BS114+BT114+BU114+BV114+BY114+BZ114)/7</f>
        <v>0.285714285714286</v>
      </c>
      <c r="CX114" s="30" t="n">
        <f aca="false">IF(AND(CV114=1,CW114=1),$DC$5,IF(AND(CV114=1,CW114&gt;0.5),$DC$6,IF(AND(CV114=1,AND(CW114&gt;0.25,CW114&lt;=0.5)),$DC$7,IF(AND(CV114=1,CW114&lt;=0.25),$DC$8,IF(AND(CV114&gt;0.5,CW114&gt;0.5),$DC$9,IF(AND(CV114&gt;0.5,AND(CW114&gt;0.25,CW114&lt;=0.5)),$DC$10,IF(AND(CV114&gt;0.5,CW114&lt;=0.25),$DC$11,IF(AND(AND(CV114&lt;=0.5,CV114&gt;0.25),CW114&gt;0.5),$DC$12,IF(AND(AND(CV114&lt;=0.5,CV114&gt;0.25),AND(CW114&gt;0.25,CW114&lt;=0.5)),$DC$13,IF(AND(AND(CV114&lt;=0.5,CV114&gt;0.25),CW114&lt;=0.25),$DC$14,IF(AND(CV114&lt;=0.25,CW114&gt;0.5),$DC$15,IF(AND(CV114&lt;=0.25,AND(CW114&gt;0.25,CW114&lt;=0.5)),$DC$16,IF(AND(CV114&lt;=0.25,AND(CW114&gt;0.1,CW114&lt;=0.25)),$DC$17,IF(AND(CV114&lt;=0.25,CW114&lt;=0.1,OR(CV114&lt;&gt;0,CW114&lt;&gt;0)),$DC$18,IF(AND(CV114=0,CW114=0),$DC$19,"ATENÇÃO")))))))))))))))</f>
        <v>42.8571428571429</v>
      </c>
    </row>
    <row r="115" customFormat="false" ht="15" hidden="false" customHeight="false" outlineLevel="0" collapsed="false">
      <c r="A115" s="1" t="s">
        <v>266</v>
      </c>
      <c r="B115" s="2" t="n">
        <v>113</v>
      </c>
      <c r="C115" s="70" t="n">
        <v>0</v>
      </c>
      <c r="D115" s="70" t="n">
        <v>0</v>
      </c>
      <c r="E115" s="70" t="n">
        <v>1</v>
      </c>
      <c r="F115" s="70" t="n">
        <v>0</v>
      </c>
      <c r="G115" s="67" t="n">
        <v>0</v>
      </c>
      <c r="H115" s="70" t="n">
        <v>0</v>
      </c>
      <c r="I115" s="67" t="n">
        <v>0</v>
      </c>
      <c r="J115" s="70" t="n">
        <v>0</v>
      </c>
      <c r="K115" s="67" t="n">
        <v>0</v>
      </c>
      <c r="L115" s="70" t="n">
        <v>1</v>
      </c>
      <c r="M115" s="70" t="n">
        <v>0</v>
      </c>
      <c r="N115" s="67" t="n">
        <v>1</v>
      </c>
      <c r="O115" s="70" t="n">
        <v>0</v>
      </c>
      <c r="P115" s="70" t="n">
        <v>0</v>
      </c>
      <c r="Q115" s="70" t="n">
        <v>0</v>
      </c>
      <c r="R115" s="70" t="n">
        <v>1</v>
      </c>
      <c r="S115" s="70" t="n">
        <v>1</v>
      </c>
      <c r="T115" s="70" t="n">
        <v>0</v>
      </c>
      <c r="U115" s="71" t="n">
        <v>0</v>
      </c>
      <c r="V115" s="71" t="n">
        <v>1</v>
      </c>
      <c r="W115" s="71" t="n">
        <v>0</v>
      </c>
      <c r="X115" s="71" t="n">
        <v>0</v>
      </c>
      <c r="Y115" s="71" t="n">
        <v>0</v>
      </c>
      <c r="Z115" s="71" t="n">
        <v>0</v>
      </c>
      <c r="AA115" s="71" t="n">
        <v>0</v>
      </c>
      <c r="AB115" s="71" t="n">
        <v>0</v>
      </c>
      <c r="AC115" s="71" t="n">
        <v>1</v>
      </c>
      <c r="AD115" s="71" t="n">
        <v>1</v>
      </c>
      <c r="AE115" s="71" t="n">
        <v>1</v>
      </c>
      <c r="AF115" s="71" t="n">
        <v>0</v>
      </c>
      <c r="AG115" s="71" t="n">
        <v>0</v>
      </c>
      <c r="AH115" s="70" t="n">
        <v>1</v>
      </c>
      <c r="AI115" s="70" t="n">
        <v>0</v>
      </c>
      <c r="AJ115" s="70" t="n">
        <v>0</v>
      </c>
      <c r="AK115" s="70" t="n">
        <v>1</v>
      </c>
      <c r="AL115" s="70" t="n">
        <v>1</v>
      </c>
      <c r="AM115" s="71" t="n">
        <v>1</v>
      </c>
      <c r="AN115" s="71" t="n">
        <v>1</v>
      </c>
      <c r="AO115" s="71" t="n">
        <v>1</v>
      </c>
      <c r="AP115" s="71" t="n">
        <v>0</v>
      </c>
      <c r="AQ115" s="71" t="n">
        <v>0</v>
      </c>
      <c r="AR115" s="71" t="n">
        <v>1</v>
      </c>
      <c r="AS115" s="71" t="n">
        <v>0</v>
      </c>
      <c r="AT115" s="71" t="n">
        <v>1</v>
      </c>
      <c r="AU115" s="70" t="n">
        <v>1</v>
      </c>
      <c r="AV115" s="70" t="n">
        <v>0</v>
      </c>
      <c r="AW115" s="70" t="n">
        <v>0</v>
      </c>
      <c r="AX115" s="70" t="n">
        <v>0</v>
      </c>
      <c r="AY115" s="70" t="n">
        <v>0</v>
      </c>
      <c r="AZ115" s="70" t="n">
        <v>1</v>
      </c>
      <c r="BA115" s="70" t="n">
        <v>0</v>
      </c>
      <c r="BB115" s="70" t="n">
        <v>1</v>
      </c>
      <c r="BC115" s="70" t="n">
        <v>0</v>
      </c>
      <c r="BD115" s="70" t="n">
        <v>0</v>
      </c>
      <c r="BE115" s="69" t="n">
        <v>1</v>
      </c>
      <c r="BF115" s="71" t="n">
        <v>1</v>
      </c>
      <c r="BG115" s="71" t="n">
        <v>1</v>
      </c>
      <c r="BH115" s="71" t="n">
        <v>1</v>
      </c>
      <c r="BI115" s="71" t="n">
        <v>1</v>
      </c>
      <c r="BJ115" s="69" t="n">
        <v>1</v>
      </c>
      <c r="BK115" s="71" t="n">
        <v>1</v>
      </c>
      <c r="BL115" s="71" t="n">
        <v>1</v>
      </c>
      <c r="BM115" s="71" t="n">
        <v>1</v>
      </c>
      <c r="BN115" s="69" t="n">
        <v>1</v>
      </c>
      <c r="BO115" s="71" t="n">
        <v>1</v>
      </c>
      <c r="BP115" s="71" t="n">
        <v>1</v>
      </c>
      <c r="BQ115" s="70" t="n">
        <v>1</v>
      </c>
      <c r="BR115" s="67" t="n">
        <v>0</v>
      </c>
      <c r="BS115" s="70" t="n">
        <v>0</v>
      </c>
      <c r="BT115" s="70" t="n">
        <v>1</v>
      </c>
      <c r="BU115" s="70" t="n">
        <v>0</v>
      </c>
      <c r="BV115" s="70" t="n">
        <v>0</v>
      </c>
      <c r="BW115" s="67" t="n">
        <v>0</v>
      </c>
      <c r="BX115" s="67" t="n">
        <v>0</v>
      </c>
      <c r="BY115" s="70" t="n">
        <v>0</v>
      </c>
      <c r="BZ115" s="70" t="n">
        <v>0</v>
      </c>
      <c r="CB115" s="27" t="n">
        <f aca="false">CF115*$CZ$3+CI115*$DA$3+CL115*$DB$3+CO115*$DC$3+CR115*$DD$3+CU115*$DE$3+CX115*$DF$3</f>
        <v>46.9764285714286</v>
      </c>
      <c r="CD115" s="38" t="n">
        <f aca="false">(G115+I115+K115+N115+R115)/5</f>
        <v>0.4</v>
      </c>
      <c r="CE115" s="39" t="n">
        <f aca="false">(C115+D115+E115+F115+H115+J115+L115+M115+O115+P115+Q115+S115+T115)/13</f>
        <v>0.230769230769231</v>
      </c>
      <c r="CF115" s="30" t="n">
        <f aca="false">IF(AND(CD115=1,CE115=1),$DC$5,IF(AND(CD115=1,CE115&gt;0.5),$DC$6,IF(AND(CD115=1,AND(CE115&gt;0.25,CE115&lt;=0.5)),$DC$7,IF(AND(CD115=1,CE115&lt;=0.25),$DC$8,IF(AND(CD115&gt;0.5,CE115&gt;0.5),$DC$9,IF(AND(CD115&gt;0.5,AND(CE115&gt;0.25,CE115&lt;=0.5)),$DC$10,IF(AND(CD115&gt;0.5,CE115&lt;=0.25),$DC$11,IF(AND(AND(CD115&lt;=0.5,CD115&gt;0.25),CE115&gt;0.5),$DC$12,IF(AND(AND(CD115&lt;=0.5,CD115&gt;0.25),AND(CE115&gt;0.25,CE115&lt;=0.5)),$DC$13,IF(AND(AND(CD115&lt;=0.5,CD115&gt;0.25),CE115&lt;=0.25),$DC$14,IF(AND(CD115&lt;=0.25,CE115&gt;0.5),$DC$15,IF(AND(CD115&lt;=0.25,AND(CE115&gt;0.25,CE115&lt;=0.5)),$DC$16,IF(AND(CD115&lt;=0.25,AND(CE115&gt;0.1,CE115&lt;=0.25)),$DC$17,IF(AND(CD115&lt;=0.25,CE115&lt;=0.1,OR(CD115&lt;&gt;0,CE115&lt;&gt;0)),$DC$18,IF(AND(CD115=0,CE115=0),$DC$19,"ATENÇÃO")))))))))))))))</f>
        <v>35.7142857142857</v>
      </c>
      <c r="CG115" s="38" t="n">
        <f aca="false">(X115+AA115+AG115)/3</f>
        <v>0</v>
      </c>
      <c r="CH115" s="39" t="n">
        <f aca="false">(U115+V115+W115+Y115+Z115+AB115+AC115+AD115+AE115+AF115)/10</f>
        <v>0.4</v>
      </c>
      <c r="CI115" s="30" t="n">
        <f aca="false">IF(AND(CG115=1,CH115=1),$DC$5,IF(AND(CG115=1,CH115&gt;0.5),$DC$6,IF(AND(CG115=1,AND(CH115&gt;0.25,CH115&lt;=0.5)),$DC$7,IF(AND(CG115=1,CH115&lt;=0.25),$DC$8,IF(AND(CG115&gt;0.5,CH115&gt;0.5),$DC$9,IF(AND(CG115&gt;0.5,AND(CH115&gt;0.25,CH115&lt;=0.5)),$DC$10,IF(AND(CG115&gt;0.5,CH115&lt;=0.25),$DC$11,IF(AND(AND(CG115&lt;=0.5,CG115&gt;0.25),CH115&gt;0.5),$DC$12,IF(AND(AND(CG115&lt;=0.5,CG115&gt;0.25),AND(CH115&gt;0.25,CH115&lt;=0.5)),$DC$13,IF(AND(AND(CG115&lt;=0.5,CG115&gt;0.25),CH115&lt;=0.25),$DC$14,IF(AND(CG115&lt;=0.25,CH115&gt;0.5),$DC$15,IF(AND(CG115&lt;=0.25,AND(CH115&gt;0.25,CH115&lt;=0.5)),$DC$16,IF(AND(CG115&lt;=0.25,AND(CH115&gt;0.1,CH115&lt;=0.25)),$DC$17,IF(AND(CG115&lt;=0.25,CH115&lt;=0.1,OR(CG115&lt;&gt;0,CH115&lt;&gt;0)),$DC$18,IF(AND(CG115=0,CH115=0),$DC$19,"ATENÇÃO")))))))))))))))</f>
        <v>21.4285714285714</v>
      </c>
      <c r="CJ115" s="38" t="n">
        <f aca="false">(AJ115+AL115)/2</f>
        <v>0.5</v>
      </c>
      <c r="CK115" s="39" t="n">
        <f aca="false">(AH115+AI115+AK115)/3</f>
        <v>0.666666666666667</v>
      </c>
      <c r="CL115" s="30" t="n">
        <f aca="false">IF(AND(CJ115=1,CK115=1),$DC$5,IF(AND(CJ115=1,CK115&gt;0.5),$DC$6,IF(AND(CJ115=1,AND(CK115&gt;0.25,CK115&lt;=0.5)),$DC$7,IF(AND(CJ115=1,CK115&lt;=0.25),$DC$8,IF(AND(CJ115&gt;0.5,CK115&gt;0.5),$DC$9,IF(AND(CJ115&gt;0.5,AND(CK115&gt;0.25,CK115&lt;=0.5)),$DC$10,IF(AND(CJ115&gt;0.5,CK115&lt;=0.25),$DC$11,IF(AND(AND(CJ115&lt;=0.5,CJ115&gt;0.25),CK115&gt;0.5),$DC$12,IF(AND(AND(CJ115&lt;=0.5,CJ115&gt;0.25),AND(CK115&gt;0.25,CK115&lt;=0.5)),$DC$13,IF(AND(AND(CJ115&lt;=0.5,CJ115&gt;0.25),CK115&lt;=0.25),$DC$14,IF(AND(CJ115&lt;=0.25,CK115&gt;0.5),$DC$15,IF(AND(CJ115&lt;=0.25,AND(CK115&gt;0.25,CK115&lt;=0.5)),$DC$16,IF(AND(CJ115&lt;=0.25,AND(CK115&gt;0.1,CK115&lt;=0.25)),$DC$17,IF(AND(CJ115&lt;=0.25,CK115&lt;=0.1,OR(CJ115&lt;&gt;0,CK115&lt;&gt;0)),$DC$18,IF(AND(CJ115=0,CK115=0),$DC$19,"ATENÇÃO")))))))))))))))</f>
        <v>50</v>
      </c>
      <c r="CM115" s="38" t="n">
        <f aca="false">(AP115+AS115)/2</f>
        <v>0</v>
      </c>
      <c r="CN115" s="39" t="n">
        <f aca="false">(AM115+AN115+AO115+AQ115+AR115+AT115)/6</f>
        <v>0.833333333333333</v>
      </c>
      <c r="CO115" s="30" t="n">
        <f aca="false">IF(AND(CM115=1,CN115=1),$DC$5,IF(AND(CM115=1,CN115&gt;0.5),$DC$6,IF(AND(CM115=1,AND(CN115&gt;0.25,CN115&lt;=0.5)),$DC$7,IF(AND(CM115=1,CN115&lt;=0.25),$DC$8,IF(AND(CM115&gt;0.5,CN115&gt;0.5),$DC$9,IF(AND(CM115&gt;0.5,AND(CN115&gt;0.25,CN115&lt;=0.5)),$DC$10,IF(AND(CM115&gt;0.5,CN115&lt;=0.25),$DC$11,IF(AND(AND(CM115&lt;=0.5,CM115&gt;0.25),CN115&gt;0.5),$DC$12,IF(AND(AND(CM115&lt;=0.5,CM115&gt;0.25),AND(CN115&gt;0.25,CN115&lt;=0.5)),$DC$13,IF(AND(AND(CM115&lt;=0.5,CM115&gt;0.25),CN115&lt;=0.25),$DC$14,IF(AND(CM115&lt;=0.25,CN115&gt;0.5),$DC$15,IF(AND(CM115&lt;=0.25,AND(CN115&gt;0.25,CN115&lt;=0.5)),$DC$16,IF(AND(CM115&lt;=0.25,AND(CN115&gt;0.1,CN115&lt;=0.25)),$DC$17,IF(AND(CM115&lt;=0.25,CN115&lt;=0.1,OR(CM115&lt;&gt;0,CN115&lt;&gt;0)),$DC$18,IF(AND(CM115=0,CN115=0),$DC$19,"ATENÇÃO")))))))))))))))</f>
        <v>28.5714285714286</v>
      </c>
      <c r="CP115" s="38" t="n">
        <f aca="false">(AU115+AZ115+BD115)/3</f>
        <v>0.666666666666667</v>
      </c>
      <c r="CQ115" s="39" t="n">
        <f aca="false">(AV115+AW115+AX115+AY115+BA115+BB115+BC115)/7</f>
        <v>0.142857142857143</v>
      </c>
      <c r="CR115" s="30" t="n">
        <f aca="false">IF(AND(CP115=1,CQ115=1),$DC$5,IF(AND(CP115=1,CQ115&gt;0.5),$DC$6,IF(AND(CP115=1,AND(CQ115&gt;0.25,CQ115&lt;=0.5)),$DC$7,IF(AND(CP115=1,CQ115&lt;=0.25),$DC$8,IF(AND(CP115&gt;0.5,CQ115&gt;0.5),$DC$9,IF(AND(CP115&gt;0.5,AND(CQ115&gt;0.25,CQ115&lt;=0.5)),$DC$10,IF(AND(CP115&gt;0.5,CQ115&lt;=0.25),$DC$11,IF(AND(AND(CP115&lt;=0.5,CP115&gt;0.25),CQ115&gt;0.5),$DC$12,IF(AND(AND(CP115&lt;=0.5,CP115&gt;0.25),AND(CQ115&gt;0.25,CQ115&lt;=0.5)),$DC$13,IF(AND(AND(CP115&lt;=0.5,CP115&gt;0.25),CQ115&lt;=0.25),$DC$14,IF(AND(CP115&lt;=0.25,CQ115&gt;0.5),$DC$15,IF(AND(CP115&lt;=0.25,AND(CQ115&gt;0.25,CQ115&lt;=0.5)),$DC$16,IF(AND(CP115&lt;=0.25,AND(CQ115&gt;0.1,CQ115&lt;=0.25)),$DC$17,IF(AND(CP115&lt;=0.25,CQ115&lt;=0.1,OR(CP115&lt;&gt;0,CQ115&lt;&gt;0)),$DC$18,IF(AND(CP115=0,CQ115=0),$DC$19,"ATENÇÃO")))))))))))))))</f>
        <v>57.1428571428572</v>
      </c>
      <c r="CS115" s="38" t="n">
        <f aca="false">(BE115+BJ115+BN115)/3</f>
        <v>1</v>
      </c>
      <c r="CT115" s="39" t="n">
        <f aca="false">(BF115+BG115+BH115+BI115+BK115+BL115+BM115+BO115+BP115)/9</f>
        <v>1</v>
      </c>
      <c r="CU115" s="30" t="n">
        <f aca="false">IF(AND(CS115=1,CT115=1),$DC$5,IF(AND(CS115=1,CT115&gt;0.5),$DC$6,IF(AND(CS115=1,AND(CT115&gt;0.25,CT115&lt;=0.5)),$DC$7,IF(AND(CS115=1,CT115&lt;=0.25),$DC$8,IF(AND(CS115&gt;0.5,CT115&gt;0.5),$DC$9,IF(AND(CS115&gt;0.5,AND(CT115&gt;0.25,CT115&lt;=0.5)),$DC$10,IF(AND(CS115&gt;0.5,CT115&lt;=0.25),$DC$11,IF(AND(AND(CS115&lt;=0.5,CS115&gt;0.25),CT115&gt;0.5),$DC$12,IF(AND(AND(CS115&lt;=0.5,CS115&gt;0.25),AND(CT115&gt;0.25,CT115&lt;=0.5)),$DC$13,IF(AND(AND(CS115&lt;=0.5,CS115&gt;0.25),CT115&lt;=0.25),$DC$14,IF(AND(CS115&lt;=0.25,CT115&gt;0.5),$DC$15,IF(AND(CS115&lt;=0.25,AND(CT115&gt;0.25,CT115&lt;=0.5)),$DC$16,IF(AND(CS115&lt;=0.25,AND(CT115&gt;0.1,CT115&lt;=0.25)),$DC$17,IF(AND(CS115&lt;=0.25,CT115&lt;=0.1,OR(CS115&lt;&gt;0,CT115&lt;&gt;0)),$DC$18,IF(AND(CS115=0,CT115=0),$DC$19,"ATENÇÃO")))))))))))))))</f>
        <v>100</v>
      </c>
      <c r="CV115" s="31" t="n">
        <f aca="false">(BR115+BW115+BX115)/3</f>
        <v>0</v>
      </c>
      <c r="CW115" s="32" t="n">
        <f aca="false">(BQ115+BS115+BT115+BU115+BV115+BY115+BZ115)/7</f>
        <v>0.285714285714286</v>
      </c>
      <c r="CX115" s="30" t="n">
        <f aca="false">IF(AND(CV115=1,CW115=1),$DC$5,IF(AND(CV115=1,CW115&gt;0.5),$DC$6,IF(AND(CV115=1,AND(CW115&gt;0.25,CW115&lt;=0.5)),$DC$7,IF(AND(CV115=1,CW115&lt;=0.25),$DC$8,IF(AND(CV115&gt;0.5,CW115&gt;0.5),$DC$9,IF(AND(CV115&gt;0.5,AND(CW115&gt;0.25,CW115&lt;=0.5)),$DC$10,IF(AND(CV115&gt;0.5,CW115&lt;=0.25),$DC$11,IF(AND(AND(CV115&lt;=0.5,CV115&gt;0.25),CW115&gt;0.5),$DC$12,IF(AND(AND(CV115&lt;=0.5,CV115&gt;0.25),AND(CW115&gt;0.25,CW115&lt;=0.5)),$DC$13,IF(AND(AND(CV115&lt;=0.5,CV115&gt;0.25),CW115&lt;=0.25),$DC$14,IF(AND(CV115&lt;=0.25,CW115&gt;0.5),$DC$15,IF(AND(CV115&lt;=0.25,AND(CW115&gt;0.25,CW115&lt;=0.5)),$DC$16,IF(AND(CV115&lt;=0.25,AND(CW115&gt;0.1,CW115&lt;=0.25)),$DC$17,IF(AND(CV115&lt;=0.25,CW115&lt;=0.1,OR(CV115&lt;&gt;0,CW115&lt;&gt;0)),$DC$18,IF(AND(CV115=0,CW115=0),$DC$19,"ATENÇÃO")))))))))))))))</f>
        <v>21.4285714285714</v>
      </c>
    </row>
    <row r="116" customFormat="false" ht="15" hidden="false" customHeight="false" outlineLevel="0" collapsed="false">
      <c r="A116" s="1" t="s">
        <v>267</v>
      </c>
      <c r="B116" s="2" t="n">
        <v>114</v>
      </c>
      <c r="C116" s="47" t="n">
        <v>1</v>
      </c>
      <c r="D116" s="47" t="n">
        <v>0</v>
      </c>
      <c r="E116" s="47" t="n">
        <v>1</v>
      </c>
      <c r="F116" s="47" t="n">
        <v>0</v>
      </c>
      <c r="G116" s="49" t="n">
        <v>0</v>
      </c>
      <c r="H116" s="47" t="n">
        <v>1</v>
      </c>
      <c r="I116" s="49" t="n">
        <v>1</v>
      </c>
      <c r="J116" s="47" t="n">
        <v>0</v>
      </c>
      <c r="K116" s="49" t="n">
        <v>0</v>
      </c>
      <c r="L116" s="47" t="n">
        <v>1</v>
      </c>
      <c r="M116" s="47" t="n">
        <v>0</v>
      </c>
      <c r="N116" s="49" t="n">
        <v>1</v>
      </c>
      <c r="O116" s="47" t="n">
        <v>0</v>
      </c>
      <c r="P116" s="47" t="n">
        <v>1</v>
      </c>
      <c r="Q116" s="47" t="n">
        <v>1</v>
      </c>
      <c r="R116" s="47" t="n">
        <v>0</v>
      </c>
      <c r="S116" s="47" t="n">
        <v>1</v>
      </c>
      <c r="T116" s="47" t="n">
        <v>1</v>
      </c>
      <c r="U116" s="50" t="n">
        <v>0</v>
      </c>
      <c r="V116" s="50" t="n">
        <v>0</v>
      </c>
      <c r="W116" s="50" t="n">
        <v>1</v>
      </c>
      <c r="X116" s="50" t="n">
        <v>0</v>
      </c>
      <c r="Y116" s="50" t="n">
        <v>0</v>
      </c>
      <c r="Z116" s="50" t="n">
        <v>0</v>
      </c>
      <c r="AA116" s="50" t="n">
        <v>0</v>
      </c>
      <c r="AB116" s="50" t="n">
        <v>0</v>
      </c>
      <c r="AC116" s="50" t="n">
        <v>1</v>
      </c>
      <c r="AD116" s="50" t="n">
        <v>0</v>
      </c>
      <c r="AE116" s="50" t="n">
        <v>1</v>
      </c>
      <c r="AF116" s="50" t="n">
        <v>0</v>
      </c>
      <c r="AG116" s="50" t="n">
        <v>1</v>
      </c>
      <c r="AH116" s="47" t="n">
        <v>1</v>
      </c>
      <c r="AI116" s="47" t="n">
        <v>1</v>
      </c>
      <c r="AJ116" s="47" t="n">
        <v>0</v>
      </c>
      <c r="AK116" s="47" t="n">
        <v>0</v>
      </c>
      <c r="AL116" s="47" t="n">
        <v>0</v>
      </c>
      <c r="AM116" s="50" t="n">
        <v>1</v>
      </c>
      <c r="AN116" s="50" t="n">
        <v>1</v>
      </c>
      <c r="AO116" s="50" t="n">
        <v>1</v>
      </c>
      <c r="AP116" s="50" t="n">
        <v>1</v>
      </c>
      <c r="AQ116" s="50" t="n">
        <v>0</v>
      </c>
      <c r="AR116" s="50" t="n">
        <v>1</v>
      </c>
      <c r="AS116" s="50" t="n">
        <v>0</v>
      </c>
      <c r="AT116" s="50" t="n">
        <v>1</v>
      </c>
      <c r="AU116" s="47" t="n">
        <v>1</v>
      </c>
      <c r="AV116" s="47" t="n">
        <v>0</v>
      </c>
      <c r="AW116" s="47" t="n">
        <v>0</v>
      </c>
      <c r="AX116" s="47" t="n">
        <v>1</v>
      </c>
      <c r="AY116" s="47" t="n">
        <v>0</v>
      </c>
      <c r="AZ116" s="47" t="n">
        <v>1</v>
      </c>
      <c r="BA116" s="47" t="n">
        <v>0</v>
      </c>
      <c r="BB116" s="47" t="n">
        <v>1</v>
      </c>
      <c r="BC116" s="47" t="n">
        <v>0</v>
      </c>
      <c r="BD116" s="47" t="n">
        <v>0</v>
      </c>
      <c r="BE116" s="52" t="n">
        <v>1</v>
      </c>
      <c r="BF116" s="50" t="n">
        <v>1</v>
      </c>
      <c r="BG116" s="50" t="n">
        <v>1</v>
      </c>
      <c r="BH116" s="50" t="n">
        <v>1</v>
      </c>
      <c r="BI116" s="50" t="n">
        <v>1</v>
      </c>
      <c r="BJ116" s="52" t="n">
        <v>1</v>
      </c>
      <c r="BK116" s="50" t="n">
        <v>1</v>
      </c>
      <c r="BL116" s="50" t="n">
        <v>1</v>
      </c>
      <c r="BM116" s="50" t="n">
        <v>1</v>
      </c>
      <c r="BN116" s="52" t="n">
        <v>0</v>
      </c>
      <c r="BO116" s="50" t="n">
        <v>1</v>
      </c>
      <c r="BP116" s="50" t="n">
        <v>1</v>
      </c>
      <c r="BQ116" s="47" t="n">
        <v>1</v>
      </c>
      <c r="BR116" s="49" t="n">
        <v>1</v>
      </c>
      <c r="BS116" s="47" t="n">
        <v>1</v>
      </c>
      <c r="BT116" s="47" t="n">
        <v>0</v>
      </c>
      <c r="BU116" s="47" t="n">
        <v>1</v>
      </c>
      <c r="BV116" s="47" t="n">
        <v>0</v>
      </c>
      <c r="BW116" s="49" t="n">
        <v>0</v>
      </c>
      <c r="BX116" s="49" t="n">
        <v>0</v>
      </c>
      <c r="BY116" s="47" t="n">
        <v>0</v>
      </c>
      <c r="BZ116" s="47" t="n">
        <v>0</v>
      </c>
      <c r="CB116" s="27" t="n">
        <f aca="false">CF116*$CZ$3+CI116*$DA$3+CL116*$DB$3+CO116*$DC$3+CR116*$DD$3+CU116*$DE$3+CX116*$DF$3</f>
        <v>51.6478571428572</v>
      </c>
      <c r="CD116" s="38" t="n">
        <f aca="false">(G116+I116+K116+N116+R116)/5</f>
        <v>0.4</v>
      </c>
      <c r="CE116" s="39" t="n">
        <f aca="false">(C116+D116+E116+F116+H116+J116+L116+M116+O116+P116+Q116+S116+T116)/13</f>
        <v>0.615384615384615</v>
      </c>
      <c r="CF116" s="30" t="n">
        <f aca="false">IF(AND(CD116=1,CE116=1),$DC$5,IF(AND(CD116=1,CE116&gt;0.5),$DC$6,IF(AND(CD116=1,AND(CE116&gt;0.25,CE116&lt;=0.5)),$DC$7,IF(AND(CD116=1,CE116&lt;=0.25),$DC$8,IF(AND(CD116&gt;0.5,CE116&gt;0.5),$DC$9,IF(AND(CD116&gt;0.5,AND(CE116&gt;0.25,CE116&lt;=0.5)),$DC$10,IF(AND(CD116&gt;0.5,CE116&lt;=0.25),$DC$11,IF(AND(AND(CD116&lt;=0.5,CD116&gt;0.25),CE116&gt;0.5),$DC$12,IF(AND(AND(CD116&lt;=0.5,CD116&gt;0.25),AND(CE116&gt;0.25,CE116&lt;=0.5)),$DC$13,IF(AND(AND(CD116&lt;=0.5,CD116&gt;0.25),CE116&lt;=0.25),$DC$14,IF(AND(CD116&lt;=0.25,CE116&gt;0.5),$DC$15,IF(AND(CD116&lt;=0.25,AND(CE116&gt;0.25,CE116&lt;=0.5)),$DC$16,IF(AND(CD116&lt;=0.25,AND(CE116&gt;0.1,CE116&lt;=0.25)),$DC$17,IF(AND(CD116&lt;=0.25,CE116&lt;=0.1,OR(CD116&lt;&gt;0,CE116&lt;&gt;0)),$DC$18,IF(AND(CD116=0,CE116=0),$DC$19,"ATENÇÃO")))))))))))))))</f>
        <v>50</v>
      </c>
      <c r="CG116" s="38" t="n">
        <f aca="false">(X116+AA116+AG116)/3</f>
        <v>0.333333333333333</v>
      </c>
      <c r="CH116" s="39" t="n">
        <f aca="false">(U116+V116+W116+Y116+Z116+AB116+AC116+AD116+AE116+AF116)/10</f>
        <v>0.3</v>
      </c>
      <c r="CI116" s="30" t="n">
        <f aca="false">IF(AND(CG116=1,CH116=1),$DC$5,IF(AND(CG116=1,CH116&gt;0.5),$DC$6,IF(AND(CG116=1,AND(CH116&gt;0.25,CH116&lt;=0.5)),$DC$7,IF(AND(CG116=1,CH116&lt;=0.25),$DC$8,IF(AND(CG116&gt;0.5,CH116&gt;0.5),$DC$9,IF(AND(CG116&gt;0.5,AND(CH116&gt;0.25,CH116&lt;=0.5)),$DC$10,IF(AND(CG116&gt;0.5,CH116&lt;=0.25),$DC$11,IF(AND(AND(CG116&lt;=0.5,CG116&gt;0.25),CH116&gt;0.5),$DC$12,IF(AND(AND(CG116&lt;=0.5,CG116&gt;0.25),AND(CH116&gt;0.25,CH116&lt;=0.5)),$DC$13,IF(AND(AND(CG116&lt;=0.5,CG116&gt;0.25),CH116&lt;=0.25),$DC$14,IF(AND(CG116&lt;=0.25,CH116&gt;0.5),$DC$15,IF(AND(CG116&lt;=0.25,AND(CH116&gt;0.25,CH116&lt;=0.5)),$DC$16,IF(AND(CG116&lt;=0.25,AND(CH116&gt;0.1,CH116&lt;=0.25)),$DC$17,IF(AND(CG116&lt;=0.25,CH116&lt;=0.1,OR(CG116&lt;&gt;0,CH116&lt;&gt;0)),$DC$18,IF(AND(CG116=0,CH116=0),$DC$19,"ATENÇÃO")))))))))))))))</f>
        <v>42.8571428571429</v>
      </c>
      <c r="CJ116" s="38" t="n">
        <f aca="false">(AJ116+AL116)/2</f>
        <v>0</v>
      </c>
      <c r="CK116" s="39" t="n">
        <f aca="false">(AH116+AI116+AK116)/3</f>
        <v>0.666666666666667</v>
      </c>
      <c r="CL116" s="30" t="n">
        <f aca="false">IF(AND(CJ116=1,CK116=1),$DC$5,IF(AND(CJ116=1,CK116&gt;0.5),$DC$6,IF(AND(CJ116=1,AND(CK116&gt;0.25,CK116&lt;=0.5)),$DC$7,IF(AND(CJ116=1,CK116&lt;=0.25),$DC$8,IF(AND(CJ116&gt;0.5,CK116&gt;0.5),$DC$9,IF(AND(CJ116&gt;0.5,AND(CK116&gt;0.25,CK116&lt;=0.5)),$DC$10,IF(AND(CJ116&gt;0.5,CK116&lt;=0.25),$DC$11,IF(AND(AND(CJ116&lt;=0.5,CJ116&gt;0.25),CK116&gt;0.5),$DC$12,IF(AND(AND(CJ116&lt;=0.5,CJ116&gt;0.25),AND(CK116&gt;0.25,CK116&lt;=0.5)),$DC$13,IF(AND(AND(CJ116&lt;=0.5,CJ116&gt;0.25),CK116&lt;=0.25),$DC$14,IF(AND(CJ116&lt;=0.25,CK116&gt;0.5),$DC$15,IF(AND(CJ116&lt;=0.25,AND(CK116&gt;0.25,CK116&lt;=0.5)),$DC$16,IF(AND(CJ116&lt;=0.25,AND(CK116&gt;0.1,CK116&lt;=0.25)),$DC$17,IF(AND(CJ116&lt;=0.25,CK116&lt;=0.1,OR(CJ116&lt;&gt;0,CK116&lt;&gt;0)),$DC$18,IF(AND(CJ116=0,CK116=0),$DC$19,"ATENÇÃO")))))))))))))))</f>
        <v>28.5714285714286</v>
      </c>
      <c r="CM116" s="38" t="n">
        <f aca="false">(AP116+AS116)/2</f>
        <v>0.5</v>
      </c>
      <c r="CN116" s="39" t="n">
        <f aca="false">(AM116+AN116+AO116+AQ116+AR116+AT116)/6</f>
        <v>0.833333333333333</v>
      </c>
      <c r="CO116" s="30" t="n">
        <f aca="false">IF(AND(CM116=1,CN116=1),$DC$5,IF(AND(CM116=1,CN116&gt;0.5),$DC$6,IF(AND(CM116=1,AND(CN116&gt;0.25,CN116&lt;=0.5)),$DC$7,IF(AND(CM116=1,CN116&lt;=0.25),$DC$8,IF(AND(CM116&gt;0.5,CN116&gt;0.5),$DC$9,IF(AND(CM116&gt;0.5,AND(CN116&gt;0.25,CN116&lt;=0.5)),$DC$10,IF(AND(CM116&gt;0.5,CN116&lt;=0.25),$DC$11,IF(AND(AND(CM116&lt;=0.5,CM116&gt;0.25),CN116&gt;0.5),$DC$12,IF(AND(AND(CM116&lt;=0.5,CM116&gt;0.25),AND(CN116&gt;0.25,CN116&lt;=0.5)),$DC$13,IF(AND(AND(CM116&lt;=0.5,CM116&gt;0.25),CN116&lt;=0.25),$DC$14,IF(AND(CM116&lt;=0.25,CN116&gt;0.5),$DC$15,IF(AND(CM116&lt;=0.25,AND(CN116&gt;0.25,CN116&lt;=0.5)),$DC$16,IF(AND(CM116&lt;=0.25,AND(CN116&gt;0.1,CN116&lt;=0.25)),$DC$17,IF(AND(CM116&lt;=0.25,CN116&lt;=0.1,OR(CM116&lt;&gt;0,CN116&lt;&gt;0)),$DC$18,IF(AND(CM116=0,CN116=0),$DC$19,"ATENÇÃO")))))))))))))))</f>
        <v>50</v>
      </c>
      <c r="CP116" s="38" t="n">
        <f aca="false">(AU116+AZ116+BD116)/3</f>
        <v>0.666666666666667</v>
      </c>
      <c r="CQ116" s="39" t="n">
        <f aca="false">(AV116+AW116+AX116+AY116+BA116+BB116+BC116)/7</f>
        <v>0.285714285714286</v>
      </c>
      <c r="CR116" s="30" t="n">
        <f aca="false">IF(AND(CP116=1,CQ116=1),$DC$5,IF(AND(CP116=1,CQ116&gt;0.5),$DC$6,IF(AND(CP116=1,AND(CQ116&gt;0.25,CQ116&lt;=0.5)),$DC$7,IF(AND(CP116=1,CQ116&lt;=0.25),$DC$8,IF(AND(CP116&gt;0.5,CQ116&gt;0.5),$DC$9,IF(AND(CP116&gt;0.5,AND(CQ116&gt;0.25,CQ116&lt;=0.5)),$DC$10,IF(AND(CP116&gt;0.5,CQ116&lt;=0.25),$DC$11,IF(AND(AND(CP116&lt;=0.5,CP116&gt;0.25),CQ116&gt;0.5),$DC$12,IF(AND(AND(CP116&lt;=0.5,CP116&gt;0.25),AND(CQ116&gt;0.25,CQ116&lt;=0.5)),$DC$13,IF(AND(AND(CP116&lt;=0.5,CP116&gt;0.25),CQ116&lt;=0.25),$DC$14,IF(AND(CP116&lt;=0.25,CQ116&gt;0.5),$DC$15,IF(AND(CP116&lt;=0.25,AND(CQ116&gt;0.25,CQ116&lt;=0.5)),$DC$16,IF(AND(CP116&lt;=0.25,AND(CQ116&gt;0.1,CQ116&lt;=0.25)),$DC$17,IF(AND(CP116&lt;=0.25,CQ116&lt;=0.1,OR(CP116&lt;&gt;0,CQ116&lt;&gt;0)),$DC$18,IF(AND(CP116=0,CQ116=0),$DC$19,"ATENÇÃO")))))))))))))))</f>
        <v>64.2857142857143</v>
      </c>
      <c r="CS116" s="38" t="n">
        <f aca="false">(BE116+BJ116+BN116)/3</f>
        <v>0.666666666666667</v>
      </c>
      <c r="CT116" s="39" t="n">
        <f aca="false">(BF116+BG116+BH116+BI116+BK116+BL116+BM116+BO116+BP116)/9</f>
        <v>1</v>
      </c>
      <c r="CU116" s="30" t="n">
        <f aca="false">IF(AND(CS116=1,CT116=1),$DC$5,IF(AND(CS116=1,CT116&gt;0.5),$DC$6,IF(AND(CS116=1,AND(CT116&gt;0.25,CT116&lt;=0.5)),$DC$7,IF(AND(CS116=1,CT116&lt;=0.25),$DC$8,IF(AND(CS116&gt;0.5,CT116&gt;0.5),$DC$9,IF(AND(CS116&gt;0.5,AND(CT116&gt;0.25,CT116&lt;=0.5)),$DC$10,IF(AND(CS116&gt;0.5,CT116&lt;=0.25),$DC$11,IF(AND(AND(CS116&lt;=0.5,CS116&gt;0.25),CT116&gt;0.5),$DC$12,IF(AND(AND(CS116&lt;=0.5,CS116&gt;0.25),AND(CT116&gt;0.25,CT116&lt;=0.5)),$DC$13,IF(AND(AND(CS116&lt;=0.5,CS116&gt;0.25),CT116&lt;=0.25),$DC$14,IF(AND(CS116&lt;=0.25,CT116&gt;0.5),$DC$15,IF(AND(CS116&lt;=0.25,AND(CT116&gt;0.25,CT116&lt;=0.5)),$DC$16,IF(AND(CS116&lt;=0.25,AND(CT116&gt;0.1,CT116&lt;=0.25)),$DC$17,IF(AND(CS116&lt;=0.25,CT116&lt;=0.1,OR(CS116&lt;&gt;0,CT116&lt;&gt;0)),$DC$18,IF(AND(CS116=0,CT116=0),$DC$19,"ATENÇÃO")))))))))))))))</f>
        <v>71.4285714285714</v>
      </c>
      <c r="CV116" s="31" t="n">
        <f aca="false">(BR116+BW116+BX116)/3</f>
        <v>0.333333333333333</v>
      </c>
      <c r="CW116" s="32" t="n">
        <f aca="false">(BQ116+BS116+BT116+BU116+BV116+BY116+BZ116)/7</f>
        <v>0.428571428571429</v>
      </c>
      <c r="CX116" s="30" t="n">
        <f aca="false">IF(AND(CV116=1,CW116=1),$DC$5,IF(AND(CV116=1,CW116&gt;0.5),$DC$6,IF(AND(CV116=1,AND(CW116&gt;0.25,CW116&lt;=0.5)),$DC$7,IF(AND(CV116=1,CW116&lt;=0.25),$DC$8,IF(AND(CV116&gt;0.5,CW116&gt;0.5),$DC$9,IF(AND(CV116&gt;0.5,AND(CW116&gt;0.25,CW116&lt;=0.5)),$DC$10,IF(AND(CV116&gt;0.5,CW116&lt;=0.25),$DC$11,IF(AND(AND(CV116&lt;=0.5,CV116&gt;0.25),CW116&gt;0.5),$DC$12,IF(AND(AND(CV116&lt;=0.5,CV116&gt;0.25),AND(CW116&gt;0.25,CW116&lt;=0.5)),$DC$13,IF(AND(AND(CV116&lt;=0.5,CV116&gt;0.25),CW116&lt;=0.25),$DC$14,IF(AND(CV116&lt;=0.25,CW116&gt;0.5),$DC$15,IF(AND(CV116&lt;=0.25,AND(CW116&gt;0.25,CW116&lt;=0.5)),$DC$16,IF(AND(CV116&lt;=0.25,AND(CW116&gt;0.1,CW116&lt;=0.25)),$DC$17,IF(AND(CV116&lt;=0.25,CW116&lt;=0.1,OR(CV116&lt;&gt;0,CW116&lt;&gt;0)),$DC$18,IF(AND(CV116=0,CW116=0),$DC$19,"ATENÇÃO")))))))))))))))</f>
        <v>42.8571428571429</v>
      </c>
    </row>
    <row r="117" customFormat="false" ht="15" hidden="false" customHeight="false" outlineLevel="0" collapsed="false">
      <c r="A117" s="1" t="s">
        <v>268</v>
      </c>
      <c r="B117" s="2" t="n">
        <v>115</v>
      </c>
      <c r="C117" s="47" t="n">
        <v>1</v>
      </c>
      <c r="D117" s="47" t="n">
        <v>1</v>
      </c>
      <c r="E117" s="47" t="n">
        <v>1</v>
      </c>
      <c r="F117" s="47" t="n">
        <v>0</v>
      </c>
      <c r="G117" s="49" t="n">
        <v>0</v>
      </c>
      <c r="H117" s="47" t="n">
        <v>0</v>
      </c>
      <c r="I117" s="49" t="n">
        <v>0</v>
      </c>
      <c r="J117" s="47" t="n">
        <v>0</v>
      </c>
      <c r="K117" s="49" t="n">
        <v>0</v>
      </c>
      <c r="L117" s="47" t="n">
        <v>1</v>
      </c>
      <c r="M117" s="47" t="n">
        <v>0</v>
      </c>
      <c r="N117" s="49" t="n">
        <v>0</v>
      </c>
      <c r="O117" s="47" t="n">
        <v>0</v>
      </c>
      <c r="P117" s="47" t="n">
        <v>0</v>
      </c>
      <c r="Q117" s="47" t="n">
        <v>0</v>
      </c>
      <c r="R117" s="47" t="n">
        <v>0</v>
      </c>
      <c r="S117" s="47" t="n">
        <v>0</v>
      </c>
      <c r="T117" s="47" t="n">
        <v>1</v>
      </c>
      <c r="U117" s="50" t="n">
        <v>1</v>
      </c>
      <c r="V117" s="50" t="n">
        <v>0</v>
      </c>
      <c r="W117" s="50" t="n">
        <v>0</v>
      </c>
      <c r="X117" s="50" t="n">
        <v>0</v>
      </c>
      <c r="Y117" s="50" t="n">
        <v>0</v>
      </c>
      <c r="Z117" s="50" t="n">
        <v>0</v>
      </c>
      <c r="AA117" s="50" t="n">
        <v>0</v>
      </c>
      <c r="AB117" s="50" t="n">
        <v>0</v>
      </c>
      <c r="AC117" s="50" t="n">
        <v>0</v>
      </c>
      <c r="AD117" s="50" t="n">
        <v>0</v>
      </c>
      <c r="AE117" s="50" t="n">
        <v>1</v>
      </c>
      <c r="AF117" s="50" t="n">
        <v>0</v>
      </c>
      <c r="AG117" s="50" t="n">
        <v>0</v>
      </c>
      <c r="AH117" s="47" t="n">
        <v>1</v>
      </c>
      <c r="AI117" s="47" t="n">
        <v>1</v>
      </c>
      <c r="AJ117" s="47" t="n">
        <v>1</v>
      </c>
      <c r="AK117" s="47" t="n">
        <v>1</v>
      </c>
      <c r="AL117" s="47" t="n">
        <v>1</v>
      </c>
      <c r="AM117" s="50" t="n">
        <v>1</v>
      </c>
      <c r="AN117" s="50" t="n">
        <v>1</v>
      </c>
      <c r="AO117" s="50" t="n">
        <v>1</v>
      </c>
      <c r="AP117" s="50" t="n">
        <v>1</v>
      </c>
      <c r="AQ117" s="50" t="n">
        <v>0</v>
      </c>
      <c r="AR117" s="50" t="n">
        <v>0</v>
      </c>
      <c r="AS117" s="50" t="n">
        <v>1</v>
      </c>
      <c r="AT117" s="50" t="n">
        <v>0</v>
      </c>
      <c r="AU117" s="47" t="n">
        <v>0</v>
      </c>
      <c r="AV117" s="47" t="n">
        <v>0</v>
      </c>
      <c r="AW117" s="47" t="n">
        <v>0</v>
      </c>
      <c r="AX117" s="47" t="n">
        <v>1</v>
      </c>
      <c r="AY117" s="47" t="n">
        <v>0</v>
      </c>
      <c r="AZ117" s="47" t="n">
        <v>0</v>
      </c>
      <c r="BA117" s="47" t="n">
        <v>0</v>
      </c>
      <c r="BB117" s="47" t="n">
        <v>0</v>
      </c>
      <c r="BC117" s="47" t="n">
        <v>1</v>
      </c>
      <c r="BD117" s="47" t="n">
        <v>0</v>
      </c>
      <c r="BE117" s="52" t="n">
        <v>1</v>
      </c>
      <c r="BF117" s="50" t="n">
        <v>1</v>
      </c>
      <c r="BG117" s="50" t="n">
        <v>1</v>
      </c>
      <c r="BH117" s="50" t="n">
        <v>1</v>
      </c>
      <c r="BI117" s="50" t="n">
        <v>1</v>
      </c>
      <c r="BJ117" s="52" t="n">
        <v>1</v>
      </c>
      <c r="BK117" s="50" t="n">
        <v>1</v>
      </c>
      <c r="BL117" s="50" t="n">
        <v>1</v>
      </c>
      <c r="BM117" s="50" t="n">
        <v>1</v>
      </c>
      <c r="BN117" s="52" t="n">
        <v>1</v>
      </c>
      <c r="BO117" s="50" t="n">
        <v>1</v>
      </c>
      <c r="BP117" s="50" t="n">
        <v>1</v>
      </c>
      <c r="BQ117" s="47" t="n">
        <v>0</v>
      </c>
      <c r="BR117" s="49" t="n">
        <v>0</v>
      </c>
      <c r="BS117" s="47" t="n">
        <v>1</v>
      </c>
      <c r="BT117" s="47" t="n">
        <v>0</v>
      </c>
      <c r="BU117" s="47" t="n">
        <v>0</v>
      </c>
      <c r="BV117" s="47" t="n">
        <v>0</v>
      </c>
      <c r="BW117" s="49" t="n">
        <v>0</v>
      </c>
      <c r="BX117" s="49" t="n">
        <v>0</v>
      </c>
      <c r="BY117" s="47" t="n">
        <v>0</v>
      </c>
      <c r="BZ117" s="47" t="n">
        <v>0</v>
      </c>
      <c r="CB117" s="27" t="n">
        <f aca="false">CF117*$CZ$3+CI117*$DA$3+CL117*$DB$3+CO117*$DC$3+CR117*$DD$3+CU117*$DE$3+CX117*$DF$3</f>
        <v>44.0914285714286</v>
      </c>
      <c r="CD117" s="38" t="n">
        <f aca="false">(G117+I117+K117+N117+R117)/5</f>
        <v>0</v>
      </c>
      <c r="CE117" s="39" t="n">
        <f aca="false">(C117+D117+E117+F117+H117+J117+L117+M117+O117+P117+Q117+S117+T117)/13</f>
        <v>0.384615384615385</v>
      </c>
      <c r="CF117" s="30" t="n">
        <f aca="false">IF(AND(CD117=1,CE117=1),$DC$5,IF(AND(CD117=1,CE117&gt;0.5),$DC$6,IF(AND(CD117=1,AND(CE117&gt;0.25,CE117&lt;=0.5)),$DC$7,IF(AND(CD117=1,CE117&lt;=0.25),$DC$8,IF(AND(CD117&gt;0.5,CE117&gt;0.5),$DC$9,IF(AND(CD117&gt;0.5,AND(CE117&gt;0.25,CE117&lt;=0.5)),$DC$10,IF(AND(CD117&gt;0.5,CE117&lt;=0.25),$DC$11,IF(AND(AND(CD117&lt;=0.5,CD117&gt;0.25),CE117&gt;0.5),$DC$12,IF(AND(AND(CD117&lt;=0.5,CD117&gt;0.25),AND(CE117&gt;0.25,CE117&lt;=0.5)),$DC$13,IF(AND(AND(CD117&lt;=0.5,CD117&gt;0.25),CE117&lt;=0.25),$DC$14,IF(AND(CD117&lt;=0.25,CE117&gt;0.5),$DC$15,IF(AND(CD117&lt;=0.25,AND(CE117&gt;0.25,CE117&lt;=0.5)),$DC$16,IF(AND(CD117&lt;=0.25,AND(CE117&gt;0.1,CE117&lt;=0.25)),$DC$17,IF(AND(CD117&lt;=0.25,CE117&lt;=0.1,OR(CD117&lt;&gt;0,CE117&lt;&gt;0)),$DC$18,IF(AND(CD117=0,CE117=0),$DC$19,"ATENÇÃO")))))))))))))))</f>
        <v>21.4285714285714</v>
      </c>
      <c r="CG117" s="38" t="n">
        <f aca="false">(X117+AA117+AG117)/3</f>
        <v>0</v>
      </c>
      <c r="CH117" s="39" t="n">
        <f aca="false">(U117+V117+W117+Y117+Z117+AB117+AC117+AD117+AE117+AF117)/10</f>
        <v>0.2</v>
      </c>
      <c r="CI117" s="30" t="n">
        <f aca="false">IF(AND(CG117=1,CH117=1),$DC$5,IF(AND(CG117=1,CH117&gt;0.5),$DC$6,IF(AND(CG117=1,AND(CH117&gt;0.25,CH117&lt;=0.5)),$DC$7,IF(AND(CG117=1,CH117&lt;=0.25),$DC$8,IF(AND(CG117&gt;0.5,CH117&gt;0.5),$DC$9,IF(AND(CG117&gt;0.5,AND(CH117&gt;0.25,CH117&lt;=0.5)),$DC$10,IF(AND(CG117&gt;0.5,CH117&lt;=0.25),$DC$11,IF(AND(AND(CG117&lt;=0.5,CG117&gt;0.25),CH117&gt;0.5),$DC$12,IF(AND(AND(CG117&lt;=0.5,CG117&gt;0.25),AND(CH117&gt;0.25,CH117&lt;=0.5)),$DC$13,IF(AND(AND(CG117&lt;=0.5,CG117&gt;0.25),CH117&lt;=0.25),$DC$14,IF(AND(CG117&lt;=0.25,CH117&gt;0.5),$DC$15,IF(AND(CG117&lt;=0.25,AND(CH117&gt;0.25,CH117&lt;=0.5)),$DC$16,IF(AND(CG117&lt;=0.25,AND(CH117&gt;0.1,CH117&lt;=0.25)),$DC$17,IF(AND(CG117&lt;=0.25,CH117&lt;=0.1,OR(CG117&lt;&gt;0,CH117&lt;&gt;0)),$DC$18,IF(AND(CG117=0,CH117=0),$DC$19,"ATENÇÃO")))))))))))))))</f>
        <v>14.2857142857143</v>
      </c>
      <c r="CJ117" s="38" t="n">
        <f aca="false">(AJ117+AL117)/2</f>
        <v>1</v>
      </c>
      <c r="CK117" s="39" t="n">
        <f aca="false">(AH117+AI117+AK117)/3</f>
        <v>1</v>
      </c>
      <c r="CL117" s="30" t="n">
        <f aca="false">IF(AND(CJ117=1,CK117=1),$DC$5,IF(AND(CJ117=1,CK117&gt;0.5),$DC$6,IF(AND(CJ117=1,AND(CK117&gt;0.25,CK117&lt;=0.5)),$DC$7,IF(AND(CJ117=1,CK117&lt;=0.25),$DC$8,IF(AND(CJ117&gt;0.5,CK117&gt;0.5),$DC$9,IF(AND(CJ117&gt;0.5,AND(CK117&gt;0.25,CK117&lt;=0.5)),$DC$10,IF(AND(CJ117&gt;0.5,CK117&lt;=0.25),$DC$11,IF(AND(AND(CJ117&lt;=0.5,CJ117&gt;0.25),CK117&gt;0.5),$DC$12,IF(AND(AND(CJ117&lt;=0.5,CJ117&gt;0.25),AND(CK117&gt;0.25,CK117&lt;=0.5)),$DC$13,IF(AND(AND(CJ117&lt;=0.5,CJ117&gt;0.25),CK117&lt;=0.25),$DC$14,IF(AND(CJ117&lt;=0.25,CK117&gt;0.5),$DC$15,IF(AND(CJ117&lt;=0.25,AND(CK117&gt;0.25,CK117&lt;=0.5)),$DC$16,IF(AND(CJ117&lt;=0.25,AND(CK117&gt;0.1,CK117&lt;=0.25)),$DC$17,IF(AND(CJ117&lt;=0.25,CK117&lt;=0.1,OR(CJ117&lt;&gt;0,CK117&lt;&gt;0)),$DC$18,IF(AND(CJ117=0,CK117=0),$DC$19,"ATENÇÃO")))))))))))))))</f>
        <v>100</v>
      </c>
      <c r="CM117" s="38" t="n">
        <f aca="false">(AP117+AS117)/2</f>
        <v>1</v>
      </c>
      <c r="CN117" s="39" t="n">
        <f aca="false">(AM117+AN117+AO117+AQ117+AR117+AT117)/6</f>
        <v>0.5</v>
      </c>
      <c r="CO117" s="30" t="n">
        <f aca="false">IF(AND(CM117=1,CN117=1),$DC$5,IF(AND(CM117=1,CN117&gt;0.5),$DC$6,IF(AND(CM117=1,AND(CN117&gt;0.25,CN117&lt;=0.5)),$DC$7,IF(AND(CM117=1,CN117&lt;=0.25),$DC$8,IF(AND(CM117&gt;0.5,CN117&gt;0.5),$DC$9,IF(AND(CM117&gt;0.5,AND(CN117&gt;0.25,CN117&lt;=0.5)),$DC$10,IF(AND(CM117&gt;0.5,CN117&lt;=0.25),$DC$11,IF(AND(AND(CM117&lt;=0.5,CM117&gt;0.25),CN117&gt;0.5),$DC$12,IF(AND(AND(CM117&lt;=0.5,CM117&gt;0.25),AND(CN117&gt;0.25,CN117&lt;=0.5)),$DC$13,IF(AND(AND(CM117&lt;=0.5,CM117&gt;0.25),CN117&lt;=0.25),$DC$14,IF(AND(CM117&lt;=0.25,CN117&gt;0.5),$DC$15,IF(AND(CM117&lt;=0.25,AND(CN117&gt;0.25,CN117&lt;=0.5)),$DC$16,IF(AND(CM117&lt;=0.25,AND(CN117&gt;0.1,CN117&lt;=0.25)),$DC$17,IF(AND(CM117&lt;=0.25,CN117&lt;=0.1,OR(CM117&lt;&gt;0,CN117&lt;&gt;0)),$DC$18,IF(AND(CM117=0,CN117=0),$DC$19,"ATENÇÃO")))))))))))))))</f>
        <v>85.7142857142857</v>
      </c>
      <c r="CP117" s="38" t="n">
        <f aca="false">(AU117+AZ117+BD117)/3</f>
        <v>0</v>
      </c>
      <c r="CQ117" s="39" t="n">
        <f aca="false">(AV117+AW117+AX117+AY117+BA117+BB117+BC117)/7</f>
        <v>0.285714285714286</v>
      </c>
      <c r="CR117" s="30" t="n">
        <f aca="false">IF(AND(CP117=1,CQ117=1),$DC$5,IF(AND(CP117=1,CQ117&gt;0.5),$DC$6,IF(AND(CP117=1,AND(CQ117&gt;0.25,CQ117&lt;=0.5)),$DC$7,IF(AND(CP117=1,CQ117&lt;=0.25),$DC$8,IF(AND(CP117&gt;0.5,CQ117&gt;0.5),$DC$9,IF(AND(CP117&gt;0.5,AND(CQ117&gt;0.25,CQ117&lt;=0.5)),$DC$10,IF(AND(CP117&gt;0.5,CQ117&lt;=0.25),$DC$11,IF(AND(AND(CP117&lt;=0.5,CP117&gt;0.25),CQ117&gt;0.5),$DC$12,IF(AND(AND(CP117&lt;=0.5,CP117&gt;0.25),AND(CQ117&gt;0.25,CQ117&lt;=0.5)),$DC$13,IF(AND(AND(CP117&lt;=0.5,CP117&gt;0.25),CQ117&lt;=0.25),$DC$14,IF(AND(CP117&lt;=0.25,CQ117&gt;0.5),$DC$15,IF(AND(CP117&lt;=0.25,AND(CQ117&gt;0.25,CQ117&lt;=0.5)),$DC$16,IF(AND(CP117&lt;=0.25,AND(CQ117&gt;0.1,CQ117&lt;=0.25)),$DC$17,IF(AND(CP117&lt;=0.25,CQ117&lt;=0.1,OR(CP117&lt;&gt;0,CQ117&lt;&gt;0)),$DC$18,IF(AND(CP117=0,CQ117=0),$DC$19,"ATENÇÃO")))))))))))))))</f>
        <v>21.4285714285714</v>
      </c>
      <c r="CS117" s="38" t="n">
        <f aca="false">(BE117+BJ117+BN117)/3</f>
        <v>1</v>
      </c>
      <c r="CT117" s="39" t="n">
        <f aca="false">(BF117+BG117+BH117+BI117+BK117+BL117+BM117+BO117+BP117)/9</f>
        <v>1</v>
      </c>
      <c r="CU117" s="30" t="n">
        <f aca="false">IF(AND(CS117=1,CT117=1),$DC$5,IF(AND(CS117=1,CT117&gt;0.5),$DC$6,IF(AND(CS117=1,AND(CT117&gt;0.25,CT117&lt;=0.5)),$DC$7,IF(AND(CS117=1,CT117&lt;=0.25),$DC$8,IF(AND(CS117&gt;0.5,CT117&gt;0.5),$DC$9,IF(AND(CS117&gt;0.5,AND(CT117&gt;0.25,CT117&lt;=0.5)),$DC$10,IF(AND(CS117&gt;0.5,CT117&lt;=0.25),$DC$11,IF(AND(AND(CS117&lt;=0.5,CS117&gt;0.25),CT117&gt;0.5),$DC$12,IF(AND(AND(CS117&lt;=0.5,CS117&gt;0.25),AND(CT117&gt;0.25,CT117&lt;=0.5)),$DC$13,IF(AND(AND(CS117&lt;=0.5,CS117&gt;0.25),CT117&lt;=0.25),$DC$14,IF(AND(CS117&lt;=0.25,CT117&gt;0.5),$DC$15,IF(AND(CS117&lt;=0.25,AND(CT117&gt;0.25,CT117&lt;=0.5)),$DC$16,IF(AND(CS117&lt;=0.25,AND(CT117&gt;0.1,CT117&lt;=0.25)),$DC$17,IF(AND(CS117&lt;=0.25,CT117&lt;=0.1,OR(CS117&lt;&gt;0,CT117&lt;&gt;0)),$DC$18,IF(AND(CS117=0,CT117=0),$DC$19,"ATENÇÃO")))))))))))))))</f>
        <v>100</v>
      </c>
      <c r="CV117" s="31" t="n">
        <f aca="false">(BR117+BW117+BX117)/3</f>
        <v>0</v>
      </c>
      <c r="CW117" s="32" t="n">
        <f aca="false">(BQ117+BS117+BT117+BU117+BV117+BY117+BZ117)/7</f>
        <v>0.142857142857143</v>
      </c>
      <c r="CX117" s="30" t="n">
        <f aca="false">IF(AND(CV117=1,CW117=1),$DC$5,IF(AND(CV117=1,CW117&gt;0.5),$DC$6,IF(AND(CV117=1,AND(CW117&gt;0.25,CW117&lt;=0.5)),$DC$7,IF(AND(CV117=1,CW117&lt;=0.25),$DC$8,IF(AND(CV117&gt;0.5,CW117&gt;0.5),$DC$9,IF(AND(CV117&gt;0.5,AND(CW117&gt;0.25,CW117&lt;=0.5)),$DC$10,IF(AND(CV117&gt;0.5,CW117&lt;=0.25),$DC$11,IF(AND(AND(CV117&lt;=0.5,CV117&gt;0.25),CW117&gt;0.5),$DC$12,IF(AND(AND(CV117&lt;=0.5,CV117&gt;0.25),AND(CW117&gt;0.25,CW117&lt;=0.5)),$DC$13,IF(AND(AND(CV117&lt;=0.5,CV117&gt;0.25),CW117&lt;=0.25),$DC$14,IF(AND(CV117&lt;=0.25,CW117&gt;0.5),$DC$15,IF(AND(CV117&lt;=0.25,AND(CW117&gt;0.25,CW117&lt;=0.5)),$DC$16,IF(AND(CV117&lt;=0.25,AND(CW117&gt;0.1,CW117&lt;=0.25)),$DC$17,IF(AND(CV117&lt;=0.25,CW117&lt;=0.1,OR(CV117&lt;&gt;0,CW117&lt;&gt;0)),$DC$18,IF(AND(CV117=0,CW117=0),$DC$19,"ATENÇÃO")))))))))))))))</f>
        <v>14.2857142857143</v>
      </c>
    </row>
    <row r="118" customFormat="false" ht="15" hidden="false" customHeight="false" outlineLevel="0" collapsed="false">
      <c r="A118" s="1" t="s">
        <v>269</v>
      </c>
      <c r="B118" s="2" t="n">
        <v>116</v>
      </c>
      <c r="C118" s="47" t="n">
        <v>0</v>
      </c>
      <c r="D118" s="47" t="n">
        <v>1</v>
      </c>
      <c r="E118" s="47" t="n">
        <v>1</v>
      </c>
      <c r="F118" s="47" t="n">
        <v>0</v>
      </c>
      <c r="G118" s="49" t="n">
        <v>0</v>
      </c>
      <c r="H118" s="47" t="n">
        <v>1</v>
      </c>
      <c r="I118" s="49" t="n">
        <v>1</v>
      </c>
      <c r="J118" s="47" t="n">
        <v>0</v>
      </c>
      <c r="K118" s="49" t="n">
        <v>0</v>
      </c>
      <c r="L118" s="47" t="n">
        <v>0</v>
      </c>
      <c r="M118" s="47" t="n">
        <v>1</v>
      </c>
      <c r="N118" s="49" t="n">
        <v>0</v>
      </c>
      <c r="O118" s="47" t="n">
        <v>1</v>
      </c>
      <c r="P118" s="47" t="n">
        <v>0</v>
      </c>
      <c r="Q118" s="47" t="n">
        <v>0</v>
      </c>
      <c r="R118" s="47" t="n">
        <v>0</v>
      </c>
      <c r="S118" s="47" t="n">
        <v>1</v>
      </c>
      <c r="T118" s="47" t="n">
        <v>1</v>
      </c>
      <c r="U118" s="50" t="n">
        <v>1</v>
      </c>
      <c r="V118" s="50" t="n">
        <v>0</v>
      </c>
      <c r="W118" s="50" t="n">
        <v>0</v>
      </c>
      <c r="X118" s="50" t="n">
        <v>0</v>
      </c>
      <c r="Y118" s="50" t="n">
        <v>1</v>
      </c>
      <c r="Z118" s="50" t="n">
        <v>1</v>
      </c>
      <c r="AA118" s="50" t="n">
        <v>0</v>
      </c>
      <c r="AB118" s="50" t="n">
        <v>0</v>
      </c>
      <c r="AC118" s="50" t="n">
        <v>0</v>
      </c>
      <c r="AD118" s="50" t="n">
        <v>0</v>
      </c>
      <c r="AE118" s="50" t="n">
        <v>1</v>
      </c>
      <c r="AF118" s="50" t="n">
        <v>0</v>
      </c>
      <c r="AG118" s="50" t="n">
        <v>1</v>
      </c>
      <c r="AH118" s="47" t="n">
        <v>1</v>
      </c>
      <c r="AI118" s="47" t="n">
        <v>1</v>
      </c>
      <c r="AJ118" s="47" t="n">
        <v>1</v>
      </c>
      <c r="AK118" s="47" t="n">
        <v>0</v>
      </c>
      <c r="AL118" s="47" t="n">
        <v>1</v>
      </c>
      <c r="AM118" s="50" t="n">
        <v>1</v>
      </c>
      <c r="AN118" s="50" t="n">
        <v>1</v>
      </c>
      <c r="AO118" s="50" t="n">
        <v>0</v>
      </c>
      <c r="AP118" s="50" t="n">
        <v>1</v>
      </c>
      <c r="AQ118" s="50" t="n">
        <v>0</v>
      </c>
      <c r="AR118" s="50" t="n">
        <v>1</v>
      </c>
      <c r="AS118" s="50" t="n">
        <v>0</v>
      </c>
      <c r="AT118" s="50" t="n">
        <v>1</v>
      </c>
      <c r="AU118" s="47" t="n">
        <v>1</v>
      </c>
      <c r="AV118" s="47" t="n">
        <v>0</v>
      </c>
      <c r="AW118" s="47" t="n">
        <v>0</v>
      </c>
      <c r="AX118" s="47" t="n">
        <v>1</v>
      </c>
      <c r="AY118" s="47" t="n">
        <v>0</v>
      </c>
      <c r="AZ118" s="47" t="n">
        <v>1</v>
      </c>
      <c r="BA118" s="47" t="n">
        <v>1</v>
      </c>
      <c r="BB118" s="47" t="n">
        <v>1</v>
      </c>
      <c r="BC118" s="47" t="n">
        <v>0</v>
      </c>
      <c r="BD118" s="47" t="n">
        <v>0</v>
      </c>
      <c r="BE118" s="52" t="n">
        <v>1</v>
      </c>
      <c r="BF118" s="50" t="n">
        <v>1</v>
      </c>
      <c r="BG118" s="50" t="n">
        <v>1</v>
      </c>
      <c r="BH118" s="50" t="n">
        <v>1</v>
      </c>
      <c r="BI118" s="50" t="n">
        <v>1</v>
      </c>
      <c r="BJ118" s="52" t="n">
        <v>1</v>
      </c>
      <c r="BK118" s="50" t="n">
        <v>1</v>
      </c>
      <c r="BL118" s="50" t="n">
        <v>1</v>
      </c>
      <c r="BM118" s="50" t="n">
        <v>1</v>
      </c>
      <c r="BN118" s="52" t="n">
        <v>0</v>
      </c>
      <c r="BO118" s="50" t="n">
        <v>1</v>
      </c>
      <c r="BP118" s="50" t="n">
        <v>1</v>
      </c>
      <c r="BQ118" s="47" t="n">
        <v>0</v>
      </c>
      <c r="BR118" s="49" t="n">
        <v>0</v>
      </c>
      <c r="BS118" s="47" t="n">
        <v>0</v>
      </c>
      <c r="BT118" s="47" t="n">
        <v>0</v>
      </c>
      <c r="BU118" s="47" t="n">
        <v>0</v>
      </c>
      <c r="BV118" s="47" t="n">
        <v>0</v>
      </c>
      <c r="BW118" s="49" t="n">
        <v>0</v>
      </c>
      <c r="BX118" s="49" t="n">
        <v>1</v>
      </c>
      <c r="BY118" s="47" t="n">
        <v>1</v>
      </c>
      <c r="BZ118" s="47" t="n">
        <v>0</v>
      </c>
      <c r="CB118" s="27" t="n">
        <f aca="false">CF118*$CZ$3+CI118*$DA$3+CL118*$DB$3+CO118*$DC$3+CR118*$DD$3+CU118*$DE$3+CX118*$DF$3</f>
        <v>53.985</v>
      </c>
      <c r="CD118" s="38" t="n">
        <f aca="false">(G118+I118+K118+N118+R118)/5</f>
        <v>0.2</v>
      </c>
      <c r="CE118" s="39" t="n">
        <f aca="false">(C118+D118+E118+F118+H118+J118+L118+M118+O118+P118+Q118+S118+T118)/13</f>
        <v>0.538461538461538</v>
      </c>
      <c r="CF118" s="30" t="n">
        <f aca="false">IF(AND(CD118=1,CE118=1),$DC$5,IF(AND(CD118=1,CE118&gt;0.5),$DC$6,IF(AND(CD118=1,AND(CE118&gt;0.25,CE118&lt;=0.5)),$DC$7,IF(AND(CD118=1,CE118&lt;=0.25),$DC$8,IF(AND(CD118&gt;0.5,CE118&gt;0.5),$DC$9,IF(AND(CD118&gt;0.5,AND(CE118&gt;0.25,CE118&lt;=0.5)),$DC$10,IF(AND(CD118&gt;0.5,CE118&lt;=0.25),$DC$11,IF(AND(AND(CD118&lt;=0.5,CD118&gt;0.25),CE118&gt;0.5),$DC$12,IF(AND(AND(CD118&lt;=0.5,CD118&gt;0.25),AND(CE118&gt;0.25,CE118&lt;=0.5)),$DC$13,IF(AND(AND(CD118&lt;=0.5,CD118&gt;0.25),CE118&lt;=0.25),$DC$14,IF(AND(CD118&lt;=0.25,CE118&gt;0.5),$DC$15,IF(AND(CD118&lt;=0.25,AND(CE118&gt;0.25,CE118&lt;=0.5)),$DC$16,IF(AND(CD118&lt;=0.25,AND(CE118&gt;0.1,CE118&lt;=0.25)),$DC$17,IF(AND(CD118&lt;=0.25,CE118&lt;=0.1,OR(CD118&lt;&gt;0,CE118&lt;&gt;0)),$DC$18,IF(AND(CD118=0,CE118=0),$DC$19,"ATENÇÃO")))))))))))))))</f>
        <v>28.5714285714286</v>
      </c>
      <c r="CG118" s="38" t="n">
        <f aca="false">(X118+AA118+AG118)/3</f>
        <v>0.333333333333333</v>
      </c>
      <c r="CH118" s="39" t="n">
        <f aca="false">(U118+V118+W118+Y118+Z118+AB118+AC118+AD118+AE118+AF118)/10</f>
        <v>0.4</v>
      </c>
      <c r="CI118" s="30" t="n">
        <f aca="false">IF(AND(CG118=1,CH118=1),$DC$5,IF(AND(CG118=1,CH118&gt;0.5),$DC$6,IF(AND(CG118=1,AND(CH118&gt;0.25,CH118&lt;=0.5)),$DC$7,IF(AND(CG118=1,CH118&lt;=0.25),$DC$8,IF(AND(CG118&gt;0.5,CH118&gt;0.5),$DC$9,IF(AND(CG118&gt;0.5,AND(CH118&gt;0.25,CH118&lt;=0.5)),$DC$10,IF(AND(CG118&gt;0.5,CH118&lt;=0.25),$DC$11,IF(AND(AND(CG118&lt;=0.5,CG118&gt;0.25),CH118&gt;0.5),$DC$12,IF(AND(AND(CG118&lt;=0.5,CG118&gt;0.25),AND(CH118&gt;0.25,CH118&lt;=0.5)),$DC$13,IF(AND(AND(CG118&lt;=0.5,CG118&gt;0.25),CH118&lt;=0.25),$DC$14,IF(AND(CG118&lt;=0.25,CH118&gt;0.5),$DC$15,IF(AND(CG118&lt;=0.25,AND(CH118&gt;0.25,CH118&lt;=0.5)),$DC$16,IF(AND(CG118&lt;=0.25,AND(CH118&gt;0.1,CH118&lt;=0.25)),$DC$17,IF(AND(CG118&lt;=0.25,CH118&lt;=0.1,OR(CG118&lt;&gt;0,CH118&lt;&gt;0)),$DC$18,IF(AND(CG118=0,CH118=0),$DC$19,"ATENÇÃO")))))))))))))))</f>
        <v>42.8571428571429</v>
      </c>
      <c r="CJ118" s="38" t="n">
        <f aca="false">(AJ118+AL118)/2</f>
        <v>1</v>
      </c>
      <c r="CK118" s="39" t="n">
        <f aca="false">(AH118+AI118+AK118)/3</f>
        <v>0.666666666666667</v>
      </c>
      <c r="CL118" s="30" t="n">
        <f aca="false">IF(AND(CJ118=1,CK118=1),$DC$5,IF(AND(CJ118=1,CK118&gt;0.5),$DC$6,IF(AND(CJ118=1,AND(CK118&gt;0.25,CK118&lt;=0.5)),$DC$7,IF(AND(CJ118=1,CK118&lt;=0.25),$DC$8,IF(AND(CJ118&gt;0.5,CK118&gt;0.5),$DC$9,IF(AND(CJ118&gt;0.5,AND(CK118&gt;0.25,CK118&lt;=0.5)),$DC$10,IF(AND(CJ118&gt;0.5,CK118&lt;=0.25),$DC$11,IF(AND(AND(CJ118&lt;=0.5,CJ118&gt;0.25),CK118&gt;0.5),$DC$12,IF(AND(AND(CJ118&lt;=0.5,CJ118&gt;0.25),AND(CK118&gt;0.25,CK118&lt;=0.5)),$DC$13,IF(AND(AND(CJ118&lt;=0.5,CJ118&gt;0.25),CK118&lt;=0.25),$DC$14,IF(AND(CJ118&lt;=0.25,CK118&gt;0.5),$DC$15,IF(AND(CJ118&lt;=0.25,AND(CK118&gt;0.25,CK118&lt;=0.5)),$DC$16,IF(AND(CJ118&lt;=0.25,AND(CK118&gt;0.1,CK118&lt;=0.25)),$DC$17,IF(AND(CJ118&lt;=0.25,CK118&lt;=0.1,OR(CJ118&lt;&gt;0,CK118&lt;&gt;0)),$DC$18,IF(AND(CJ118=0,CK118=0),$DC$19,"ATENÇÃO")))))))))))))))</f>
        <v>92.8571428571429</v>
      </c>
      <c r="CM118" s="38" t="n">
        <f aca="false">(AP118+AS118)/2</f>
        <v>0.5</v>
      </c>
      <c r="CN118" s="39" t="n">
        <f aca="false">(AM118+AN118+AO118+AQ118+AR118+AT118)/6</f>
        <v>0.666666666666667</v>
      </c>
      <c r="CO118" s="30" t="n">
        <f aca="false">IF(AND(CM118=1,CN118=1),$DC$5,IF(AND(CM118=1,CN118&gt;0.5),$DC$6,IF(AND(CM118=1,AND(CN118&gt;0.25,CN118&lt;=0.5)),$DC$7,IF(AND(CM118=1,CN118&lt;=0.25),$DC$8,IF(AND(CM118&gt;0.5,CN118&gt;0.5),$DC$9,IF(AND(CM118&gt;0.5,AND(CN118&gt;0.25,CN118&lt;=0.5)),$DC$10,IF(AND(CM118&gt;0.5,CN118&lt;=0.25),$DC$11,IF(AND(AND(CM118&lt;=0.5,CM118&gt;0.25),CN118&gt;0.5),$DC$12,IF(AND(AND(CM118&lt;=0.5,CM118&gt;0.25),AND(CN118&gt;0.25,CN118&lt;=0.5)),$DC$13,IF(AND(AND(CM118&lt;=0.5,CM118&gt;0.25),CN118&lt;=0.25),$DC$14,IF(AND(CM118&lt;=0.25,CN118&gt;0.5),$DC$15,IF(AND(CM118&lt;=0.25,AND(CN118&gt;0.25,CN118&lt;=0.5)),$DC$16,IF(AND(CM118&lt;=0.25,AND(CN118&gt;0.1,CN118&lt;=0.25)),$DC$17,IF(AND(CM118&lt;=0.25,CN118&lt;=0.1,OR(CM118&lt;&gt;0,CN118&lt;&gt;0)),$DC$18,IF(AND(CM118=0,CN118=0),$DC$19,"ATENÇÃO")))))))))))))))</f>
        <v>50</v>
      </c>
      <c r="CP118" s="38" t="n">
        <f aca="false">(AU118+AZ118+BD118)/3</f>
        <v>0.666666666666667</v>
      </c>
      <c r="CQ118" s="39" t="n">
        <f aca="false">(AV118+AW118+AX118+AY118+BA118+BB118+BC118)/7</f>
        <v>0.428571428571429</v>
      </c>
      <c r="CR118" s="30" t="n">
        <f aca="false">IF(AND(CP118=1,CQ118=1),$DC$5,IF(AND(CP118=1,CQ118&gt;0.5),$DC$6,IF(AND(CP118=1,AND(CQ118&gt;0.25,CQ118&lt;=0.5)),$DC$7,IF(AND(CP118=1,CQ118&lt;=0.25),$DC$8,IF(AND(CP118&gt;0.5,CQ118&gt;0.5),$DC$9,IF(AND(CP118&gt;0.5,AND(CQ118&gt;0.25,CQ118&lt;=0.5)),$DC$10,IF(AND(CP118&gt;0.5,CQ118&lt;=0.25),$DC$11,IF(AND(AND(CP118&lt;=0.5,CP118&gt;0.25),CQ118&gt;0.5),$DC$12,IF(AND(AND(CP118&lt;=0.5,CP118&gt;0.25),AND(CQ118&gt;0.25,CQ118&lt;=0.5)),$DC$13,IF(AND(AND(CP118&lt;=0.5,CP118&gt;0.25),CQ118&lt;=0.25),$DC$14,IF(AND(CP118&lt;=0.25,CQ118&gt;0.5),$DC$15,IF(AND(CP118&lt;=0.25,AND(CQ118&gt;0.25,CQ118&lt;=0.5)),$DC$16,IF(AND(CP118&lt;=0.25,AND(CQ118&gt;0.1,CQ118&lt;=0.25)),$DC$17,IF(AND(CP118&lt;=0.25,CQ118&lt;=0.1,OR(CP118&lt;&gt;0,CQ118&lt;&gt;0)),$DC$18,IF(AND(CP118=0,CQ118=0),$DC$19,"ATENÇÃO")))))))))))))))</f>
        <v>64.2857142857143</v>
      </c>
      <c r="CS118" s="38" t="n">
        <f aca="false">(BE118+BJ118+BN118)/3</f>
        <v>0.666666666666667</v>
      </c>
      <c r="CT118" s="39" t="n">
        <f aca="false">(BF118+BG118+BH118+BI118+BK118+BL118+BM118+BO118+BP118)/9</f>
        <v>1</v>
      </c>
      <c r="CU118" s="30" t="n">
        <f aca="false">IF(AND(CS118=1,CT118=1),$DC$5,IF(AND(CS118=1,CT118&gt;0.5),$DC$6,IF(AND(CS118=1,AND(CT118&gt;0.25,CT118&lt;=0.5)),$DC$7,IF(AND(CS118=1,CT118&lt;=0.25),$DC$8,IF(AND(CS118&gt;0.5,CT118&gt;0.5),$DC$9,IF(AND(CS118&gt;0.5,AND(CT118&gt;0.25,CT118&lt;=0.5)),$DC$10,IF(AND(CS118&gt;0.5,CT118&lt;=0.25),$DC$11,IF(AND(AND(CS118&lt;=0.5,CS118&gt;0.25),CT118&gt;0.5),$DC$12,IF(AND(AND(CS118&lt;=0.5,CS118&gt;0.25),AND(CT118&gt;0.25,CT118&lt;=0.5)),$DC$13,IF(AND(AND(CS118&lt;=0.5,CS118&gt;0.25),CT118&lt;=0.25),$DC$14,IF(AND(CS118&lt;=0.25,CT118&gt;0.5),$DC$15,IF(AND(CS118&lt;=0.25,AND(CT118&gt;0.25,CT118&lt;=0.5)),$DC$16,IF(AND(CS118&lt;=0.25,AND(CT118&gt;0.1,CT118&lt;=0.25)),$DC$17,IF(AND(CS118&lt;=0.25,CT118&lt;=0.1,OR(CS118&lt;&gt;0,CT118&lt;&gt;0)),$DC$18,IF(AND(CS118=0,CT118=0),$DC$19,"ATENÇÃO")))))))))))))))</f>
        <v>71.4285714285714</v>
      </c>
      <c r="CV118" s="31" t="n">
        <f aca="false">(BR118+BW118+BX118)/3</f>
        <v>0.333333333333333</v>
      </c>
      <c r="CW118" s="32" t="n">
        <f aca="false">(BQ118+BS118+BT118+BU118+BV118+BY118+BZ118)/7</f>
        <v>0.142857142857143</v>
      </c>
      <c r="CX118" s="30" t="n">
        <f aca="false">IF(AND(CV118=1,CW118=1),$DC$5,IF(AND(CV118=1,CW118&gt;0.5),$DC$6,IF(AND(CV118=1,AND(CW118&gt;0.25,CW118&lt;=0.5)),$DC$7,IF(AND(CV118=1,CW118&lt;=0.25),$DC$8,IF(AND(CV118&gt;0.5,CW118&gt;0.5),$DC$9,IF(AND(CV118&gt;0.5,AND(CW118&gt;0.25,CW118&lt;=0.5)),$DC$10,IF(AND(CV118&gt;0.5,CW118&lt;=0.25),$DC$11,IF(AND(AND(CV118&lt;=0.5,CV118&gt;0.25),CW118&gt;0.5),$DC$12,IF(AND(AND(CV118&lt;=0.5,CV118&gt;0.25),AND(CW118&gt;0.25,CW118&lt;=0.5)),$DC$13,IF(AND(AND(CV118&lt;=0.5,CV118&gt;0.25),CW118&lt;=0.25),$DC$14,IF(AND(CV118&lt;=0.25,CW118&gt;0.5),$DC$15,IF(AND(CV118&lt;=0.25,AND(CW118&gt;0.25,CW118&lt;=0.5)),$DC$16,IF(AND(CV118&lt;=0.25,AND(CW118&gt;0.1,CW118&lt;=0.25)),$DC$17,IF(AND(CV118&lt;=0.25,CW118&lt;=0.1,OR(CV118&lt;&gt;0,CW118&lt;&gt;0)),$DC$18,IF(AND(CV118=0,CW118=0),$DC$19,"ATENÇÃO")))))))))))))))</f>
        <v>35.7142857142857</v>
      </c>
    </row>
    <row r="119" customFormat="false" ht="15" hidden="false" customHeight="false" outlineLevel="0" collapsed="false">
      <c r="A119" s="1" t="s">
        <v>270</v>
      </c>
      <c r="B119" s="2" t="n">
        <v>117</v>
      </c>
      <c r="C119" s="70" t="n">
        <v>1</v>
      </c>
      <c r="D119" s="70" t="n">
        <v>0</v>
      </c>
      <c r="E119" s="70" t="n">
        <v>1</v>
      </c>
      <c r="F119" s="70" t="n">
        <v>0</v>
      </c>
      <c r="G119" s="67" t="n">
        <v>0</v>
      </c>
      <c r="H119" s="70" t="n">
        <v>1</v>
      </c>
      <c r="I119" s="67" t="n">
        <v>0</v>
      </c>
      <c r="J119" s="70" t="n">
        <v>0</v>
      </c>
      <c r="K119" s="67" t="n">
        <v>0</v>
      </c>
      <c r="L119" s="70" t="n">
        <v>1</v>
      </c>
      <c r="M119" s="70" t="n">
        <v>1</v>
      </c>
      <c r="N119" s="67" t="n">
        <v>1</v>
      </c>
      <c r="O119" s="70" t="n">
        <v>1</v>
      </c>
      <c r="P119" s="70" t="n">
        <v>1</v>
      </c>
      <c r="Q119" s="70" t="n">
        <v>1</v>
      </c>
      <c r="R119" s="70" t="n">
        <v>1</v>
      </c>
      <c r="S119" s="70" t="n">
        <v>1</v>
      </c>
      <c r="T119" s="70" t="n">
        <v>1</v>
      </c>
      <c r="U119" s="68" t="n">
        <v>1</v>
      </c>
      <c r="V119" s="71" t="n">
        <v>0</v>
      </c>
      <c r="W119" s="71" t="n">
        <v>1</v>
      </c>
      <c r="X119" s="71" t="n">
        <v>0</v>
      </c>
      <c r="Y119" s="71" t="n">
        <v>1</v>
      </c>
      <c r="Z119" s="71" t="n">
        <v>0</v>
      </c>
      <c r="AA119" s="71" t="n">
        <v>0</v>
      </c>
      <c r="AB119" s="71" t="n">
        <v>0</v>
      </c>
      <c r="AC119" s="71" t="n">
        <v>0</v>
      </c>
      <c r="AD119" s="71" t="n">
        <v>0</v>
      </c>
      <c r="AE119" s="71" t="n">
        <v>1</v>
      </c>
      <c r="AF119" s="71" t="n">
        <v>0</v>
      </c>
      <c r="AG119" s="71" t="n">
        <v>1</v>
      </c>
      <c r="AH119" s="70" t="n">
        <v>1</v>
      </c>
      <c r="AI119" s="70" t="n">
        <v>0</v>
      </c>
      <c r="AJ119" s="70" t="n">
        <v>0</v>
      </c>
      <c r="AK119" s="70" t="n">
        <v>1</v>
      </c>
      <c r="AL119" s="70" t="n">
        <v>1</v>
      </c>
      <c r="AM119" s="71" t="n">
        <v>1</v>
      </c>
      <c r="AN119" s="71" t="n">
        <v>1</v>
      </c>
      <c r="AO119" s="71" t="n">
        <v>1</v>
      </c>
      <c r="AP119" s="71" t="n">
        <v>1</v>
      </c>
      <c r="AQ119" s="71" t="n">
        <v>0</v>
      </c>
      <c r="AR119" s="71" t="n">
        <v>1</v>
      </c>
      <c r="AS119" s="71" t="n">
        <v>1</v>
      </c>
      <c r="AT119" s="71" t="n">
        <v>1</v>
      </c>
      <c r="AU119" s="70" t="n">
        <v>1</v>
      </c>
      <c r="AV119" s="70" t="n">
        <v>1</v>
      </c>
      <c r="AW119" s="70" t="n">
        <v>1</v>
      </c>
      <c r="AX119" s="70" t="n">
        <v>1</v>
      </c>
      <c r="AY119" s="70" t="n">
        <v>0</v>
      </c>
      <c r="AZ119" s="70" t="n">
        <v>1</v>
      </c>
      <c r="BA119" s="70" t="n">
        <v>1</v>
      </c>
      <c r="BB119" s="70" t="n">
        <v>0</v>
      </c>
      <c r="BC119" s="70" t="n">
        <v>0</v>
      </c>
      <c r="BD119" s="70" t="n">
        <v>0</v>
      </c>
      <c r="BE119" s="69" t="n">
        <v>1</v>
      </c>
      <c r="BF119" s="71" t="n">
        <v>1</v>
      </c>
      <c r="BG119" s="71" t="n">
        <v>1</v>
      </c>
      <c r="BH119" s="71" t="n">
        <v>1</v>
      </c>
      <c r="BI119" s="71" t="n">
        <v>1</v>
      </c>
      <c r="BJ119" s="69" t="n">
        <v>1</v>
      </c>
      <c r="BK119" s="71" t="n">
        <v>1</v>
      </c>
      <c r="BL119" s="71" t="n">
        <v>1</v>
      </c>
      <c r="BM119" s="71" t="n">
        <v>1</v>
      </c>
      <c r="BN119" s="69" t="n">
        <v>1</v>
      </c>
      <c r="BO119" s="71" t="n">
        <v>1</v>
      </c>
      <c r="BP119" s="71" t="n">
        <v>1</v>
      </c>
      <c r="BQ119" s="70" t="n">
        <v>1</v>
      </c>
      <c r="BR119" s="67" t="n">
        <v>1</v>
      </c>
      <c r="BS119" s="70" t="n">
        <v>1</v>
      </c>
      <c r="BT119" s="70" t="n">
        <v>1</v>
      </c>
      <c r="BU119" s="70" t="n">
        <v>1</v>
      </c>
      <c r="BV119" s="70" t="n">
        <v>0</v>
      </c>
      <c r="BW119" s="67" t="n">
        <v>0</v>
      </c>
      <c r="BX119" s="67" t="n">
        <v>0</v>
      </c>
      <c r="BY119" s="70" t="n">
        <v>1</v>
      </c>
      <c r="BZ119" s="70" t="n">
        <v>0</v>
      </c>
      <c r="CB119" s="27" t="n">
        <f aca="false">CF119*$CZ$3+CI119*$DA$3+CL119*$DB$3+CO119*$DC$3+CR119*$DD$3+CU119*$DE$3+CX119*$DF$3</f>
        <v>64.285</v>
      </c>
      <c r="CD119" s="38" t="n">
        <f aca="false">(G119+I119+K119+N119+R119)/5</f>
        <v>0.4</v>
      </c>
      <c r="CE119" s="39" t="n">
        <f aca="false">(C119+D119+E119+F119+H119+J119+L119+M119+O119+P119+Q119+S119+T119)/13</f>
        <v>0.769230769230769</v>
      </c>
      <c r="CF119" s="30" t="n">
        <f aca="false">IF(AND(CD119=1,CE119=1),$DC$5,IF(AND(CD119=1,CE119&gt;0.5),$DC$6,IF(AND(CD119=1,AND(CE119&gt;0.25,CE119&lt;=0.5)),$DC$7,IF(AND(CD119=1,CE119&lt;=0.25),$DC$8,IF(AND(CD119&gt;0.5,CE119&gt;0.5),$DC$9,IF(AND(CD119&gt;0.5,AND(CE119&gt;0.25,CE119&lt;=0.5)),$DC$10,IF(AND(CD119&gt;0.5,CE119&lt;=0.25),$DC$11,IF(AND(AND(CD119&lt;=0.5,CD119&gt;0.25),CE119&gt;0.5),$DC$12,IF(AND(AND(CD119&lt;=0.5,CD119&gt;0.25),AND(CE119&gt;0.25,CE119&lt;=0.5)),$DC$13,IF(AND(AND(CD119&lt;=0.5,CD119&gt;0.25),CE119&lt;=0.25),$DC$14,IF(AND(CD119&lt;=0.25,CE119&gt;0.5),$DC$15,IF(AND(CD119&lt;=0.25,AND(CE119&gt;0.25,CE119&lt;=0.5)),$DC$16,IF(AND(CD119&lt;=0.25,AND(CE119&gt;0.1,CE119&lt;=0.25)),$DC$17,IF(AND(CD119&lt;=0.25,CE119&lt;=0.1,OR(CD119&lt;&gt;0,CE119&lt;&gt;0)),$DC$18,IF(AND(CD119=0,CE119=0),$DC$19,"ATENÇÃO")))))))))))))))</f>
        <v>50</v>
      </c>
      <c r="CG119" s="38" t="n">
        <f aca="false">(X119+AA119+AG119)/3</f>
        <v>0.333333333333333</v>
      </c>
      <c r="CH119" s="39" t="n">
        <f aca="false">(U119+V119+W119+Y119+Z119+AB119+AC119+AD119+AE119+AF119)/10</f>
        <v>0.4</v>
      </c>
      <c r="CI119" s="30" t="n">
        <f aca="false">IF(AND(CG119=1,CH119=1),$DC$5,IF(AND(CG119=1,CH119&gt;0.5),$DC$6,IF(AND(CG119=1,AND(CH119&gt;0.25,CH119&lt;=0.5)),$DC$7,IF(AND(CG119=1,CH119&lt;=0.25),$DC$8,IF(AND(CG119&gt;0.5,CH119&gt;0.5),$DC$9,IF(AND(CG119&gt;0.5,AND(CH119&gt;0.25,CH119&lt;=0.5)),$DC$10,IF(AND(CG119&gt;0.5,CH119&lt;=0.25),$DC$11,IF(AND(AND(CG119&lt;=0.5,CG119&gt;0.25),CH119&gt;0.5),$DC$12,IF(AND(AND(CG119&lt;=0.5,CG119&gt;0.25),AND(CH119&gt;0.25,CH119&lt;=0.5)),$DC$13,IF(AND(AND(CG119&lt;=0.5,CG119&gt;0.25),CH119&lt;=0.25),$DC$14,IF(AND(CG119&lt;=0.25,CH119&gt;0.5),$DC$15,IF(AND(CG119&lt;=0.25,AND(CH119&gt;0.25,CH119&lt;=0.5)),$DC$16,IF(AND(CG119&lt;=0.25,AND(CH119&gt;0.1,CH119&lt;=0.25)),$DC$17,IF(AND(CG119&lt;=0.25,CH119&lt;=0.1,OR(CG119&lt;&gt;0,CH119&lt;&gt;0)),$DC$18,IF(AND(CG119=0,CH119=0),$DC$19,"ATENÇÃO")))))))))))))))</f>
        <v>42.8571428571429</v>
      </c>
      <c r="CJ119" s="38" t="n">
        <f aca="false">(AJ119+AL119)/2</f>
        <v>0.5</v>
      </c>
      <c r="CK119" s="39" t="n">
        <f aca="false">(AH119+AI119+AK119)/3</f>
        <v>0.666666666666667</v>
      </c>
      <c r="CL119" s="30" t="n">
        <f aca="false">IF(AND(CJ119=1,CK119=1),$DC$5,IF(AND(CJ119=1,CK119&gt;0.5),$DC$6,IF(AND(CJ119=1,AND(CK119&gt;0.25,CK119&lt;=0.5)),$DC$7,IF(AND(CJ119=1,CK119&lt;=0.25),$DC$8,IF(AND(CJ119&gt;0.5,CK119&gt;0.5),$DC$9,IF(AND(CJ119&gt;0.5,AND(CK119&gt;0.25,CK119&lt;=0.5)),$DC$10,IF(AND(CJ119&gt;0.5,CK119&lt;=0.25),$DC$11,IF(AND(AND(CJ119&lt;=0.5,CJ119&gt;0.25),CK119&gt;0.5),$DC$12,IF(AND(AND(CJ119&lt;=0.5,CJ119&gt;0.25),AND(CK119&gt;0.25,CK119&lt;=0.5)),$DC$13,IF(AND(AND(CJ119&lt;=0.5,CJ119&gt;0.25),CK119&lt;=0.25),$DC$14,IF(AND(CJ119&lt;=0.25,CK119&gt;0.5),$DC$15,IF(AND(CJ119&lt;=0.25,AND(CK119&gt;0.25,CK119&lt;=0.5)),$DC$16,IF(AND(CJ119&lt;=0.25,AND(CK119&gt;0.1,CK119&lt;=0.25)),$DC$17,IF(AND(CJ119&lt;=0.25,CK119&lt;=0.1,OR(CJ119&lt;&gt;0,CK119&lt;&gt;0)),$DC$18,IF(AND(CJ119=0,CK119=0),$DC$19,"ATENÇÃO")))))))))))))))</f>
        <v>50</v>
      </c>
      <c r="CM119" s="38" t="n">
        <f aca="false">(AP119+AS119)/2</f>
        <v>1</v>
      </c>
      <c r="CN119" s="39" t="n">
        <f aca="false">(AM119+AN119+AO119+AQ119+AR119+AT119)/6</f>
        <v>0.833333333333333</v>
      </c>
      <c r="CO119" s="30" t="n">
        <f aca="false">IF(AND(CM119=1,CN119=1),$DC$5,IF(AND(CM119=1,CN119&gt;0.5),$DC$6,IF(AND(CM119=1,AND(CN119&gt;0.25,CN119&lt;=0.5)),$DC$7,IF(AND(CM119=1,CN119&lt;=0.25),$DC$8,IF(AND(CM119&gt;0.5,CN119&gt;0.5),$DC$9,IF(AND(CM119&gt;0.5,AND(CN119&gt;0.25,CN119&lt;=0.5)),$DC$10,IF(AND(CM119&gt;0.5,CN119&lt;=0.25),$DC$11,IF(AND(AND(CM119&lt;=0.5,CM119&gt;0.25),CN119&gt;0.5),$DC$12,IF(AND(AND(CM119&lt;=0.5,CM119&gt;0.25),AND(CN119&gt;0.25,CN119&lt;=0.5)),$DC$13,IF(AND(AND(CM119&lt;=0.5,CM119&gt;0.25),CN119&lt;=0.25),$DC$14,IF(AND(CM119&lt;=0.25,CN119&gt;0.5),$DC$15,IF(AND(CM119&lt;=0.25,AND(CN119&gt;0.25,CN119&lt;=0.5)),$DC$16,IF(AND(CM119&lt;=0.25,AND(CN119&gt;0.1,CN119&lt;=0.25)),$DC$17,IF(AND(CM119&lt;=0.25,CN119&lt;=0.1,OR(CM119&lt;&gt;0,CN119&lt;&gt;0)),$DC$18,IF(AND(CM119=0,CN119=0),$DC$19,"ATENÇÃO")))))))))))))))</f>
        <v>92.8571428571429</v>
      </c>
      <c r="CP119" s="38" t="n">
        <f aca="false">(AU119+AZ119+BD119)/3</f>
        <v>0.666666666666667</v>
      </c>
      <c r="CQ119" s="39" t="n">
        <f aca="false">(AV119+AW119+AX119+AY119+BA119+BB119+BC119)/7</f>
        <v>0.571428571428571</v>
      </c>
      <c r="CR119" s="30" t="n">
        <f aca="false">IF(AND(CP119=1,CQ119=1),$DC$5,IF(AND(CP119=1,CQ119&gt;0.5),$DC$6,IF(AND(CP119=1,AND(CQ119&gt;0.25,CQ119&lt;=0.5)),$DC$7,IF(AND(CP119=1,CQ119&lt;=0.25),$DC$8,IF(AND(CP119&gt;0.5,CQ119&gt;0.5),$DC$9,IF(AND(CP119&gt;0.5,AND(CQ119&gt;0.25,CQ119&lt;=0.5)),$DC$10,IF(AND(CP119&gt;0.5,CQ119&lt;=0.25),$DC$11,IF(AND(AND(CP119&lt;=0.5,CP119&gt;0.25),CQ119&gt;0.5),$DC$12,IF(AND(AND(CP119&lt;=0.5,CP119&gt;0.25),AND(CQ119&gt;0.25,CQ119&lt;=0.5)),$DC$13,IF(AND(AND(CP119&lt;=0.5,CP119&gt;0.25),CQ119&lt;=0.25),$DC$14,IF(AND(CP119&lt;=0.25,CQ119&gt;0.5),$DC$15,IF(AND(CP119&lt;=0.25,AND(CQ119&gt;0.25,CQ119&lt;=0.5)),$DC$16,IF(AND(CP119&lt;=0.25,AND(CQ119&gt;0.1,CQ119&lt;=0.25)),$DC$17,IF(AND(CP119&lt;=0.25,CQ119&lt;=0.1,OR(CP119&lt;&gt;0,CQ119&lt;&gt;0)),$DC$18,IF(AND(CP119=0,CQ119=0),$DC$19,"ATENÇÃO")))))))))))))))</f>
        <v>71.4285714285714</v>
      </c>
      <c r="CS119" s="38" t="n">
        <f aca="false">(BE119+BJ119+BN119)/3</f>
        <v>1</v>
      </c>
      <c r="CT119" s="39" t="n">
        <f aca="false">(BF119+BG119+BH119+BI119+BK119+BL119+BM119+BO119+BP119)/9</f>
        <v>1</v>
      </c>
      <c r="CU119" s="30" t="n">
        <f aca="false">IF(AND(CS119=1,CT119=1),$DC$5,IF(AND(CS119=1,CT119&gt;0.5),$DC$6,IF(AND(CS119=1,AND(CT119&gt;0.25,CT119&lt;=0.5)),$DC$7,IF(AND(CS119=1,CT119&lt;=0.25),$DC$8,IF(AND(CS119&gt;0.5,CT119&gt;0.5),$DC$9,IF(AND(CS119&gt;0.5,AND(CT119&gt;0.25,CT119&lt;=0.5)),$DC$10,IF(AND(CS119&gt;0.5,CT119&lt;=0.25),$DC$11,IF(AND(AND(CS119&lt;=0.5,CS119&gt;0.25),CT119&gt;0.5),$DC$12,IF(AND(AND(CS119&lt;=0.5,CS119&gt;0.25),AND(CT119&gt;0.25,CT119&lt;=0.5)),$DC$13,IF(AND(AND(CS119&lt;=0.5,CS119&gt;0.25),CT119&lt;=0.25),$DC$14,IF(AND(CS119&lt;=0.25,CT119&gt;0.5),$DC$15,IF(AND(CS119&lt;=0.25,AND(CT119&gt;0.25,CT119&lt;=0.5)),$DC$16,IF(AND(CS119&lt;=0.25,AND(CT119&gt;0.1,CT119&lt;=0.25)),$DC$17,IF(AND(CS119&lt;=0.25,CT119&lt;=0.1,OR(CS119&lt;&gt;0,CT119&lt;&gt;0)),$DC$18,IF(AND(CS119=0,CT119=0),$DC$19,"ATENÇÃO")))))))))))))))</f>
        <v>100</v>
      </c>
      <c r="CV119" s="31" t="n">
        <f aca="false">(BR119+BW119+BX119)/3</f>
        <v>0.333333333333333</v>
      </c>
      <c r="CW119" s="32" t="n">
        <f aca="false">(BQ119+BS119+BT119+BU119+BV119+BY119+BZ119)/7</f>
        <v>0.714285714285714</v>
      </c>
      <c r="CX119" s="30" t="n">
        <f aca="false">IF(AND(CV119=1,CW119=1),$DC$5,IF(AND(CV119=1,CW119&gt;0.5),$DC$6,IF(AND(CV119=1,AND(CW119&gt;0.25,CW119&lt;=0.5)),$DC$7,IF(AND(CV119=1,CW119&lt;=0.25),$DC$8,IF(AND(CV119&gt;0.5,CW119&gt;0.5),$DC$9,IF(AND(CV119&gt;0.5,AND(CW119&gt;0.25,CW119&lt;=0.5)),$DC$10,IF(AND(CV119&gt;0.5,CW119&lt;=0.25),$DC$11,IF(AND(AND(CV119&lt;=0.5,CV119&gt;0.25),CW119&gt;0.5),$DC$12,IF(AND(AND(CV119&lt;=0.5,CV119&gt;0.25),AND(CW119&gt;0.25,CW119&lt;=0.5)),$DC$13,IF(AND(AND(CV119&lt;=0.5,CV119&gt;0.25),CW119&lt;=0.25),$DC$14,IF(AND(CV119&lt;=0.25,CW119&gt;0.5),$DC$15,IF(AND(CV119&lt;=0.25,AND(CW119&gt;0.25,CW119&lt;=0.5)),$DC$16,IF(AND(CV119&lt;=0.25,AND(CW119&gt;0.1,CW119&lt;=0.25)),$DC$17,IF(AND(CV119&lt;=0.25,CW119&lt;=0.1,OR(CV119&lt;&gt;0,CW119&lt;&gt;0)),$DC$18,IF(AND(CV119=0,CW119=0),$DC$19,"ATENÇÃO")))))))))))))))</f>
        <v>50</v>
      </c>
    </row>
    <row r="120" customFormat="false" ht="15" hidden="false" customHeight="false" outlineLevel="0" collapsed="false">
      <c r="A120" s="1" t="s">
        <v>271</v>
      </c>
      <c r="B120" s="2" t="n">
        <v>118</v>
      </c>
      <c r="C120" s="70" t="n">
        <v>1</v>
      </c>
      <c r="D120" s="70" t="n">
        <v>0</v>
      </c>
      <c r="E120" s="70" t="n">
        <v>1</v>
      </c>
      <c r="F120" s="70" t="n">
        <v>0</v>
      </c>
      <c r="G120" s="67" t="n">
        <v>0</v>
      </c>
      <c r="H120" s="70" t="n">
        <v>0</v>
      </c>
      <c r="I120" s="67" t="n">
        <v>0</v>
      </c>
      <c r="J120" s="70" t="n">
        <v>0</v>
      </c>
      <c r="K120" s="67" t="n">
        <v>0</v>
      </c>
      <c r="L120" s="70" t="n">
        <v>0</v>
      </c>
      <c r="M120" s="70" t="n">
        <v>0</v>
      </c>
      <c r="N120" s="67" t="n">
        <v>1</v>
      </c>
      <c r="O120" s="70" t="n">
        <v>1</v>
      </c>
      <c r="P120" s="70" t="n">
        <v>0</v>
      </c>
      <c r="Q120" s="70" t="n">
        <v>0</v>
      </c>
      <c r="R120" s="70" t="n">
        <v>1</v>
      </c>
      <c r="S120" s="70" t="n">
        <v>0</v>
      </c>
      <c r="T120" s="70" t="n">
        <v>1</v>
      </c>
      <c r="U120" s="71" t="n">
        <v>1</v>
      </c>
      <c r="V120" s="71" t="n">
        <v>0</v>
      </c>
      <c r="W120" s="71" t="n">
        <v>1</v>
      </c>
      <c r="X120" s="71" t="n">
        <v>0</v>
      </c>
      <c r="Y120" s="71" t="n">
        <v>0</v>
      </c>
      <c r="Z120" s="71" t="n">
        <v>0</v>
      </c>
      <c r="AA120" s="71" t="n">
        <v>0</v>
      </c>
      <c r="AB120" s="71" t="n">
        <v>0</v>
      </c>
      <c r="AC120" s="71" t="n">
        <v>1</v>
      </c>
      <c r="AD120" s="71" t="n">
        <v>0</v>
      </c>
      <c r="AE120" s="71" t="n">
        <v>1</v>
      </c>
      <c r="AF120" s="71" t="n">
        <v>0</v>
      </c>
      <c r="AG120" s="71" t="n">
        <v>1</v>
      </c>
      <c r="AH120" s="70" t="n">
        <v>1</v>
      </c>
      <c r="AI120" s="70" t="n">
        <v>1</v>
      </c>
      <c r="AJ120" s="70" t="n">
        <v>0</v>
      </c>
      <c r="AK120" s="70" t="n">
        <v>1</v>
      </c>
      <c r="AL120" s="70" t="n">
        <v>0</v>
      </c>
      <c r="AM120" s="71" t="n">
        <v>1</v>
      </c>
      <c r="AN120" s="71" t="n">
        <v>1</v>
      </c>
      <c r="AO120" s="71" t="n">
        <v>0</v>
      </c>
      <c r="AP120" s="71" t="n">
        <v>0</v>
      </c>
      <c r="AQ120" s="71" t="n">
        <v>0</v>
      </c>
      <c r="AR120" s="71" t="n">
        <v>1</v>
      </c>
      <c r="AS120" s="71" t="n">
        <v>0</v>
      </c>
      <c r="AT120" s="71" t="n">
        <v>1</v>
      </c>
      <c r="AU120" s="70" t="n">
        <v>1</v>
      </c>
      <c r="AV120" s="70" t="n">
        <v>0</v>
      </c>
      <c r="AW120" s="70" t="n">
        <v>0</v>
      </c>
      <c r="AX120" s="70" t="n">
        <v>1</v>
      </c>
      <c r="AY120" s="70" t="n">
        <v>0</v>
      </c>
      <c r="AZ120" s="70" t="n">
        <v>1</v>
      </c>
      <c r="BA120" s="70" t="n">
        <v>0</v>
      </c>
      <c r="BB120" s="70" t="n">
        <v>1</v>
      </c>
      <c r="BC120" s="70" t="n">
        <v>0</v>
      </c>
      <c r="BD120" s="70" t="n">
        <v>0</v>
      </c>
      <c r="BE120" s="69" t="n">
        <v>1</v>
      </c>
      <c r="BF120" s="71" t="n">
        <v>1</v>
      </c>
      <c r="BG120" s="71" t="n">
        <v>1</v>
      </c>
      <c r="BH120" s="71" t="n">
        <v>1</v>
      </c>
      <c r="BI120" s="71" t="n">
        <v>1</v>
      </c>
      <c r="BJ120" s="69" t="n">
        <v>1</v>
      </c>
      <c r="BK120" s="71" t="n">
        <v>1</v>
      </c>
      <c r="BL120" s="71" t="n">
        <v>1</v>
      </c>
      <c r="BM120" s="71" t="n">
        <v>1</v>
      </c>
      <c r="BN120" s="69" t="n">
        <v>1</v>
      </c>
      <c r="BO120" s="71" t="n">
        <v>1</v>
      </c>
      <c r="BP120" s="71" t="n">
        <v>0</v>
      </c>
      <c r="BQ120" s="70" t="n">
        <v>1</v>
      </c>
      <c r="BR120" s="67" t="n">
        <v>0</v>
      </c>
      <c r="BS120" s="70" t="n">
        <v>0</v>
      </c>
      <c r="BT120" s="70" t="n">
        <v>1</v>
      </c>
      <c r="BU120" s="70" t="n">
        <v>0</v>
      </c>
      <c r="BV120" s="70" t="n">
        <v>0</v>
      </c>
      <c r="BW120" s="67" t="n">
        <v>0</v>
      </c>
      <c r="BX120" s="67" t="n">
        <v>0</v>
      </c>
      <c r="BY120" s="70" t="n">
        <v>0</v>
      </c>
      <c r="BZ120" s="70" t="n">
        <v>0</v>
      </c>
      <c r="CB120" s="27" t="n">
        <f aca="false">CF120*$CZ$3+CI120*$DA$3+CL120*$DB$3+CO120*$DC$3+CR120*$DD$3+CU120*$DE$3+CX120*$DF$3</f>
        <v>47.2514285714286</v>
      </c>
      <c r="CD120" s="38" t="n">
        <f aca="false">(G120+I120+K120+N120+R120)/5</f>
        <v>0.4</v>
      </c>
      <c r="CE120" s="39" t="n">
        <f aca="false">(C120+D120+E120+F120+H120+J120+L120+M120+O120+P120+Q120+S120+T120)/13</f>
        <v>0.307692307692308</v>
      </c>
      <c r="CF120" s="30" t="n">
        <f aca="false">IF(AND(CD120=1,CE120=1),$DC$5,IF(AND(CD120=1,CE120&gt;0.5),$DC$6,IF(AND(CD120=1,AND(CE120&gt;0.25,CE120&lt;=0.5)),$DC$7,IF(AND(CD120=1,CE120&lt;=0.25),$DC$8,IF(AND(CD120&gt;0.5,CE120&gt;0.5),$DC$9,IF(AND(CD120&gt;0.5,AND(CE120&gt;0.25,CE120&lt;=0.5)),$DC$10,IF(AND(CD120&gt;0.5,CE120&lt;=0.25),$DC$11,IF(AND(AND(CD120&lt;=0.5,CD120&gt;0.25),CE120&gt;0.5),$DC$12,IF(AND(AND(CD120&lt;=0.5,CD120&gt;0.25),AND(CE120&gt;0.25,CE120&lt;=0.5)),$DC$13,IF(AND(AND(CD120&lt;=0.5,CD120&gt;0.25),CE120&lt;=0.25),$DC$14,IF(AND(CD120&lt;=0.25,CE120&gt;0.5),$DC$15,IF(AND(CD120&lt;=0.25,AND(CE120&gt;0.25,CE120&lt;=0.5)),$DC$16,IF(AND(CD120&lt;=0.25,AND(CE120&gt;0.1,CE120&lt;=0.25)),$DC$17,IF(AND(CD120&lt;=0.25,CE120&lt;=0.1,OR(CD120&lt;&gt;0,CE120&lt;&gt;0)),$DC$18,IF(AND(CD120=0,CE120=0),$DC$19,"ATENÇÃO")))))))))))))))</f>
        <v>42.8571428571429</v>
      </c>
      <c r="CG120" s="38" t="n">
        <f aca="false">(X120+AA120+AG120)/3</f>
        <v>0.333333333333333</v>
      </c>
      <c r="CH120" s="39" t="n">
        <f aca="false">(U120+V120+W120+Y120+Z120+AB120+AC120+AD120+AE120+AF120)/10</f>
        <v>0.4</v>
      </c>
      <c r="CI120" s="30" t="n">
        <f aca="false">IF(AND(CG120=1,CH120=1),$DC$5,IF(AND(CG120=1,CH120&gt;0.5),$DC$6,IF(AND(CG120=1,AND(CH120&gt;0.25,CH120&lt;=0.5)),$DC$7,IF(AND(CG120=1,CH120&lt;=0.25),$DC$8,IF(AND(CG120&gt;0.5,CH120&gt;0.5),$DC$9,IF(AND(CG120&gt;0.5,AND(CH120&gt;0.25,CH120&lt;=0.5)),$DC$10,IF(AND(CG120&gt;0.5,CH120&lt;=0.25),$DC$11,IF(AND(AND(CG120&lt;=0.5,CG120&gt;0.25),CH120&gt;0.5),$DC$12,IF(AND(AND(CG120&lt;=0.5,CG120&gt;0.25),AND(CH120&gt;0.25,CH120&lt;=0.5)),$DC$13,IF(AND(AND(CG120&lt;=0.5,CG120&gt;0.25),CH120&lt;=0.25),$DC$14,IF(AND(CG120&lt;=0.25,CH120&gt;0.5),$DC$15,IF(AND(CG120&lt;=0.25,AND(CH120&gt;0.25,CH120&lt;=0.5)),$DC$16,IF(AND(CG120&lt;=0.25,AND(CH120&gt;0.1,CH120&lt;=0.25)),$DC$17,IF(AND(CG120&lt;=0.25,CH120&lt;=0.1,OR(CG120&lt;&gt;0,CH120&lt;&gt;0)),$DC$18,IF(AND(CG120=0,CH120=0),$DC$19,"ATENÇÃO")))))))))))))))</f>
        <v>42.8571428571429</v>
      </c>
      <c r="CJ120" s="38" t="n">
        <f aca="false">(AJ120+AL120)/2</f>
        <v>0</v>
      </c>
      <c r="CK120" s="39" t="n">
        <f aca="false">(AH120+AI120+AK120)/3</f>
        <v>1</v>
      </c>
      <c r="CL120" s="30" t="n">
        <f aca="false">IF(AND(CJ120=1,CK120=1),$DC$5,IF(AND(CJ120=1,CK120&gt;0.5),$DC$6,IF(AND(CJ120=1,AND(CK120&gt;0.25,CK120&lt;=0.5)),$DC$7,IF(AND(CJ120=1,CK120&lt;=0.25),$DC$8,IF(AND(CJ120&gt;0.5,CK120&gt;0.5),$DC$9,IF(AND(CJ120&gt;0.5,AND(CK120&gt;0.25,CK120&lt;=0.5)),$DC$10,IF(AND(CJ120&gt;0.5,CK120&lt;=0.25),$DC$11,IF(AND(AND(CJ120&lt;=0.5,CJ120&gt;0.25),CK120&gt;0.5),$DC$12,IF(AND(AND(CJ120&lt;=0.5,CJ120&gt;0.25),AND(CK120&gt;0.25,CK120&lt;=0.5)),$DC$13,IF(AND(AND(CJ120&lt;=0.5,CJ120&gt;0.25),CK120&lt;=0.25),$DC$14,IF(AND(CJ120&lt;=0.25,CK120&gt;0.5),$DC$15,IF(AND(CJ120&lt;=0.25,AND(CK120&gt;0.25,CK120&lt;=0.5)),$DC$16,IF(AND(CJ120&lt;=0.25,AND(CK120&gt;0.1,CK120&lt;=0.25)),$DC$17,IF(AND(CJ120&lt;=0.25,CK120&lt;=0.1,OR(CJ120&lt;&gt;0,CK120&lt;&gt;0)),$DC$18,IF(AND(CJ120=0,CK120=0),$DC$19,"ATENÇÃO")))))))))))))))</f>
        <v>28.5714285714286</v>
      </c>
      <c r="CM120" s="38" t="n">
        <f aca="false">(AP120+AS120)/2</f>
        <v>0</v>
      </c>
      <c r="CN120" s="39" t="n">
        <f aca="false">(AM120+AN120+AO120+AQ120+AR120+AT120)/6</f>
        <v>0.666666666666667</v>
      </c>
      <c r="CO120" s="30" t="n">
        <f aca="false">IF(AND(CM120=1,CN120=1),$DC$5,IF(AND(CM120=1,CN120&gt;0.5),$DC$6,IF(AND(CM120=1,AND(CN120&gt;0.25,CN120&lt;=0.5)),$DC$7,IF(AND(CM120=1,CN120&lt;=0.25),$DC$8,IF(AND(CM120&gt;0.5,CN120&gt;0.5),$DC$9,IF(AND(CM120&gt;0.5,AND(CN120&gt;0.25,CN120&lt;=0.5)),$DC$10,IF(AND(CM120&gt;0.5,CN120&lt;=0.25),$DC$11,IF(AND(AND(CM120&lt;=0.5,CM120&gt;0.25),CN120&gt;0.5),$DC$12,IF(AND(AND(CM120&lt;=0.5,CM120&gt;0.25),AND(CN120&gt;0.25,CN120&lt;=0.5)),$DC$13,IF(AND(AND(CM120&lt;=0.5,CM120&gt;0.25),CN120&lt;=0.25),$DC$14,IF(AND(CM120&lt;=0.25,CN120&gt;0.5),$DC$15,IF(AND(CM120&lt;=0.25,AND(CN120&gt;0.25,CN120&lt;=0.5)),$DC$16,IF(AND(CM120&lt;=0.25,AND(CN120&gt;0.1,CN120&lt;=0.25)),$DC$17,IF(AND(CM120&lt;=0.25,CN120&lt;=0.1,OR(CM120&lt;&gt;0,CN120&lt;&gt;0)),$DC$18,IF(AND(CM120=0,CN120=0),$DC$19,"ATENÇÃO")))))))))))))))</f>
        <v>28.5714285714286</v>
      </c>
      <c r="CP120" s="38" t="n">
        <f aca="false">(AU120+AZ120+BD120)/3</f>
        <v>0.666666666666667</v>
      </c>
      <c r="CQ120" s="39" t="n">
        <f aca="false">(AV120+AW120+AX120+AY120+BA120+BB120+BC120)/7</f>
        <v>0.285714285714286</v>
      </c>
      <c r="CR120" s="30" t="n">
        <f aca="false">IF(AND(CP120=1,CQ120=1),$DC$5,IF(AND(CP120=1,CQ120&gt;0.5),$DC$6,IF(AND(CP120=1,AND(CQ120&gt;0.25,CQ120&lt;=0.5)),$DC$7,IF(AND(CP120=1,CQ120&lt;=0.25),$DC$8,IF(AND(CP120&gt;0.5,CQ120&gt;0.5),$DC$9,IF(AND(CP120&gt;0.5,AND(CQ120&gt;0.25,CQ120&lt;=0.5)),$DC$10,IF(AND(CP120&gt;0.5,CQ120&lt;=0.25),$DC$11,IF(AND(AND(CP120&lt;=0.5,CP120&gt;0.25),CQ120&gt;0.5),$DC$12,IF(AND(AND(CP120&lt;=0.5,CP120&gt;0.25),AND(CQ120&gt;0.25,CQ120&lt;=0.5)),$DC$13,IF(AND(AND(CP120&lt;=0.5,CP120&gt;0.25),CQ120&lt;=0.25),$DC$14,IF(AND(CP120&lt;=0.25,CQ120&gt;0.5),$DC$15,IF(AND(CP120&lt;=0.25,AND(CQ120&gt;0.25,CQ120&lt;=0.5)),$DC$16,IF(AND(CP120&lt;=0.25,AND(CQ120&gt;0.1,CQ120&lt;=0.25)),$DC$17,IF(AND(CP120&lt;=0.25,CQ120&lt;=0.1,OR(CP120&lt;&gt;0,CQ120&lt;&gt;0)),$DC$18,IF(AND(CP120=0,CQ120=0),$DC$19,"ATENÇÃO")))))))))))))))</f>
        <v>64.2857142857143</v>
      </c>
      <c r="CS120" s="38" t="n">
        <f aca="false">(BE120+BJ120+BN120)/3</f>
        <v>1</v>
      </c>
      <c r="CT120" s="39" t="n">
        <f aca="false">(BF120+BG120+BH120+BI120+BK120+BL120+BM120+BO120+BP120)/9</f>
        <v>0.888888888888889</v>
      </c>
      <c r="CU120" s="30" t="n">
        <f aca="false">IF(AND(CS120=1,CT120=1),$DC$5,IF(AND(CS120=1,CT120&gt;0.5),$DC$6,IF(AND(CS120=1,AND(CT120&gt;0.25,CT120&lt;=0.5)),$DC$7,IF(AND(CS120=1,CT120&lt;=0.25),$DC$8,IF(AND(CS120&gt;0.5,CT120&gt;0.5),$DC$9,IF(AND(CS120&gt;0.5,AND(CT120&gt;0.25,CT120&lt;=0.5)),$DC$10,IF(AND(CS120&gt;0.5,CT120&lt;=0.25),$DC$11,IF(AND(AND(CS120&lt;=0.5,CS120&gt;0.25),CT120&gt;0.5),$DC$12,IF(AND(AND(CS120&lt;=0.5,CS120&gt;0.25),AND(CT120&gt;0.25,CT120&lt;=0.5)),$DC$13,IF(AND(AND(CS120&lt;=0.5,CS120&gt;0.25),CT120&lt;=0.25),$DC$14,IF(AND(CS120&lt;=0.25,CT120&gt;0.5),$DC$15,IF(AND(CS120&lt;=0.25,AND(CT120&gt;0.25,CT120&lt;=0.5)),$DC$16,IF(AND(CS120&lt;=0.25,AND(CT120&gt;0.1,CT120&lt;=0.25)),$DC$17,IF(AND(CS120&lt;=0.25,CT120&lt;=0.1,OR(CS120&lt;&gt;0,CT120&lt;&gt;0)),$DC$18,IF(AND(CS120=0,CT120=0),$DC$19,"ATENÇÃO")))))))))))))))</f>
        <v>92.8571428571429</v>
      </c>
      <c r="CV120" s="31" t="n">
        <f aca="false">(BR120+BW120+BX120)/3</f>
        <v>0</v>
      </c>
      <c r="CW120" s="32" t="n">
        <f aca="false">(BQ120+BS120+BT120+BU120+BV120+BY120+BZ120)/7</f>
        <v>0.285714285714286</v>
      </c>
      <c r="CX120" s="30" t="n">
        <f aca="false">IF(AND(CV120=1,CW120=1),$DC$5,IF(AND(CV120=1,CW120&gt;0.5),$DC$6,IF(AND(CV120=1,AND(CW120&gt;0.25,CW120&lt;=0.5)),$DC$7,IF(AND(CV120=1,CW120&lt;=0.25),$DC$8,IF(AND(CV120&gt;0.5,CW120&gt;0.5),$DC$9,IF(AND(CV120&gt;0.5,AND(CW120&gt;0.25,CW120&lt;=0.5)),$DC$10,IF(AND(CV120&gt;0.5,CW120&lt;=0.25),$DC$11,IF(AND(AND(CV120&lt;=0.5,CV120&gt;0.25),CW120&gt;0.5),$DC$12,IF(AND(AND(CV120&lt;=0.5,CV120&gt;0.25),AND(CW120&gt;0.25,CW120&lt;=0.5)),$DC$13,IF(AND(AND(CV120&lt;=0.5,CV120&gt;0.25),CW120&lt;=0.25),$DC$14,IF(AND(CV120&lt;=0.25,CW120&gt;0.5),$DC$15,IF(AND(CV120&lt;=0.25,AND(CW120&gt;0.25,CW120&lt;=0.5)),$DC$16,IF(AND(CV120&lt;=0.25,AND(CW120&gt;0.1,CW120&lt;=0.25)),$DC$17,IF(AND(CV120&lt;=0.25,CW120&lt;=0.1,OR(CV120&lt;&gt;0,CW120&lt;&gt;0)),$DC$18,IF(AND(CV120=0,CW120=0),$DC$19,"ATENÇÃO")))))))))))))))</f>
        <v>21.4285714285714</v>
      </c>
    </row>
    <row r="121" customFormat="false" ht="15" hidden="false" customHeight="false" outlineLevel="0" collapsed="false">
      <c r="A121" s="1" t="s">
        <v>272</v>
      </c>
      <c r="B121" s="2" t="n">
        <v>119</v>
      </c>
      <c r="C121" s="70" t="n">
        <v>1</v>
      </c>
      <c r="D121" s="70" t="n">
        <v>0</v>
      </c>
      <c r="E121" s="70" t="n">
        <v>1</v>
      </c>
      <c r="F121" s="70" t="n">
        <v>0</v>
      </c>
      <c r="G121" s="67" t="n">
        <v>0</v>
      </c>
      <c r="H121" s="70" t="n">
        <v>0</v>
      </c>
      <c r="I121" s="67" t="n">
        <v>1</v>
      </c>
      <c r="J121" s="70" t="n">
        <v>0</v>
      </c>
      <c r="K121" s="67" t="n">
        <v>0</v>
      </c>
      <c r="L121" s="70" t="n">
        <v>1</v>
      </c>
      <c r="M121" s="70" t="n">
        <v>0</v>
      </c>
      <c r="N121" s="67" t="n">
        <v>0</v>
      </c>
      <c r="O121" s="70" t="n">
        <v>0</v>
      </c>
      <c r="P121" s="70" t="n">
        <v>0</v>
      </c>
      <c r="Q121" s="70" t="n">
        <v>0</v>
      </c>
      <c r="R121" s="70" t="n">
        <v>1</v>
      </c>
      <c r="S121" s="70" t="n">
        <v>0</v>
      </c>
      <c r="T121" s="70" t="n">
        <v>1</v>
      </c>
      <c r="U121" s="71" t="n">
        <v>1</v>
      </c>
      <c r="V121" s="71" t="n">
        <v>0</v>
      </c>
      <c r="W121" s="71" t="n">
        <v>0</v>
      </c>
      <c r="X121" s="71" t="n">
        <v>0</v>
      </c>
      <c r="Y121" s="71" t="n">
        <v>1</v>
      </c>
      <c r="Z121" s="71" t="n">
        <v>0</v>
      </c>
      <c r="AA121" s="71" t="n">
        <v>0</v>
      </c>
      <c r="AB121" s="71" t="n">
        <v>0</v>
      </c>
      <c r="AC121" s="71" t="n">
        <v>0</v>
      </c>
      <c r="AD121" s="71" t="n">
        <v>0</v>
      </c>
      <c r="AE121" s="71" t="n">
        <v>1</v>
      </c>
      <c r="AF121" s="71" t="n">
        <v>0</v>
      </c>
      <c r="AG121" s="71" t="n">
        <v>0</v>
      </c>
      <c r="AH121" s="70" t="n">
        <v>1</v>
      </c>
      <c r="AI121" s="70" t="n">
        <v>0</v>
      </c>
      <c r="AJ121" s="70" t="n">
        <v>0</v>
      </c>
      <c r="AK121" s="70" t="n">
        <v>0</v>
      </c>
      <c r="AL121" s="70" t="n">
        <v>0</v>
      </c>
      <c r="AM121" s="71" t="n">
        <v>1</v>
      </c>
      <c r="AN121" s="71" t="n">
        <v>1</v>
      </c>
      <c r="AO121" s="71" t="n">
        <v>1</v>
      </c>
      <c r="AP121" s="71" t="n">
        <v>0</v>
      </c>
      <c r="AQ121" s="71" t="n">
        <v>0</v>
      </c>
      <c r="AR121" s="71" t="n">
        <v>1</v>
      </c>
      <c r="AS121" s="71" t="n">
        <v>0</v>
      </c>
      <c r="AT121" s="71" t="n">
        <v>0</v>
      </c>
      <c r="AU121" s="70" t="n">
        <v>0</v>
      </c>
      <c r="AV121" s="70" t="n">
        <v>0</v>
      </c>
      <c r="AW121" s="70" t="n">
        <v>0</v>
      </c>
      <c r="AX121" s="70" t="n">
        <v>0</v>
      </c>
      <c r="AY121" s="70" t="n">
        <v>0</v>
      </c>
      <c r="AZ121" s="70" t="n">
        <v>0</v>
      </c>
      <c r="BA121" s="70" t="n">
        <v>0</v>
      </c>
      <c r="BB121" s="70" t="n">
        <v>0</v>
      </c>
      <c r="BC121" s="70" t="n">
        <v>0</v>
      </c>
      <c r="BD121" s="70" t="n">
        <v>0</v>
      </c>
      <c r="BE121" s="69" t="n">
        <v>1</v>
      </c>
      <c r="BF121" s="71" t="n">
        <v>1</v>
      </c>
      <c r="BG121" s="71" t="n">
        <v>1</v>
      </c>
      <c r="BH121" s="71" t="n">
        <v>1</v>
      </c>
      <c r="BI121" s="71" t="n">
        <v>1</v>
      </c>
      <c r="BJ121" s="69" t="n">
        <v>1</v>
      </c>
      <c r="BK121" s="71" t="n">
        <v>1</v>
      </c>
      <c r="BL121" s="71" t="n">
        <v>1</v>
      </c>
      <c r="BM121" s="71" t="n">
        <v>1</v>
      </c>
      <c r="BN121" s="69" t="n">
        <v>1</v>
      </c>
      <c r="BO121" s="71" t="n">
        <v>1</v>
      </c>
      <c r="BP121" s="71" t="n">
        <v>1</v>
      </c>
      <c r="BQ121" s="70" t="n">
        <v>0</v>
      </c>
      <c r="BR121" s="67" t="n">
        <v>0</v>
      </c>
      <c r="BS121" s="70" t="n">
        <v>1</v>
      </c>
      <c r="BT121" s="70" t="n">
        <v>1</v>
      </c>
      <c r="BU121" s="70" t="n">
        <v>0</v>
      </c>
      <c r="BV121" s="70" t="n">
        <v>0</v>
      </c>
      <c r="BW121" s="67" t="n">
        <v>0</v>
      </c>
      <c r="BX121" s="67" t="n">
        <v>0</v>
      </c>
      <c r="BY121" s="70" t="n">
        <v>0</v>
      </c>
      <c r="BZ121" s="70" t="n">
        <v>0</v>
      </c>
      <c r="CB121" s="27" t="n">
        <f aca="false">CF121*$CZ$3+CI121*$DA$3+CL121*$DB$3+CO121*$DC$3+CR121*$DD$3+CU121*$DE$3+CX121*$DF$3</f>
        <v>32.6864285714286</v>
      </c>
      <c r="CD121" s="38" t="n">
        <f aca="false">(G121+I121+K121+N121+R121)/5</f>
        <v>0.4</v>
      </c>
      <c r="CE121" s="39" t="n">
        <f aca="false">(C121+D121+E121+F121+H121+J121+L121+M121+O121+P121+Q121+S121+T121)/13</f>
        <v>0.307692307692308</v>
      </c>
      <c r="CF121" s="30" t="n">
        <f aca="false">IF(AND(CD121=1,CE121=1),$DC$5,IF(AND(CD121=1,CE121&gt;0.5),$DC$6,IF(AND(CD121=1,AND(CE121&gt;0.25,CE121&lt;=0.5)),$DC$7,IF(AND(CD121=1,CE121&lt;=0.25),$DC$8,IF(AND(CD121&gt;0.5,CE121&gt;0.5),$DC$9,IF(AND(CD121&gt;0.5,AND(CE121&gt;0.25,CE121&lt;=0.5)),$DC$10,IF(AND(CD121&gt;0.5,CE121&lt;=0.25),$DC$11,IF(AND(AND(CD121&lt;=0.5,CD121&gt;0.25),CE121&gt;0.5),$DC$12,IF(AND(AND(CD121&lt;=0.5,CD121&gt;0.25),AND(CE121&gt;0.25,CE121&lt;=0.5)),$DC$13,IF(AND(AND(CD121&lt;=0.5,CD121&gt;0.25),CE121&lt;=0.25),$DC$14,IF(AND(CD121&lt;=0.25,CE121&gt;0.5),$DC$15,IF(AND(CD121&lt;=0.25,AND(CE121&gt;0.25,CE121&lt;=0.5)),$DC$16,IF(AND(CD121&lt;=0.25,AND(CE121&gt;0.1,CE121&lt;=0.25)),$DC$17,IF(AND(CD121&lt;=0.25,CE121&lt;=0.1,OR(CD121&lt;&gt;0,CE121&lt;&gt;0)),$DC$18,IF(AND(CD121=0,CE121=0),$DC$19,"ATENÇÃO")))))))))))))))</f>
        <v>42.8571428571429</v>
      </c>
      <c r="CG121" s="38" t="n">
        <f aca="false">(X121+AA121+AG121)/3</f>
        <v>0</v>
      </c>
      <c r="CH121" s="39" t="n">
        <f aca="false">(U121+V121+W121+Y121+Z121+AB121+AC121+AD121+AE121+AF121)/10</f>
        <v>0.3</v>
      </c>
      <c r="CI121" s="30" t="n">
        <f aca="false">IF(AND(CG121=1,CH121=1),$DC$5,IF(AND(CG121=1,CH121&gt;0.5),$DC$6,IF(AND(CG121=1,AND(CH121&gt;0.25,CH121&lt;=0.5)),$DC$7,IF(AND(CG121=1,CH121&lt;=0.25),$DC$8,IF(AND(CG121&gt;0.5,CH121&gt;0.5),$DC$9,IF(AND(CG121&gt;0.5,AND(CH121&gt;0.25,CH121&lt;=0.5)),$DC$10,IF(AND(CG121&gt;0.5,CH121&lt;=0.25),$DC$11,IF(AND(AND(CG121&lt;=0.5,CG121&gt;0.25),CH121&gt;0.5),$DC$12,IF(AND(AND(CG121&lt;=0.5,CG121&gt;0.25),AND(CH121&gt;0.25,CH121&lt;=0.5)),$DC$13,IF(AND(AND(CG121&lt;=0.5,CG121&gt;0.25),CH121&lt;=0.25),$DC$14,IF(AND(CG121&lt;=0.25,CH121&gt;0.5),$DC$15,IF(AND(CG121&lt;=0.25,AND(CH121&gt;0.25,CH121&lt;=0.5)),$DC$16,IF(AND(CG121&lt;=0.25,AND(CH121&gt;0.1,CH121&lt;=0.25)),$DC$17,IF(AND(CG121&lt;=0.25,CH121&lt;=0.1,OR(CG121&lt;&gt;0,CH121&lt;&gt;0)),$DC$18,IF(AND(CG121=0,CH121=0),$DC$19,"ATENÇÃO")))))))))))))))</f>
        <v>21.4285714285714</v>
      </c>
      <c r="CJ121" s="38" t="n">
        <f aca="false">(AJ121+AL121)/2</f>
        <v>0</v>
      </c>
      <c r="CK121" s="39" t="n">
        <f aca="false">(AH121+AI121+AK121)/3</f>
        <v>0.333333333333333</v>
      </c>
      <c r="CL121" s="30" t="n">
        <f aca="false">IF(AND(CJ121=1,CK121=1),$DC$5,IF(AND(CJ121=1,CK121&gt;0.5),$DC$6,IF(AND(CJ121=1,AND(CK121&gt;0.25,CK121&lt;=0.5)),$DC$7,IF(AND(CJ121=1,CK121&lt;=0.25),$DC$8,IF(AND(CJ121&gt;0.5,CK121&gt;0.5),$DC$9,IF(AND(CJ121&gt;0.5,AND(CK121&gt;0.25,CK121&lt;=0.5)),$DC$10,IF(AND(CJ121&gt;0.5,CK121&lt;=0.25),$DC$11,IF(AND(AND(CJ121&lt;=0.5,CJ121&gt;0.25),CK121&gt;0.5),$DC$12,IF(AND(AND(CJ121&lt;=0.5,CJ121&gt;0.25),AND(CK121&gt;0.25,CK121&lt;=0.5)),$DC$13,IF(AND(AND(CJ121&lt;=0.5,CJ121&gt;0.25),CK121&lt;=0.25),$DC$14,IF(AND(CJ121&lt;=0.25,CK121&gt;0.5),$DC$15,IF(AND(CJ121&lt;=0.25,AND(CK121&gt;0.25,CK121&lt;=0.5)),$DC$16,IF(AND(CJ121&lt;=0.25,AND(CK121&gt;0.1,CK121&lt;=0.25)),$DC$17,IF(AND(CJ121&lt;=0.25,CK121&lt;=0.1,OR(CJ121&lt;&gt;0,CK121&lt;&gt;0)),$DC$18,IF(AND(CJ121=0,CK121=0),$DC$19,"ATENÇÃO")))))))))))))))</f>
        <v>21.4285714285714</v>
      </c>
      <c r="CM121" s="38" t="n">
        <f aca="false">(AP121+AS121)/2</f>
        <v>0</v>
      </c>
      <c r="CN121" s="39" t="n">
        <f aca="false">(AM121+AN121+AO121+AQ121+AR121+AT121)/6</f>
        <v>0.666666666666667</v>
      </c>
      <c r="CO121" s="30" t="n">
        <f aca="false">IF(AND(CM121=1,CN121=1),$DC$5,IF(AND(CM121=1,CN121&gt;0.5),$DC$6,IF(AND(CM121=1,AND(CN121&gt;0.25,CN121&lt;=0.5)),$DC$7,IF(AND(CM121=1,CN121&lt;=0.25),$DC$8,IF(AND(CM121&gt;0.5,CN121&gt;0.5),$DC$9,IF(AND(CM121&gt;0.5,AND(CN121&gt;0.25,CN121&lt;=0.5)),$DC$10,IF(AND(CM121&gt;0.5,CN121&lt;=0.25),$DC$11,IF(AND(AND(CM121&lt;=0.5,CM121&gt;0.25),CN121&gt;0.5),$DC$12,IF(AND(AND(CM121&lt;=0.5,CM121&gt;0.25),AND(CN121&gt;0.25,CN121&lt;=0.5)),$DC$13,IF(AND(AND(CM121&lt;=0.5,CM121&gt;0.25),CN121&lt;=0.25),$DC$14,IF(AND(CM121&lt;=0.25,CN121&gt;0.5),$DC$15,IF(AND(CM121&lt;=0.25,AND(CN121&gt;0.25,CN121&lt;=0.5)),$DC$16,IF(AND(CM121&lt;=0.25,AND(CN121&gt;0.1,CN121&lt;=0.25)),$DC$17,IF(AND(CM121&lt;=0.25,CN121&lt;=0.1,OR(CM121&lt;&gt;0,CN121&lt;&gt;0)),$DC$18,IF(AND(CM121=0,CN121=0),$DC$19,"ATENÇÃO")))))))))))))))</f>
        <v>28.5714285714286</v>
      </c>
      <c r="CP121" s="38" t="n">
        <f aca="false">(AU121+AZ121+BD121)/3</f>
        <v>0</v>
      </c>
      <c r="CQ121" s="39" t="n">
        <f aca="false">(AV121+AW121+AX121+AY121+BA121+BB121+BC121)/7</f>
        <v>0</v>
      </c>
      <c r="CR121" s="30" t="n">
        <f aca="false">IF(AND(CP121=1,CQ121=1),$DC$5,IF(AND(CP121=1,CQ121&gt;0.5),$DC$6,IF(AND(CP121=1,AND(CQ121&gt;0.25,CQ121&lt;=0.5)),$DC$7,IF(AND(CP121=1,CQ121&lt;=0.25),$DC$8,IF(AND(CP121&gt;0.5,CQ121&gt;0.5),$DC$9,IF(AND(CP121&gt;0.5,AND(CQ121&gt;0.25,CQ121&lt;=0.5)),$DC$10,IF(AND(CP121&gt;0.5,CQ121&lt;=0.25),$DC$11,IF(AND(AND(CP121&lt;=0.5,CP121&gt;0.25),CQ121&gt;0.5),$DC$12,IF(AND(AND(CP121&lt;=0.5,CP121&gt;0.25),AND(CQ121&gt;0.25,CQ121&lt;=0.5)),$DC$13,IF(AND(AND(CP121&lt;=0.5,CP121&gt;0.25),CQ121&lt;=0.25),$DC$14,IF(AND(CP121&lt;=0.25,CQ121&gt;0.5),$DC$15,IF(AND(CP121&lt;=0.25,AND(CQ121&gt;0.25,CQ121&lt;=0.5)),$DC$16,IF(AND(CP121&lt;=0.25,AND(CQ121&gt;0.1,CQ121&lt;=0.25)),$DC$17,IF(AND(CP121&lt;=0.25,CQ121&lt;=0.1,OR(CP121&lt;&gt;0,CQ121&lt;&gt;0)),$DC$18,IF(AND(CP121=0,CQ121=0),$DC$19,"ATENÇÃO")))))))))))))))</f>
        <v>0</v>
      </c>
      <c r="CS121" s="38" t="n">
        <f aca="false">(BE121+BJ121+BN121)/3</f>
        <v>1</v>
      </c>
      <c r="CT121" s="39" t="n">
        <f aca="false">(BF121+BG121+BH121+BI121+BK121+BL121+BM121+BO121+BP121)/9</f>
        <v>1</v>
      </c>
      <c r="CU121" s="30" t="n">
        <f aca="false">IF(AND(CS121=1,CT121=1),$DC$5,IF(AND(CS121=1,CT121&gt;0.5),$DC$6,IF(AND(CS121=1,AND(CT121&gt;0.25,CT121&lt;=0.5)),$DC$7,IF(AND(CS121=1,CT121&lt;=0.25),$DC$8,IF(AND(CS121&gt;0.5,CT121&gt;0.5),$DC$9,IF(AND(CS121&gt;0.5,AND(CT121&gt;0.25,CT121&lt;=0.5)),$DC$10,IF(AND(CS121&gt;0.5,CT121&lt;=0.25),$DC$11,IF(AND(AND(CS121&lt;=0.5,CS121&gt;0.25),CT121&gt;0.5),$DC$12,IF(AND(AND(CS121&lt;=0.5,CS121&gt;0.25),AND(CT121&gt;0.25,CT121&lt;=0.5)),$DC$13,IF(AND(AND(CS121&lt;=0.5,CS121&gt;0.25),CT121&lt;=0.25),$DC$14,IF(AND(CS121&lt;=0.25,CT121&gt;0.5),$DC$15,IF(AND(CS121&lt;=0.25,AND(CT121&gt;0.25,CT121&lt;=0.5)),$DC$16,IF(AND(CS121&lt;=0.25,AND(CT121&gt;0.1,CT121&lt;=0.25)),$DC$17,IF(AND(CS121&lt;=0.25,CT121&lt;=0.1,OR(CS121&lt;&gt;0,CT121&lt;&gt;0)),$DC$18,IF(AND(CS121=0,CT121=0),$DC$19,"ATENÇÃO")))))))))))))))</f>
        <v>100</v>
      </c>
      <c r="CV121" s="31" t="n">
        <f aca="false">(BR121+BW121+BX121)/3</f>
        <v>0</v>
      </c>
      <c r="CW121" s="32" t="n">
        <f aca="false">(BQ121+BS121+BT121+BU121+BV121+BY121+BZ121)/7</f>
        <v>0.285714285714286</v>
      </c>
      <c r="CX121" s="30" t="n">
        <f aca="false">IF(AND(CV121=1,CW121=1),$DC$5,IF(AND(CV121=1,CW121&gt;0.5),$DC$6,IF(AND(CV121=1,AND(CW121&gt;0.25,CW121&lt;=0.5)),$DC$7,IF(AND(CV121=1,CW121&lt;=0.25),$DC$8,IF(AND(CV121&gt;0.5,CW121&gt;0.5),$DC$9,IF(AND(CV121&gt;0.5,AND(CW121&gt;0.25,CW121&lt;=0.5)),$DC$10,IF(AND(CV121&gt;0.5,CW121&lt;=0.25),$DC$11,IF(AND(AND(CV121&lt;=0.5,CV121&gt;0.25),CW121&gt;0.5),$DC$12,IF(AND(AND(CV121&lt;=0.5,CV121&gt;0.25),AND(CW121&gt;0.25,CW121&lt;=0.5)),$DC$13,IF(AND(AND(CV121&lt;=0.5,CV121&gt;0.25),CW121&lt;=0.25),$DC$14,IF(AND(CV121&lt;=0.25,CW121&gt;0.5),$DC$15,IF(AND(CV121&lt;=0.25,AND(CW121&gt;0.25,CW121&lt;=0.5)),$DC$16,IF(AND(CV121&lt;=0.25,AND(CW121&gt;0.1,CW121&lt;=0.25)),$DC$17,IF(AND(CV121&lt;=0.25,CW121&lt;=0.1,OR(CV121&lt;&gt;0,CW121&lt;&gt;0)),$DC$18,IF(AND(CV121=0,CW121=0),$DC$19,"ATENÇÃO")))))))))))))))</f>
        <v>21.4285714285714</v>
      </c>
    </row>
    <row r="122" customFormat="false" ht="15" hidden="false" customHeight="false" outlineLevel="0" collapsed="false">
      <c r="A122" s="1" t="s">
        <v>273</v>
      </c>
      <c r="B122" s="2" t="n">
        <v>120</v>
      </c>
      <c r="C122" s="47" t="n">
        <v>0</v>
      </c>
      <c r="D122" s="47" t="n">
        <v>0</v>
      </c>
      <c r="E122" s="47" t="n">
        <v>0</v>
      </c>
      <c r="F122" s="47" t="n">
        <v>0</v>
      </c>
      <c r="G122" s="49" t="n">
        <v>0</v>
      </c>
      <c r="H122" s="47" t="n">
        <v>0</v>
      </c>
      <c r="I122" s="49" t="n">
        <v>0</v>
      </c>
      <c r="J122" s="47" t="n">
        <v>0</v>
      </c>
      <c r="K122" s="49" t="n">
        <v>0</v>
      </c>
      <c r="L122" s="47" t="n">
        <v>1</v>
      </c>
      <c r="M122" s="47" t="n">
        <v>0</v>
      </c>
      <c r="N122" s="49" t="n">
        <v>1</v>
      </c>
      <c r="O122" s="47" t="n">
        <v>0</v>
      </c>
      <c r="P122" s="47" t="n">
        <v>0</v>
      </c>
      <c r="Q122" s="47" t="n">
        <v>0</v>
      </c>
      <c r="R122" s="47" t="n">
        <v>0</v>
      </c>
      <c r="S122" s="47" t="n">
        <v>0</v>
      </c>
      <c r="T122" s="47" t="n">
        <v>0</v>
      </c>
      <c r="U122" s="50" t="n">
        <v>0</v>
      </c>
      <c r="V122" s="50" t="n">
        <v>0</v>
      </c>
      <c r="W122" s="50" t="n">
        <v>0</v>
      </c>
      <c r="X122" s="50" t="n">
        <v>0</v>
      </c>
      <c r="Y122" s="50" t="n">
        <v>0</v>
      </c>
      <c r="Z122" s="50" t="n">
        <v>0</v>
      </c>
      <c r="AA122" s="50" t="n">
        <v>0</v>
      </c>
      <c r="AB122" s="50" t="n">
        <v>0</v>
      </c>
      <c r="AC122" s="50" t="n">
        <v>0</v>
      </c>
      <c r="AD122" s="50" t="n">
        <v>0</v>
      </c>
      <c r="AE122" s="50" t="n">
        <v>0</v>
      </c>
      <c r="AF122" s="50" t="n">
        <v>0</v>
      </c>
      <c r="AG122" s="50" t="n">
        <v>0</v>
      </c>
      <c r="AH122" s="47" t="n">
        <v>1</v>
      </c>
      <c r="AI122" s="47" t="n">
        <v>1</v>
      </c>
      <c r="AJ122" s="47" t="n">
        <v>0</v>
      </c>
      <c r="AK122" s="47" t="n">
        <v>0</v>
      </c>
      <c r="AL122" s="47" t="n">
        <v>1</v>
      </c>
      <c r="AM122" s="50" t="n">
        <v>1</v>
      </c>
      <c r="AN122" s="50" t="n">
        <v>1</v>
      </c>
      <c r="AO122" s="50" t="n">
        <v>0</v>
      </c>
      <c r="AP122" s="50" t="n">
        <v>1</v>
      </c>
      <c r="AQ122" s="50" t="n">
        <v>0</v>
      </c>
      <c r="AR122" s="50" t="n">
        <v>1</v>
      </c>
      <c r="AS122" s="50" t="n">
        <v>0</v>
      </c>
      <c r="AT122" s="50" t="n">
        <v>1</v>
      </c>
      <c r="AU122" s="47" t="n">
        <v>0</v>
      </c>
      <c r="AV122" s="47" t="n">
        <v>0</v>
      </c>
      <c r="AW122" s="47" t="n">
        <v>0</v>
      </c>
      <c r="AX122" s="47" t="n">
        <v>0</v>
      </c>
      <c r="AY122" s="47" t="n">
        <v>0</v>
      </c>
      <c r="AZ122" s="47" t="n">
        <v>0</v>
      </c>
      <c r="BA122" s="47" t="n">
        <v>0</v>
      </c>
      <c r="BB122" s="47" t="n">
        <v>0</v>
      </c>
      <c r="BC122" s="47" t="n">
        <v>0</v>
      </c>
      <c r="BD122" s="47" t="n">
        <v>0</v>
      </c>
      <c r="BE122" s="52" t="n">
        <v>1</v>
      </c>
      <c r="BF122" s="50" t="n">
        <v>1</v>
      </c>
      <c r="BG122" s="50" t="n">
        <v>1</v>
      </c>
      <c r="BH122" s="50" t="n">
        <v>1</v>
      </c>
      <c r="BI122" s="50" t="n">
        <v>1</v>
      </c>
      <c r="BJ122" s="52" t="n">
        <v>1</v>
      </c>
      <c r="BK122" s="50" t="n">
        <v>1</v>
      </c>
      <c r="BL122" s="50" t="n">
        <v>0</v>
      </c>
      <c r="BM122" s="50" t="n">
        <v>0</v>
      </c>
      <c r="BN122" s="52" t="n">
        <v>1</v>
      </c>
      <c r="BO122" s="50" t="n">
        <v>1</v>
      </c>
      <c r="BP122" s="50" t="n">
        <v>0</v>
      </c>
      <c r="BQ122" s="47" t="n">
        <v>1</v>
      </c>
      <c r="BR122" s="49" t="n">
        <v>1</v>
      </c>
      <c r="BS122" s="47" t="n">
        <v>1</v>
      </c>
      <c r="BT122" s="47" t="n">
        <v>1</v>
      </c>
      <c r="BU122" s="47" t="n">
        <v>0</v>
      </c>
      <c r="BV122" s="47" t="n">
        <v>0</v>
      </c>
      <c r="BW122" s="49" t="n">
        <v>0</v>
      </c>
      <c r="BX122" s="49" t="n">
        <v>0</v>
      </c>
      <c r="BY122" s="47" t="n">
        <v>0</v>
      </c>
      <c r="BZ122" s="47" t="n">
        <v>0</v>
      </c>
      <c r="CB122" s="27" t="n">
        <f aca="false">CF122*$CZ$3+CI122*$DA$3+CL122*$DB$3+CO122*$DC$3+CR122*$DD$3+CU122*$DE$3+CX122*$DF$3</f>
        <v>34.7492857142857</v>
      </c>
      <c r="CD122" s="38" t="n">
        <f aca="false">(G122+I122+K122+N122+R122)/5</f>
        <v>0.2</v>
      </c>
      <c r="CE122" s="39" t="n">
        <f aca="false">(C122+D122+E122+F122+H122+J122+L122+M122+O122+P122+Q122+S122+T122)/13</f>
        <v>0.0769230769230769</v>
      </c>
      <c r="CF122" s="30" t="n">
        <f aca="false">IF(AND(CD122=1,CE122=1),$DC$5,IF(AND(CD122=1,CE122&gt;0.5),$DC$6,IF(AND(CD122=1,AND(CE122&gt;0.25,CE122&lt;=0.5)),$DC$7,IF(AND(CD122=1,CE122&lt;=0.25),$DC$8,IF(AND(CD122&gt;0.5,CE122&gt;0.5),$DC$9,IF(AND(CD122&gt;0.5,AND(CE122&gt;0.25,CE122&lt;=0.5)),$DC$10,IF(AND(CD122&gt;0.5,CE122&lt;=0.25),$DC$11,IF(AND(AND(CD122&lt;=0.5,CD122&gt;0.25),CE122&gt;0.5),$DC$12,IF(AND(AND(CD122&lt;=0.5,CD122&gt;0.25),AND(CE122&gt;0.25,CE122&lt;=0.5)),$DC$13,IF(AND(AND(CD122&lt;=0.5,CD122&gt;0.25),CE122&lt;=0.25),$DC$14,IF(AND(CD122&lt;=0.25,CE122&gt;0.5),$DC$15,IF(AND(CD122&lt;=0.25,AND(CE122&gt;0.25,CE122&lt;=0.5)),$DC$16,IF(AND(CD122&lt;=0.25,AND(CE122&gt;0.1,CE122&lt;=0.25)),$DC$17,IF(AND(CD122&lt;=0.25,CE122&lt;=0.1,OR(CD122&lt;&gt;0,CE122&lt;&gt;0)),$DC$18,IF(AND(CD122=0,CE122=0),$DC$19,"ATENÇÃO")))))))))))))))</f>
        <v>7.14285714285714</v>
      </c>
      <c r="CG122" s="38" t="n">
        <f aca="false">(X122+AA122+AG122)/3</f>
        <v>0</v>
      </c>
      <c r="CH122" s="39" t="n">
        <f aca="false">(U122+V122+W122+Y122+Z122+AB122+AC122+AD122+AE122+AF122)/10</f>
        <v>0</v>
      </c>
      <c r="CI122" s="30" t="n">
        <f aca="false">IF(AND(CG122=1,CH122=1),$DC$5,IF(AND(CG122=1,CH122&gt;0.5),$DC$6,IF(AND(CG122=1,AND(CH122&gt;0.25,CH122&lt;=0.5)),$DC$7,IF(AND(CG122=1,CH122&lt;=0.25),$DC$8,IF(AND(CG122&gt;0.5,CH122&gt;0.5),$DC$9,IF(AND(CG122&gt;0.5,AND(CH122&gt;0.25,CH122&lt;=0.5)),$DC$10,IF(AND(CG122&gt;0.5,CH122&lt;=0.25),$DC$11,IF(AND(AND(CG122&lt;=0.5,CG122&gt;0.25),CH122&gt;0.5),$DC$12,IF(AND(AND(CG122&lt;=0.5,CG122&gt;0.25),AND(CH122&gt;0.25,CH122&lt;=0.5)),$DC$13,IF(AND(AND(CG122&lt;=0.5,CG122&gt;0.25),CH122&lt;=0.25),$DC$14,IF(AND(CG122&lt;=0.25,CH122&gt;0.5),$DC$15,IF(AND(CG122&lt;=0.25,AND(CH122&gt;0.25,CH122&lt;=0.5)),$DC$16,IF(AND(CG122&lt;=0.25,AND(CH122&gt;0.1,CH122&lt;=0.25)),$DC$17,IF(AND(CG122&lt;=0.25,CH122&lt;=0.1,OR(CG122&lt;&gt;0,CH122&lt;&gt;0)),$DC$18,IF(AND(CG122=0,CH122=0),$DC$19,"ATENÇÃO")))))))))))))))</f>
        <v>0</v>
      </c>
      <c r="CJ122" s="38" t="n">
        <f aca="false">(AJ122+AL122)/2</f>
        <v>0.5</v>
      </c>
      <c r="CK122" s="39" t="n">
        <f aca="false">(AH122+AI122+AK122)/3</f>
        <v>0.666666666666667</v>
      </c>
      <c r="CL122" s="30" t="n">
        <f aca="false">IF(AND(CJ122=1,CK122=1),$DC$5,IF(AND(CJ122=1,CK122&gt;0.5),$DC$6,IF(AND(CJ122=1,AND(CK122&gt;0.25,CK122&lt;=0.5)),$DC$7,IF(AND(CJ122=1,CK122&lt;=0.25),$DC$8,IF(AND(CJ122&gt;0.5,CK122&gt;0.5),$DC$9,IF(AND(CJ122&gt;0.5,AND(CK122&gt;0.25,CK122&lt;=0.5)),$DC$10,IF(AND(CJ122&gt;0.5,CK122&lt;=0.25),$DC$11,IF(AND(AND(CJ122&lt;=0.5,CJ122&gt;0.25),CK122&gt;0.5),$DC$12,IF(AND(AND(CJ122&lt;=0.5,CJ122&gt;0.25),AND(CK122&gt;0.25,CK122&lt;=0.5)),$DC$13,IF(AND(AND(CJ122&lt;=0.5,CJ122&gt;0.25),CK122&lt;=0.25),$DC$14,IF(AND(CJ122&lt;=0.25,CK122&gt;0.5),$DC$15,IF(AND(CJ122&lt;=0.25,AND(CK122&gt;0.25,CK122&lt;=0.5)),$DC$16,IF(AND(CJ122&lt;=0.25,AND(CK122&gt;0.1,CK122&lt;=0.25)),$DC$17,IF(AND(CJ122&lt;=0.25,CK122&lt;=0.1,OR(CJ122&lt;&gt;0,CK122&lt;&gt;0)),$DC$18,IF(AND(CJ122=0,CK122=0),$DC$19,"ATENÇÃO")))))))))))))))</f>
        <v>50</v>
      </c>
      <c r="CM122" s="38" t="n">
        <f aca="false">(AP122+AS122)/2</f>
        <v>0.5</v>
      </c>
      <c r="CN122" s="39" t="n">
        <f aca="false">(AM122+AN122+AO122+AQ122+AR122+AT122)/6</f>
        <v>0.666666666666667</v>
      </c>
      <c r="CO122" s="30" t="n">
        <f aca="false">IF(AND(CM122=1,CN122=1),$DC$5,IF(AND(CM122=1,CN122&gt;0.5),$DC$6,IF(AND(CM122=1,AND(CN122&gt;0.25,CN122&lt;=0.5)),$DC$7,IF(AND(CM122=1,CN122&lt;=0.25),$DC$8,IF(AND(CM122&gt;0.5,CN122&gt;0.5),$DC$9,IF(AND(CM122&gt;0.5,AND(CN122&gt;0.25,CN122&lt;=0.5)),$DC$10,IF(AND(CM122&gt;0.5,CN122&lt;=0.25),$DC$11,IF(AND(AND(CM122&lt;=0.5,CM122&gt;0.25),CN122&gt;0.5),$DC$12,IF(AND(AND(CM122&lt;=0.5,CM122&gt;0.25),AND(CN122&gt;0.25,CN122&lt;=0.5)),$DC$13,IF(AND(AND(CM122&lt;=0.5,CM122&gt;0.25),CN122&lt;=0.25),$DC$14,IF(AND(CM122&lt;=0.25,CN122&gt;0.5),$DC$15,IF(AND(CM122&lt;=0.25,AND(CN122&gt;0.25,CN122&lt;=0.5)),$DC$16,IF(AND(CM122&lt;=0.25,AND(CN122&gt;0.1,CN122&lt;=0.25)),$DC$17,IF(AND(CM122&lt;=0.25,CN122&lt;=0.1,OR(CM122&lt;&gt;0,CN122&lt;&gt;0)),$DC$18,IF(AND(CM122=0,CN122=0),$DC$19,"ATENÇÃO")))))))))))))))</f>
        <v>50</v>
      </c>
      <c r="CP122" s="38" t="n">
        <f aca="false">(AU122+AZ122+BD122)/3</f>
        <v>0</v>
      </c>
      <c r="CQ122" s="39" t="n">
        <f aca="false">(AV122+AW122+AX122+AY122+BA122+BB122+BC122)/7</f>
        <v>0</v>
      </c>
      <c r="CR122" s="30" t="n">
        <f aca="false">IF(AND(CP122=1,CQ122=1),$DC$5,IF(AND(CP122=1,CQ122&gt;0.5),$DC$6,IF(AND(CP122=1,AND(CQ122&gt;0.25,CQ122&lt;=0.5)),$DC$7,IF(AND(CP122=1,CQ122&lt;=0.25),$DC$8,IF(AND(CP122&gt;0.5,CQ122&gt;0.5),$DC$9,IF(AND(CP122&gt;0.5,AND(CQ122&gt;0.25,CQ122&lt;=0.5)),$DC$10,IF(AND(CP122&gt;0.5,CQ122&lt;=0.25),$DC$11,IF(AND(AND(CP122&lt;=0.5,CP122&gt;0.25),CQ122&gt;0.5),$DC$12,IF(AND(AND(CP122&lt;=0.5,CP122&gt;0.25),AND(CQ122&gt;0.25,CQ122&lt;=0.5)),$DC$13,IF(AND(AND(CP122&lt;=0.5,CP122&gt;0.25),CQ122&lt;=0.25),$DC$14,IF(AND(CP122&lt;=0.25,CQ122&gt;0.5),$DC$15,IF(AND(CP122&lt;=0.25,AND(CQ122&gt;0.25,CQ122&lt;=0.5)),$DC$16,IF(AND(CP122&lt;=0.25,AND(CQ122&gt;0.1,CQ122&lt;=0.25)),$DC$17,IF(AND(CP122&lt;=0.25,CQ122&lt;=0.1,OR(CP122&lt;&gt;0,CQ122&lt;&gt;0)),$DC$18,IF(AND(CP122=0,CQ122=0),$DC$19,"ATENÇÃO")))))))))))))))</f>
        <v>0</v>
      </c>
      <c r="CS122" s="38" t="n">
        <f aca="false">(BE122+BJ122+BN122)/3</f>
        <v>1</v>
      </c>
      <c r="CT122" s="39" t="n">
        <f aca="false">(BF122+BG122+BH122+BI122+BK122+BL122+BM122+BO122+BP122)/9</f>
        <v>0.666666666666667</v>
      </c>
      <c r="CU122" s="30" t="n">
        <f aca="false">IF(AND(CS122=1,CT122=1),$DC$5,IF(AND(CS122=1,CT122&gt;0.5),$DC$6,IF(AND(CS122=1,AND(CT122&gt;0.25,CT122&lt;=0.5)),$DC$7,IF(AND(CS122=1,CT122&lt;=0.25),$DC$8,IF(AND(CS122&gt;0.5,CT122&gt;0.5),$DC$9,IF(AND(CS122&gt;0.5,AND(CT122&gt;0.25,CT122&lt;=0.5)),$DC$10,IF(AND(CS122&gt;0.5,CT122&lt;=0.25),$DC$11,IF(AND(AND(CS122&lt;=0.5,CS122&gt;0.25),CT122&gt;0.5),$DC$12,IF(AND(AND(CS122&lt;=0.5,CS122&gt;0.25),AND(CT122&gt;0.25,CT122&lt;=0.5)),$DC$13,IF(AND(AND(CS122&lt;=0.5,CS122&gt;0.25),CT122&lt;=0.25),$DC$14,IF(AND(CS122&lt;=0.25,CT122&gt;0.5),$DC$15,IF(AND(CS122&lt;=0.25,AND(CT122&gt;0.25,CT122&lt;=0.5)),$DC$16,IF(AND(CS122&lt;=0.25,AND(CT122&gt;0.1,CT122&lt;=0.25)),$DC$17,IF(AND(CS122&lt;=0.25,CT122&lt;=0.1,OR(CS122&lt;&gt;0,CT122&lt;&gt;0)),$DC$18,IF(AND(CS122=0,CT122=0),$DC$19,"ATENÇÃO")))))))))))))))</f>
        <v>92.8571428571429</v>
      </c>
      <c r="CV122" s="31" t="n">
        <f aca="false">(BR122+BW122+BX122)/3</f>
        <v>0.333333333333333</v>
      </c>
      <c r="CW122" s="32" t="n">
        <f aca="false">(BQ122+BS122+BT122+BU122+BV122+BY122+BZ122)/7</f>
        <v>0.428571428571429</v>
      </c>
      <c r="CX122" s="30" t="n">
        <f aca="false">IF(AND(CV122=1,CW122=1),$DC$5,IF(AND(CV122=1,CW122&gt;0.5),$DC$6,IF(AND(CV122=1,AND(CW122&gt;0.25,CW122&lt;=0.5)),$DC$7,IF(AND(CV122=1,CW122&lt;=0.25),$DC$8,IF(AND(CV122&gt;0.5,CW122&gt;0.5),$DC$9,IF(AND(CV122&gt;0.5,AND(CW122&gt;0.25,CW122&lt;=0.5)),$DC$10,IF(AND(CV122&gt;0.5,CW122&lt;=0.25),$DC$11,IF(AND(AND(CV122&lt;=0.5,CV122&gt;0.25),CW122&gt;0.5),$DC$12,IF(AND(AND(CV122&lt;=0.5,CV122&gt;0.25),AND(CW122&gt;0.25,CW122&lt;=0.5)),$DC$13,IF(AND(AND(CV122&lt;=0.5,CV122&gt;0.25),CW122&lt;=0.25),$DC$14,IF(AND(CV122&lt;=0.25,CW122&gt;0.5),$DC$15,IF(AND(CV122&lt;=0.25,AND(CW122&gt;0.25,CW122&lt;=0.5)),$DC$16,IF(AND(CV122&lt;=0.25,AND(CW122&gt;0.1,CW122&lt;=0.25)),$DC$17,IF(AND(CV122&lt;=0.25,CW122&lt;=0.1,OR(CV122&lt;&gt;0,CW122&lt;&gt;0)),$DC$18,IF(AND(CV122=0,CW122=0),$DC$19,"ATENÇÃO")))))))))))))))</f>
        <v>42.8571428571429</v>
      </c>
    </row>
    <row r="123" customFormat="false" ht="15" hidden="false" customHeight="false" outlineLevel="0" collapsed="false">
      <c r="A123" s="1" t="s">
        <v>274</v>
      </c>
      <c r="B123" s="2" t="n">
        <v>121</v>
      </c>
      <c r="C123" s="47" t="n">
        <v>1</v>
      </c>
      <c r="D123" s="47" t="n">
        <v>0</v>
      </c>
      <c r="E123" s="47" t="n">
        <v>0</v>
      </c>
      <c r="F123" s="47" t="n">
        <v>0</v>
      </c>
      <c r="G123" s="49" t="n">
        <v>0</v>
      </c>
      <c r="H123" s="47" t="n">
        <v>1</v>
      </c>
      <c r="I123" s="49" t="n">
        <v>1</v>
      </c>
      <c r="J123" s="47" t="n">
        <v>0</v>
      </c>
      <c r="K123" s="49" t="n">
        <v>0</v>
      </c>
      <c r="L123" s="47" t="n">
        <v>1</v>
      </c>
      <c r="M123" s="47" t="n">
        <v>1</v>
      </c>
      <c r="N123" s="49" t="n">
        <v>1</v>
      </c>
      <c r="O123" s="47" t="n">
        <v>1</v>
      </c>
      <c r="P123" s="47" t="n">
        <v>0</v>
      </c>
      <c r="Q123" s="47" t="n">
        <v>1</v>
      </c>
      <c r="R123" s="47" t="n">
        <v>1</v>
      </c>
      <c r="S123" s="47" t="n">
        <v>1</v>
      </c>
      <c r="T123" s="47" t="n">
        <v>1</v>
      </c>
      <c r="U123" s="50" t="n">
        <v>0</v>
      </c>
      <c r="V123" s="50" t="n">
        <v>0</v>
      </c>
      <c r="W123" s="50" t="n">
        <v>0</v>
      </c>
      <c r="X123" s="50" t="n">
        <v>0</v>
      </c>
      <c r="Y123" s="50" t="n">
        <v>0</v>
      </c>
      <c r="Z123" s="50" t="n">
        <v>0</v>
      </c>
      <c r="AA123" s="50" t="n">
        <v>0</v>
      </c>
      <c r="AB123" s="50" t="n">
        <v>0</v>
      </c>
      <c r="AC123" s="50" t="n">
        <v>1</v>
      </c>
      <c r="AD123" s="50" t="n">
        <v>0</v>
      </c>
      <c r="AE123" s="50" t="n">
        <v>0</v>
      </c>
      <c r="AF123" s="50" t="n">
        <v>0</v>
      </c>
      <c r="AG123" s="50" t="n">
        <v>1</v>
      </c>
      <c r="AH123" s="47" t="n">
        <v>1</v>
      </c>
      <c r="AI123" s="47" t="n">
        <v>0</v>
      </c>
      <c r="AJ123" s="47" t="n">
        <v>0</v>
      </c>
      <c r="AK123" s="47" t="n">
        <v>1</v>
      </c>
      <c r="AL123" s="47" t="n">
        <v>1</v>
      </c>
      <c r="AM123" s="50" t="n">
        <v>1</v>
      </c>
      <c r="AN123" s="50" t="n">
        <v>1</v>
      </c>
      <c r="AO123" s="50" t="n">
        <v>1</v>
      </c>
      <c r="AP123" s="50" t="n">
        <v>0</v>
      </c>
      <c r="AQ123" s="50" t="n">
        <v>0</v>
      </c>
      <c r="AR123" s="50" t="n">
        <v>0</v>
      </c>
      <c r="AS123" s="50" t="n">
        <v>0</v>
      </c>
      <c r="AT123" s="50" t="n">
        <v>1</v>
      </c>
      <c r="AU123" s="47" t="n">
        <v>0</v>
      </c>
      <c r="AV123" s="47" t="n">
        <v>1</v>
      </c>
      <c r="AW123" s="47" t="n">
        <v>0</v>
      </c>
      <c r="AX123" s="47" t="n">
        <v>0</v>
      </c>
      <c r="AY123" s="47" t="n">
        <v>0</v>
      </c>
      <c r="AZ123" s="47" t="n">
        <v>1</v>
      </c>
      <c r="BA123" s="47" t="n">
        <v>0</v>
      </c>
      <c r="BB123" s="47" t="n">
        <v>0</v>
      </c>
      <c r="BC123" s="47" t="n">
        <v>0</v>
      </c>
      <c r="BD123" s="47" t="n">
        <v>0</v>
      </c>
      <c r="BE123" s="52" t="n">
        <v>1</v>
      </c>
      <c r="BF123" s="50" t="n">
        <v>1</v>
      </c>
      <c r="BG123" s="50" t="n">
        <v>1</v>
      </c>
      <c r="BH123" s="50" t="n">
        <v>1</v>
      </c>
      <c r="BI123" s="50" t="n">
        <v>1</v>
      </c>
      <c r="BJ123" s="52" t="n">
        <v>1</v>
      </c>
      <c r="BK123" s="50" t="n">
        <v>1</v>
      </c>
      <c r="BL123" s="50" t="n">
        <v>0</v>
      </c>
      <c r="BM123" s="50" t="n">
        <v>1</v>
      </c>
      <c r="BN123" s="52" t="n">
        <v>1</v>
      </c>
      <c r="BO123" s="50" t="n">
        <v>1</v>
      </c>
      <c r="BP123" s="50" t="n">
        <v>1</v>
      </c>
      <c r="BQ123" s="47" t="n">
        <v>1</v>
      </c>
      <c r="BR123" s="49" t="n">
        <v>0</v>
      </c>
      <c r="BS123" s="47" t="n">
        <v>0</v>
      </c>
      <c r="BT123" s="47" t="n">
        <v>0</v>
      </c>
      <c r="BU123" s="47" t="n">
        <v>0</v>
      </c>
      <c r="BV123" s="47" t="n">
        <v>0</v>
      </c>
      <c r="BW123" s="49" t="n">
        <v>1</v>
      </c>
      <c r="BX123" s="49" t="n">
        <v>1</v>
      </c>
      <c r="BY123" s="47" t="n">
        <v>1</v>
      </c>
      <c r="BZ123" s="47" t="n">
        <v>0</v>
      </c>
      <c r="CB123" s="27" t="n">
        <f aca="false">CF123*$CZ$3+CI123*$DA$3+CL123*$DB$3+CO123*$DC$3+CR123*$DD$3+CU123*$DE$3+CX123*$DF$3</f>
        <v>58.375</v>
      </c>
      <c r="CD123" s="38" t="n">
        <f aca="false">(G123+I123+K123+N123+R123)/5</f>
        <v>0.6</v>
      </c>
      <c r="CE123" s="39" t="n">
        <f aca="false">(C123+D123+E123+F123+H123+J123+L123+M123+O123+P123+Q123+S123+T123)/13</f>
        <v>0.615384615384615</v>
      </c>
      <c r="CF123" s="30" t="n">
        <f aca="false">IF(AND(CD123=1,CE123=1),$DC$5,IF(AND(CD123=1,CE123&gt;0.5),$DC$6,IF(AND(CD123=1,AND(CE123&gt;0.25,CE123&lt;=0.5)),$DC$7,IF(AND(CD123=1,CE123&lt;=0.25),$DC$8,IF(AND(CD123&gt;0.5,CE123&gt;0.5),$DC$9,IF(AND(CD123&gt;0.5,AND(CE123&gt;0.25,CE123&lt;=0.5)),$DC$10,IF(AND(CD123&gt;0.5,CE123&lt;=0.25),$DC$11,IF(AND(AND(CD123&lt;=0.5,CD123&gt;0.25),CE123&gt;0.5),$DC$12,IF(AND(AND(CD123&lt;=0.5,CD123&gt;0.25),AND(CE123&gt;0.25,CE123&lt;=0.5)),$DC$13,IF(AND(AND(CD123&lt;=0.5,CD123&gt;0.25),CE123&lt;=0.25),$DC$14,IF(AND(CD123&lt;=0.25,CE123&gt;0.5),$DC$15,IF(AND(CD123&lt;=0.25,AND(CE123&gt;0.25,CE123&lt;=0.5)),$DC$16,IF(AND(CD123&lt;=0.25,AND(CE123&gt;0.1,CE123&lt;=0.25)),$DC$17,IF(AND(CD123&lt;=0.25,CE123&lt;=0.1,OR(CD123&lt;&gt;0,CE123&lt;&gt;0)),$DC$18,IF(AND(CD123=0,CE123=0),$DC$19,"ATENÇÃO")))))))))))))))</f>
        <v>71.4285714285714</v>
      </c>
      <c r="CG123" s="38" t="n">
        <f aca="false">(X123+AA123+AG123)/3</f>
        <v>0.333333333333333</v>
      </c>
      <c r="CH123" s="39" t="n">
        <f aca="false">(U123+V123+W123+Y123+Z123+AB123+AC123+AD123+AE123+AF123)/10</f>
        <v>0.1</v>
      </c>
      <c r="CI123" s="30" t="n">
        <f aca="false">IF(AND(CG123=1,CH123=1),$DC$5,IF(AND(CG123=1,CH123&gt;0.5),$DC$6,IF(AND(CG123=1,AND(CH123&gt;0.25,CH123&lt;=0.5)),$DC$7,IF(AND(CG123=1,CH123&lt;=0.25),$DC$8,IF(AND(CG123&gt;0.5,CH123&gt;0.5),$DC$9,IF(AND(CG123&gt;0.5,AND(CH123&gt;0.25,CH123&lt;=0.5)),$DC$10,IF(AND(CG123&gt;0.5,CH123&lt;=0.25),$DC$11,IF(AND(AND(CG123&lt;=0.5,CG123&gt;0.25),CH123&gt;0.5),$DC$12,IF(AND(AND(CG123&lt;=0.5,CG123&gt;0.25),AND(CH123&gt;0.25,CH123&lt;=0.5)),$DC$13,IF(AND(AND(CG123&lt;=0.5,CG123&gt;0.25),CH123&lt;=0.25),$DC$14,IF(AND(CG123&lt;=0.25,CH123&gt;0.5),$DC$15,IF(AND(CG123&lt;=0.25,AND(CH123&gt;0.25,CH123&lt;=0.5)),$DC$16,IF(AND(CG123&lt;=0.25,AND(CH123&gt;0.1,CH123&lt;=0.25)),$DC$17,IF(AND(CG123&lt;=0.25,CH123&lt;=0.1,OR(CG123&lt;&gt;0,CH123&lt;&gt;0)),$DC$18,IF(AND(CG123=0,CH123=0),$DC$19,"ATENÇÃO")))))))))))))))</f>
        <v>35.7142857142857</v>
      </c>
      <c r="CJ123" s="38" t="n">
        <f aca="false">(AJ123+AL123)/2</f>
        <v>0.5</v>
      </c>
      <c r="CK123" s="39" t="n">
        <f aca="false">(AH123+AI123+AK123)/3</f>
        <v>0.666666666666667</v>
      </c>
      <c r="CL123" s="30" t="n">
        <f aca="false">IF(AND(CJ123=1,CK123=1),$DC$5,IF(AND(CJ123=1,CK123&gt;0.5),$DC$6,IF(AND(CJ123=1,AND(CK123&gt;0.25,CK123&lt;=0.5)),$DC$7,IF(AND(CJ123=1,CK123&lt;=0.25),$DC$8,IF(AND(CJ123&gt;0.5,CK123&gt;0.5),$DC$9,IF(AND(CJ123&gt;0.5,AND(CK123&gt;0.25,CK123&lt;=0.5)),$DC$10,IF(AND(CJ123&gt;0.5,CK123&lt;=0.25),$DC$11,IF(AND(AND(CJ123&lt;=0.5,CJ123&gt;0.25),CK123&gt;0.5),$DC$12,IF(AND(AND(CJ123&lt;=0.5,CJ123&gt;0.25),AND(CK123&gt;0.25,CK123&lt;=0.5)),$DC$13,IF(AND(AND(CJ123&lt;=0.5,CJ123&gt;0.25),CK123&lt;=0.25),$DC$14,IF(AND(CJ123&lt;=0.25,CK123&gt;0.5),$DC$15,IF(AND(CJ123&lt;=0.25,AND(CK123&gt;0.25,CK123&lt;=0.5)),$DC$16,IF(AND(CJ123&lt;=0.25,AND(CK123&gt;0.1,CK123&lt;=0.25)),$DC$17,IF(AND(CJ123&lt;=0.25,CK123&lt;=0.1,OR(CJ123&lt;&gt;0,CK123&lt;&gt;0)),$DC$18,IF(AND(CJ123=0,CK123=0),$DC$19,"ATENÇÃO")))))))))))))))</f>
        <v>50</v>
      </c>
      <c r="CM123" s="38" t="n">
        <f aca="false">(AP123+AS123)/2</f>
        <v>0</v>
      </c>
      <c r="CN123" s="39" t="n">
        <f aca="false">(AM123+AN123+AO123+AQ123+AR123+AT123)/6</f>
        <v>0.666666666666667</v>
      </c>
      <c r="CO123" s="30" t="n">
        <f aca="false">IF(AND(CM123=1,CN123=1),$DC$5,IF(AND(CM123=1,CN123&gt;0.5),$DC$6,IF(AND(CM123=1,AND(CN123&gt;0.25,CN123&lt;=0.5)),$DC$7,IF(AND(CM123=1,CN123&lt;=0.25),$DC$8,IF(AND(CM123&gt;0.5,CN123&gt;0.5),$DC$9,IF(AND(CM123&gt;0.5,AND(CN123&gt;0.25,CN123&lt;=0.5)),$DC$10,IF(AND(CM123&gt;0.5,CN123&lt;=0.25),$DC$11,IF(AND(AND(CM123&lt;=0.5,CM123&gt;0.25),CN123&gt;0.5),$DC$12,IF(AND(AND(CM123&lt;=0.5,CM123&gt;0.25),AND(CN123&gt;0.25,CN123&lt;=0.5)),$DC$13,IF(AND(AND(CM123&lt;=0.5,CM123&gt;0.25),CN123&lt;=0.25),$DC$14,IF(AND(CM123&lt;=0.25,CN123&gt;0.5),$DC$15,IF(AND(CM123&lt;=0.25,AND(CN123&gt;0.25,CN123&lt;=0.5)),$DC$16,IF(AND(CM123&lt;=0.25,AND(CN123&gt;0.1,CN123&lt;=0.25)),$DC$17,IF(AND(CM123&lt;=0.25,CN123&lt;=0.1,OR(CM123&lt;&gt;0,CN123&lt;&gt;0)),$DC$18,IF(AND(CM123=0,CN123=0),$DC$19,"ATENÇÃO")))))))))))))))</f>
        <v>28.5714285714286</v>
      </c>
      <c r="CP123" s="38" t="n">
        <f aca="false">(AU123+AZ123+BD123)/3</f>
        <v>0.333333333333333</v>
      </c>
      <c r="CQ123" s="39" t="n">
        <f aca="false">(AV123+AW123+AX123+AY123+BA123+BB123+BC123)/7</f>
        <v>0.142857142857143</v>
      </c>
      <c r="CR123" s="30" t="n">
        <f aca="false">IF(AND(CP123=1,CQ123=1),$DC$5,IF(AND(CP123=1,CQ123&gt;0.5),$DC$6,IF(AND(CP123=1,AND(CQ123&gt;0.25,CQ123&lt;=0.5)),$DC$7,IF(AND(CP123=1,CQ123&lt;=0.25),$DC$8,IF(AND(CP123&gt;0.5,CQ123&gt;0.5),$DC$9,IF(AND(CP123&gt;0.5,AND(CQ123&gt;0.25,CQ123&lt;=0.5)),$DC$10,IF(AND(CP123&gt;0.5,CQ123&lt;=0.25),$DC$11,IF(AND(AND(CP123&lt;=0.5,CP123&gt;0.25),CQ123&gt;0.5),$DC$12,IF(AND(AND(CP123&lt;=0.5,CP123&gt;0.25),AND(CQ123&gt;0.25,CQ123&lt;=0.5)),$DC$13,IF(AND(AND(CP123&lt;=0.5,CP123&gt;0.25),CQ123&lt;=0.25),$DC$14,IF(AND(CP123&lt;=0.25,CQ123&gt;0.5),$DC$15,IF(AND(CP123&lt;=0.25,AND(CQ123&gt;0.25,CQ123&lt;=0.5)),$DC$16,IF(AND(CP123&lt;=0.25,AND(CQ123&gt;0.1,CQ123&lt;=0.25)),$DC$17,IF(AND(CP123&lt;=0.25,CQ123&lt;=0.1,OR(CP123&lt;&gt;0,CQ123&lt;&gt;0)),$DC$18,IF(AND(CP123=0,CQ123=0),$DC$19,"ATENÇÃO")))))))))))))))</f>
        <v>35.7142857142857</v>
      </c>
      <c r="CS123" s="38" t="n">
        <f aca="false">(BE123+BJ123+BN123)/3</f>
        <v>1</v>
      </c>
      <c r="CT123" s="39" t="n">
        <f aca="false">(BF123+BG123+BH123+BI123+BK123+BL123+BM123+BO123+BP123)/9</f>
        <v>0.888888888888889</v>
      </c>
      <c r="CU123" s="30" t="n">
        <f aca="false">IF(AND(CS123=1,CT123=1),$DC$5,IF(AND(CS123=1,CT123&gt;0.5),$DC$6,IF(AND(CS123=1,AND(CT123&gt;0.25,CT123&lt;=0.5)),$DC$7,IF(AND(CS123=1,CT123&lt;=0.25),$DC$8,IF(AND(CS123&gt;0.5,CT123&gt;0.5),$DC$9,IF(AND(CS123&gt;0.5,AND(CT123&gt;0.25,CT123&lt;=0.5)),$DC$10,IF(AND(CS123&gt;0.5,CT123&lt;=0.25),$DC$11,IF(AND(AND(CS123&lt;=0.5,CS123&gt;0.25),CT123&gt;0.5),$DC$12,IF(AND(AND(CS123&lt;=0.5,CS123&gt;0.25),AND(CT123&gt;0.25,CT123&lt;=0.5)),$DC$13,IF(AND(AND(CS123&lt;=0.5,CS123&gt;0.25),CT123&lt;=0.25),$DC$14,IF(AND(CS123&lt;=0.25,CT123&gt;0.5),$DC$15,IF(AND(CS123&lt;=0.25,AND(CT123&gt;0.25,CT123&lt;=0.5)),$DC$16,IF(AND(CS123&lt;=0.25,AND(CT123&gt;0.1,CT123&lt;=0.25)),$DC$17,IF(AND(CS123&lt;=0.25,CT123&lt;=0.1,OR(CS123&lt;&gt;0,CT123&lt;&gt;0)),$DC$18,IF(AND(CS123=0,CT123=0),$DC$19,"ATENÇÃO")))))))))))))))</f>
        <v>92.8571428571429</v>
      </c>
      <c r="CV123" s="31" t="n">
        <f aca="false">(BR123+BW123+BX123)/3</f>
        <v>0.666666666666667</v>
      </c>
      <c r="CW123" s="32" t="n">
        <f aca="false">(BQ123+BS123+BT123+BU123+BV123+BY123+BZ123)/7</f>
        <v>0.285714285714286</v>
      </c>
      <c r="CX123" s="30" t="n">
        <f aca="false">IF(AND(CV123=1,CW123=1),$DC$5,IF(AND(CV123=1,CW123&gt;0.5),$DC$6,IF(AND(CV123=1,AND(CW123&gt;0.25,CW123&lt;=0.5)),$DC$7,IF(AND(CV123=1,CW123&lt;=0.25),$DC$8,IF(AND(CV123&gt;0.5,CW123&gt;0.5),$DC$9,IF(AND(CV123&gt;0.5,AND(CW123&gt;0.25,CW123&lt;=0.5)),$DC$10,IF(AND(CV123&gt;0.5,CW123&lt;=0.25),$DC$11,IF(AND(AND(CV123&lt;=0.5,CV123&gt;0.25),CW123&gt;0.5),$DC$12,IF(AND(AND(CV123&lt;=0.5,CV123&gt;0.25),AND(CW123&gt;0.25,CW123&lt;=0.5)),$DC$13,IF(AND(AND(CV123&lt;=0.5,CV123&gt;0.25),CW123&lt;=0.25),$DC$14,IF(AND(CV123&lt;=0.25,CW123&gt;0.5),$DC$15,IF(AND(CV123&lt;=0.25,AND(CW123&gt;0.25,CW123&lt;=0.5)),$DC$16,IF(AND(CV123&lt;=0.25,AND(CW123&gt;0.1,CW123&lt;=0.25)),$DC$17,IF(AND(CV123&lt;=0.25,CW123&lt;=0.1,OR(CV123&lt;&gt;0,CW123&lt;&gt;0)),$DC$18,IF(AND(CV123=0,CW123=0),$DC$19,"ATENÇÃO")))))))))))))))</f>
        <v>64.2857142857143</v>
      </c>
    </row>
    <row r="124" customFormat="false" ht="15" hidden="false" customHeight="false" outlineLevel="0" collapsed="false">
      <c r="A124" s="1" t="s">
        <v>275</v>
      </c>
      <c r="B124" s="2" t="n">
        <v>122</v>
      </c>
      <c r="C124" s="47" t="n">
        <v>0</v>
      </c>
      <c r="D124" s="47" t="n">
        <v>0</v>
      </c>
      <c r="E124" s="47" t="n">
        <v>1</v>
      </c>
      <c r="F124" s="47" t="n">
        <v>0</v>
      </c>
      <c r="G124" s="49" t="n">
        <v>0</v>
      </c>
      <c r="H124" s="47" t="n">
        <v>1</v>
      </c>
      <c r="I124" s="49" t="n">
        <v>0</v>
      </c>
      <c r="J124" s="47" t="n">
        <v>1</v>
      </c>
      <c r="K124" s="49" t="n">
        <v>0</v>
      </c>
      <c r="L124" s="47" t="n">
        <v>1</v>
      </c>
      <c r="M124" s="47" t="n">
        <v>0</v>
      </c>
      <c r="N124" s="49" t="n">
        <v>1</v>
      </c>
      <c r="O124" s="47" t="n">
        <v>1</v>
      </c>
      <c r="P124" s="47" t="n">
        <v>1</v>
      </c>
      <c r="Q124" s="47" t="n">
        <v>0</v>
      </c>
      <c r="R124" s="47" t="n">
        <v>1</v>
      </c>
      <c r="S124" s="47" t="n">
        <v>1</v>
      </c>
      <c r="T124" s="47" t="n">
        <v>1</v>
      </c>
      <c r="U124" s="50" t="n">
        <v>0</v>
      </c>
      <c r="V124" s="50" t="n">
        <v>0</v>
      </c>
      <c r="W124" s="50" t="n">
        <v>1</v>
      </c>
      <c r="X124" s="50" t="n">
        <v>1</v>
      </c>
      <c r="Y124" s="50" t="n">
        <v>0</v>
      </c>
      <c r="Z124" s="50" t="n">
        <v>0</v>
      </c>
      <c r="AA124" s="50" t="n">
        <v>0</v>
      </c>
      <c r="AB124" s="50" t="n">
        <v>0</v>
      </c>
      <c r="AC124" s="50" t="n">
        <v>1</v>
      </c>
      <c r="AD124" s="50" t="n">
        <v>0</v>
      </c>
      <c r="AE124" s="50" t="n">
        <v>1</v>
      </c>
      <c r="AF124" s="50" t="n">
        <v>0</v>
      </c>
      <c r="AG124" s="50" t="n">
        <v>1</v>
      </c>
      <c r="AH124" s="47" t="n">
        <v>1</v>
      </c>
      <c r="AI124" s="47" t="n">
        <v>0</v>
      </c>
      <c r="AJ124" s="47" t="n">
        <v>1</v>
      </c>
      <c r="AK124" s="47" t="n">
        <v>0</v>
      </c>
      <c r="AL124" s="47" t="n">
        <v>0</v>
      </c>
      <c r="AM124" s="50" t="n">
        <v>1</v>
      </c>
      <c r="AN124" s="50" t="n">
        <v>1</v>
      </c>
      <c r="AO124" s="50" t="n">
        <v>1</v>
      </c>
      <c r="AP124" s="50" t="n">
        <v>0</v>
      </c>
      <c r="AQ124" s="50" t="n">
        <v>0</v>
      </c>
      <c r="AR124" s="50" t="n">
        <v>1</v>
      </c>
      <c r="AS124" s="50" t="n">
        <v>0</v>
      </c>
      <c r="AT124" s="50" t="n">
        <v>1</v>
      </c>
      <c r="AU124" s="47" t="n">
        <v>1</v>
      </c>
      <c r="AV124" s="47" t="n">
        <v>1</v>
      </c>
      <c r="AW124" s="47" t="n">
        <v>1</v>
      </c>
      <c r="AX124" s="47" t="n">
        <v>0</v>
      </c>
      <c r="AY124" s="47" t="n">
        <v>0</v>
      </c>
      <c r="AZ124" s="47" t="n">
        <v>1</v>
      </c>
      <c r="BA124" s="47" t="n">
        <v>0</v>
      </c>
      <c r="BB124" s="47" t="n">
        <v>0</v>
      </c>
      <c r="BC124" s="47" t="n">
        <v>0</v>
      </c>
      <c r="BD124" s="47" t="n">
        <v>0</v>
      </c>
      <c r="BE124" s="52" t="n">
        <v>1</v>
      </c>
      <c r="BF124" s="50" t="n">
        <v>1</v>
      </c>
      <c r="BG124" s="50" t="n">
        <v>1</v>
      </c>
      <c r="BH124" s="50" t="n">
        <v>1</v>
      </c>
      <c r="BI124" s="50" t="n">
        <v>1</v>
      </c>
      <c r="BJ124" s="52" t="n">
        <v>1</v>
      </c>
      <c r="BK124" s="50" t="n">
        <v>1</v>
      </c>
      <c r="BL124" s="50" t="n">
        <v>1</v>
      </c>
      <c r="BM124" s="50" t="n">
        <v>1</v>
      </c>
      <c r="BN124" s="52" t="n">
        <v>1</v>
      </c>
      <c r="BO124" s="50" t="n">
        <v>1</v>
      </c>
      <c r="BP124" s="50" t="n">
        <v>1</v>
      </c>
      <c r="BQ124" s="47" t="n">
        <v>0</v>
      </c>
      <c r="BR124" s="49" t="n">
        <v>1</v>
      </c>
      <c r="BS124" s="47" t="n">
        <v>0</v>
      </c>
      <c r="BT124" s="47" t="n">
        <v>1</v>
      </c>
      <c r="BU124" s="47" t="n">
        <v>0</v>
      </c>
      <c r="BV124" s="47" t="n">
        <v>0</v>
      </c>
      <c r="BW124" s="49" t="n">
        <v>0</v>
      </c>
      <c r="BX124" s="49" t="n">
        <v>1</v>
      </c>
      <c r="BY124" s="47" t="n">
        <v>1</v>
      </c>
      <c r="BZ124" s="47" t="n">
        <v>1</v>
      </c>
      <c r="CB124" s="27" t="n">
        <f aca="false">CF124*$CZ$3+CI124*$DA$3+CL124*$DB$3+CO124*$DC$3+CR124*$DD$3+CU124*$DE$3+CX124*$DF$3</f>
        <v>63.0478571428572</v>
      </c>
      <c r="CD124" s="38" t="n">
        <f aca="false">(G124+I124+K124+N124+R124)/5</f>
        <v>0.4</v>
      </c>
      <c r="CE124" s="39" t="n">
        <f aca="false">(C124+D124+E124+F124+H124+J124+L124+M124+O124+P124+Q124+S124+T124)/13</f>
        <v>0.615384615384615</v>
      </c>
      <c r="CF124" s="30" t="n">
        <f aca="false">IF(AND(CD124=1,CE124=1),$DC$5,IF(AND(CD124=1,CE124&gt;0.5),$DC$6,IF(AND(CD124=1,AND(CE124&gt;0.25,CE124&lt;=0.5)),$DC$7,IF(AND(CD124=1,CE124&lt;=0.25),$DC$8,IF(AND(CD124&gt;0.5,CE124&gt;0.5),$DC$9,IF(AND(CD124&gt;0.5,AND(CE124&gt;0.25,CE124&lt;=0.5)),$DC$10,IF(AND(CD124&gt;0.5,CE124&lt;=0.25),$DC$11,IF(AND(AND(CD124&lt;=0.5,CD124&gt;0.25),CE124&gt;0.5),$DC$12,IF(AND(AND(CD124&lt;=0.5,CD124&gt;0.25),AND(CE124&gt;0.25,CE124&lt;=0.5)),$DC$13,IF(AND(AND(CD124&lt;=0.5,CD124&gt;0.25),CE124&lt;=0.25),$DC$14,IF(AND(CD124&lt;=0.25,CE124&gt;0.5),$DC$15,IF(AND(CD124&lt;=0.25,AND(CE124&gt;0.25,CE124&lt;=0.5)),$DC$16,IF(AND(CD124&lt;=0.25,AND(CE124&gt;0.1,CE124&lt;=0.25)),$DC$17,IF(AND(CD124&lt;=0.25,CE124&lt;=0.1,OR(CD124&lt;&gt;0,CE124&lt;&gt;0)),$DC$18,IF(AND(CD124=0,CE124=0),$DC$19,"ATENÇÃO")))))))))))))))</f>
        <v>50</v>
      </c>
      <c r="CG124" s="38" t="n">
        <f aca="false">(X124+AA124+AG124)/3</f>
        <v>0.666666666666667</v>
      </c>
      <c r="CH124" s="39" t="n">
        <f aca="false">(U124+V124+W124+Y124+Z124+AB124+AC124+AD124+AE124+AF124)/10</f>
        <v>0.3</v>
      </c>
      <c r="CI124" s="30" t="n">
        <f aca="false">IF(AND(CG124=1,CH124=1),$DC$5,IF(AND(CG124=1,CH124&gt;0.5),$DC$6,IF(AND(CG124=1,AND(CH124&gt;0.25,CH124&lt;=0.5)),$DC$7,IF(AND(CG124=1,CH124&lt;=0.25),$DC$8,IF(AND(CG124&gt;0.5,CH124&gt;0.5),$DC$9,IF(AND(CG124&gt;0.5,AND(CH124&gt;0.25,CH124&lt;=0.5)),$DC$10,IF(AND(CG124&gt;0.5,CH124&lt;=0.25),$DC$11,IF(AND(AND(CG124&lt;=0.5,CG124&gt;0.25),CH124&gt;0.5),$DC$12,IF(AND(AND(CG124&lt;=0.5,CG124&gt;0.25),AND(CH124&gt;0.25,CH124&lt;=0.5)),$DC$13,IF(AND(AND(CG124&lt;=0.5,CG124&gt;0.25),CH124&lt;=0.25),$DC$14,IF(AND(CG124&lt;=0.25,CH124&gt;0.5),$DC$15,IF(AND(CG124&lt;=0.25,AND(CH124&gt;0.25,CH124&lt;=0.5)),$DC$16,IF(AND(CG124&lt;=0.25,AND(CH124&gt;0.1,CH124&lt;=0.25)),$DC$17,IF(AND(CG124&lt;=0.25,CH124&lt;=0.1,OR(CG124&lt;&gt;0,CH124&lt;&gt;0)),$DC$18,IF(AND(CG124=0,CH124=0),$DC$19,"ATENÇÃO")))))))))))))))</f>
        <v>64.2857142857143</v>
      </c>
      <c r="CJ124" s="38" t="n">
        <f aca="false">(AJ124+AL124)/2</f>
        <v>0.5</v>
      </c>
      <c r="CK124" s="39" t="n">
        <f aca="false">(AH124+AI124+AK124)/3</f>
        <v>0.333333333333333</v>
      </c>
      <c r="CL124" s="30" t="n">
        <f aca="false">IF(AND(CJ124=1,CK124=1),$DC$5,IF(AND(CJ124=1,CK124&gt;0.5),$DC$6,IF(AND(CJ124=1,AND(CK124&gt;0.25,CK124&lt;=0.5)),$DC$7,IF(AND(CJ124=1,CK124&lt;=0.25),$DC$8,IF(AND(CJ124&gt;0.5,CK124&gt;0.5),$DC$9,IF(AND(CJ124&gt;0.5,AND(CK124&gt;0.25,CK124&lt;=0.5)),$DC$10,IF(AND(CJ124&gt;0.5,CK124&lt;=0.25),$DC$11,IF(AND(AND(CJ124&lt;=0.5,CJ124&gt;0.25),CK124&gt;0.5),$DC$12,IF(AND(AND(CJ124&lt;=0.5,CJ124&gt;0.25),AND(CK124&gt;0.25,CK124&lt;=0.5)),$DC$13,IF(AND(AND(CJ124&lt;=0.5,CJ124&gt;0.25),CK124&lt;=0.25),$DC$14,IF(AND(CJ124&lt;=0.25,CK124&gt;0.5),$DC$15,IF(AND(CJ124&lt;=0.25,AND(CK124&gt;0.25,CK124&lt;=0.5)),$DC$16,IF(AND(CJ124&lt;=0.25,AND(CK124&gt;0.1,CK124&lt;=0.25)),$DC$17,IF(AND(CJ124&lt;=0.25,CK124&lt;=0.1,OR(CJ124&lt;&gt;0,CK124&lt;&gt;0)),$DC$18,IF(AND(CJ124=0,CK124=0),$DC$19,"ATENÇÃO")))))))))))))))</f>
        <v>42.8571428571429</v>
      </c>
      <c r="CM124" s="38" t="n">
        <f aca="false">(AP124+AS124)/2</f>
        <v>0</v>
      </c>
      <c r="CN124" s="39" t="n">
        <f aca="false">(AM124+AN124+AO124+AQ124+AR124+AT124)/6</f>
        <v>0.833333333333333</v>
      </c>
      <c r="CO124" s="30" t="n">
        <f aca="false">IF(AND(CM124=1,CN124=1),$DC$5,IF(AND(CM124=1,CN124&gt;0.5),$DC$6,IF(AND(CM124=1,AND(CN124&gt;0.25,CN124&lt;=0.5)),$DC$7,IF(AND(CM124=1,CN124&lt;=0.25),$DC$8,IF(AND(CM124&gt;0.5,CN124&gt;0.5),$DC$9,IF(AND(CM124&gt;0.5,AND(CN124&gt;0.25,CN124&lt;=0.5)),$DC$10,IF(AND(CM124&gt;0.5,CN124&lt;=0.25),$DC$11,IF(AND(AND(CM124&lt;=0.5,CM124&gt;0.25),CN124&gt;0.5),$DC$12,IF(AND(AND(CM124&lt;=0.5,CM124&gt;0.25),AND(CN124&gt;0.25,CN124&lt;=0.5)),$DC$13,IF(AND(AND(CM124&lt;=0.5,CM124&gt;0.25),CN124&lt;=0.25),$DC$14,IF(AND(CM124&lt;=0.25,CN124&gt;0.5),$DC$15,IF(AND(CM124&lt;=0.25,AND(CN124&gt;0.25,CN124&lt;=0.5)),$DC$16,IF(AND(CM124&lt;=0.25,AND(CN124&gt;0.1,CN124&lt;=0.25)),$DC$17,IF(AND(CM124&lt;=0.25,CN124&lt;=0.1,OR(CM124&lt;&gt;0,CN124&lt;&gt;0)),$DC$18,IF(AND(CM124=0,CN124=0),$DC$19,"ATENÇÃO")))))))))))))))</f>
        <v>28.5714285714286</v>
      </c>
      <c r="CP124" s="38" t="n">
        <f aca="false">(AU124+AZ124+BD124)/3</f>
        <v>0.666666666666667</v>
      </c>
      <c r="CQ124" s="39" t="n">
        <f aca="false">(AV124+AW124+AX124+AY124+BA124+BB124+BC124)/7</f>
        <v>0.285714285714286</v>
      </c>
      <c r="CR124" s="30" t="n">
        <f aca="false">IF(AND(CP124=1,CQ124=1),$DC$5,IF(AND(CP124=1,CQ124&gt;0.5),$DC$6,IF(AND(CP124=1,AND(CQ124&gt;0.25,CQ124&lt;=0.5)),$DC$7,IF(AND(CP124=1,CQ124&lt;=0.25),$DC$8,IF(AND(CP124&gt;0.5,CQ124&gt;0.5),$DC$9,IF(AND(CP124&gt;0.5,AND(CQ124&gt;0.25,CQ124&lt;=0.5)),$DC$10,IF(AND(CP124&gt;0.5,CQ124&lt;=0.25),$DC$11,IF(AND(AND(CP124&lt;=0.5,CP124&gt;0.25),CQ124&gt;0.5),$DC$12,IF(AND(AND(CP124&lt;=0.5,CP124&gt;0.25),AND(CQ124&gt;0.25,CQ124&lt;=0.5)),$DC$13,IF(AND(AND(CP124&lt;=0.5,CP124&gt;0.25),CQ124&lt;=0.25),$DC$14,IF(AND(CP124&lt;=0.25,CQ124&gt;0.5),$DC$15,IF(AND(CP124&lt;=0.25,AND(CQ124&gt;0.25,CQ124&lt;=0.5)),$DC$16,IF(AND(CP124&lt;=0.25,AND(CQ124&gt;0.1,CQ124&lt;=0.25)),$DC$17,IF(AND(CP124&lt;=0.25,CQ124&lt;=0.1,OR(CP124&lt;&gt;0,CQ124&lt;&gt;0)),$DC$18,IF(AND(CP124=0,CQ124=0),$DC$19,"ATENÇÃO")))))))))))))))</f>
        <v>64.2857142857143</v>
      </c>
      <c r="CS124" s="38" t="n">
        <f aca="false">(BE124+BJ124+BN124)/3</f>
        <v>1</v>
      </c>
      <c r="CT124" s="39" t="n">
        <f aca="false">(BF124+BG124+BH124+BI124+BK124+BL124+BM124+BO124+BP124)/9</f>
        <v>1</v>
      </c>
      <c r="CU124" s="30" t="n">
        <f aca="false">IF(AND(CS124=1,CT124=1),$DC$5,IF(AND(CS124=1,CT124&gt;0.5),$DC$6,IF(AND(CS124=1,AND(CT124&gt;0.25,CT124&lt;=0.5)),$DC$7,IF(AND(CS124=1,CT124&lt;=0.25),$DC$8,IF(AND(CS124&gt;0.5,CT124&gt;0.5),$DC$9,IF(AND(CS124&gt;0.5,AND(CT124&gt;0.25,CT124&lt;=0.5)),$DC$10,IF(AND(CS124&gt;0.5,CT124&lt;=0.25),$DC$11,IF(AND(AND(CS124&lt;=0.5,CS124&gt;0.25),CT124&gt;0.5),$DC$12,IF(AND(AND(CS124&lt;=0.5,CS124&gt;0.25),AND(CT124&gt;0.25,CT124&lt;=0.5)),$DC$13,IF(AND(AND(CS124&lt;=0.5,CS124&gt;0.25),CT124&lt;=0.25),$DC$14,IF(AND(CS124&lt;=0.25,CT124&gt;0.5),$DC$15,IF(AND(CS124&lt;=0.25,AND(CT124&gt;0.25,CT124&lt;=0.5)),$DC$16,IF(AND(CS124&lt;=0.25,AND(CT124&gt;0.1,CT124&lt;=0.25)),$DC$17,IF(AND(CS124&lt;=0.25,CT124&lt;=0.1,OR(CS124&lt;&gt;0,CT124&lt;&gt;0)),$DC$18,IF(AND(CS124=0,CT124=0),$DC$19,"ATENÇÃO")))))))))))))))</f>
        <v>100</v>
      </c>
      <c r="CV124" s="31" t="n">
        <f aca="false">(BR124+BW124+BX124)/3</f>
        <v>0.666666666666667</v>
      </c>
      <c r="CW124" s="32" t="n">
        <f aca="false">(BQ124+BS124+BT124+BU124+BV124+BY124+BZ124)/7</f>
        <v>0.428571428571429</v>
      </c>
      <c r="CX124" s="30" t="n">
        <f aca="false">IF(AND(CV124=1,CW124=1),$DC$5,IF(AND(CV124=1,CW124&gt;0.5),$DC$6,IF(AND(CV124=1,AND(CW124&gt;0.25,CW124&lt;=0.5)),$DC$7,IF(AND(CV124=1,CW124&lt;=0.25),$DC$8,IF(AND(CV124&gt;0.5,CW124&gt;0.5),$DC$9,IF(AND(CV124&gt;0.5,AND(CW124&gt;0.25,CW124&lt;=0.5)),$DC$10,IF(AND(CV124&gt;0.5,CW124&lt;=0.25),$DC$11,IF(AND(AND(CV124&lt;=0.5,CV124&gt;0.25),CW124&gt;0.5),$DC$12,IF(AND(AND(CV124&lt;=0.5,CV124&gt;0.25),AND(CW124&gt;0.25,CW124&lt;=0.5)),$DC$13,IF(AND(AND(CV124&lt;=0.5,CV124&gt;0.25),CW124&lt;=0.25),$DC$14,IF(AND(CV124&lt;=0.25,CW124&gt;0.5),$DC$15,IF(AND(CV124&lt;=0.25,AND(CW124&gt;0.25,CW124&lt;=0.5)),$DC$16,IF(AND(CV124&lt;=0.25,AND(CW124&gt;0.1,CW124&lt;=0.25)),$DC$17,IF(AND(CV124&lt;=0.25,CW124&lt;=0.1,OR(CV124&lt;&gt;0,CW124&lt;&gt;0)),$DC$18,IF(AND(CV124=0,CW124=0),$DC$19,"ATENÇÃO")))))))))))))))</f>
        <v>64.2857142857143</v>
      </c>
    </row>
    <row r="125" customFormat="false" ht="15" hidden="false" customHeight="false" outlineLevel="0" collapsed="false">
      <c r="A125" s="1" t="s">
        <v>276</v>
      </c>
      <c r="B125" s="2" t="n">
        <v>123</v>
      </c>
      <c r="C125" s="47" t="n">
        <v>1</v>
      </c>
      <c r="D125" s="47" t="n">
        <v>0</v>
      </c>
      <c r="E125" s="47" t="n">
        <v>1</v>
      </c>
      <c r="F125" s="47" t="n">
        <v>0</v>
      </c>
      <c r="G125" s="49" t="n">
        <v>0</v>
      </c>
      <c r="H125" s="47" t="n">
        <v>1</v>
      </c>
      <c r="I125" s="49" t="n">
        <v>0</v>
      </c>
      <c r="J125" s="47" t="n">
        <v>0</v>
      </c>
      <c r="K125" s="49" t="n">
        <v>1</v>
      </c>
      <c r="L125" s="47" t="n">
        <v>1</v>
      </c>
      <c r="M125" s="47" t="n">
        <v>1</v>
      </c>
      <c r="N125" s="49" t="n">
        <v>0</v>
      </c>
      <c r="O125" s="47" t="n">
        <v>0</v>
      </c>
      <c r="P125" s="47" t="n">
        <v>1</v>
      </c>
      <c r="Q125" s="47" t="n">
        <v>0</v>
      </c>
      <c r="R125" s="47" t="n">
        <v>1</v>
      </c>
      <c r="S125" s="47" t="n">
        <v>1</v>
      </c>
      <c r="T125" s="47" t="n">
        <v>0</v>
      </c>
      <c r="U125" s="50" t="n">
        <v>0</v>
      </c>
      <c r="V125" s="50" t="n">
        <v>0</v>
      </c>
      <c r="W125" s="50" t="n">
        <v>0</v>
      </c>
      <c r="X125" s="50" t="n">
        <v>0</v>
      </c>
      <c r="Y125" s="50" t="n">
        <v>0</v>
      </c>
      <c r="Z125" s="50" t="n">
        <v>0</v>
      </c>
      <c r="AA125" s="50" t="n">
        <v>0</v>
      </c>
      <c r="AB125" s="50" t="n">
        <v>0</v>
      </c>
      <c r="AC125" s="50" t="n">
        <v>1</v>
      </c>
      <c r="AD125" s="50" t="n">
        <v>0</v>
      </c>
      <c r="AE125" s="50" t="n">
        <v>1</v>
      </c>
      <c r="AF125" s="50" t="n">
        <v>0</v>
      </c>
      <c r="AG125" s="50" t="n">
        <v>1</v>
      </c>
      <c r="AH125" s="47" t="n">
        <v>1</v>
      </c>
      <c r="AI125" s="47" t="n">
        <v>0</v>
      </c>
      <c r="AJ125" s="47" t="n">
        <v>0</v>
      </c>
      <c r="AK125" s="47" t="n">
        <v>0</v>
      </c>
      <c r="AL125" s="47" t="n">
        <v>1</v>
      </c>
      <c r="AM125" s="50" t="n">
        <v>1</v>
      </c>
      <c r="AN125" s="50" t="n">
        <v>1</v>
      </c>
      <c r="AO125" s="50" t="n">
        <v>0</v>
      </c>
      <c r="AP125" s="50" t="n">
        <v>1</v>
      </c>
      <c r="AQ125" s="50" t="n">
        <v>0</v>
      </c>
      <c r="AR125" s="50" t="n">
        <v>1</v>
      </c>
      <c r="AS125" s="50" t="n">
        <v>0</v>
      </c>
      <c r="AT125" s="50" t="n">
        <v>1</v>
      </c>
      <c r="AU125" s="47" t="n">
        <v>1</v>
      </c>
      <c r="AV125" s="47" t="n">
        <v>0</v>
      </c>
      <c r="AW125" s="47" t="n">
        <v>0</v>
      </c>
      <c r="AX125" s="47" t="n">
        <v>1</v>
      </c>
      <c r="AY125" s="47" t="n">
        <v>0</v>
      </c>
      <c r="AZ125" s="47" t="n">
        <v>1</v>
      </c>
      <c r="BA125" s="47" t="n">
        <v>0</v>
      </c>
      <c r="BB125" s="47" t="n">
        <v>1</v>
      </c>
      <c r="BC125" s="47" t="n">
        <v>0</v>
      </c>
      <c r="BD125" s="47" t="n">
        <v>0</v>
      </c>
      <c r="BE125" s="52" t="n">
        <v>1</v>
      </c>
      <c r="BF125" s="50" t="n">
        <v>1</v>
      </c>
      <c r="BG125" s="50" t="n">
        <v>1</v>
      </c>
      <c r="BH125" s="50" t="n">
        <v>1</v>
      </c>
      <c r="BI125" s="50" t="n">
        <v>1</v>
      </c>
      <c r="BJ125" s="52" t="n">
        <v>1</v>
      </c>
      <c r="BK125" s="50" t="n">
        <v>1</v>
      </c>
      <c r="BL125" s="50" t="n">
        <v>1</v>
      </c>
      <c r="BM125" s="50" t="n">
        <v>1</v>
      </c>
      <c r="BN125" s="52" t="n">
        <v>1</v>
      </c>
      <c r="BO125" s="50" t="n">
        <v>1</v>
      </c>
      <c r="BP125" s="50" t="n">
        <v>1</v>
      </c>
      <c r="BQ125" s="47" t="n">
        <v>1</v>
      </c>
      <c r="BR125" s="49" t="n">
        <v>1</v>
      </c>
      <c r="BS125" s="47" t="n">
        <v>1</v>
      </c>
      <c r="BT125" s="47" t="n">
        <v>1</v>
      </c>
      <c r="BU125" s="47" t="n">
        <v>1</v>
      </c>
      <c r="BV125" s="47" t="n">
        <v>1</v>
      </c>
      <c r="BW125" s="49" t="n">
        <v>1</v>
      </c>
      <c r="BX125" s="49" t="n">
        <v>0</v>
      </c>
      <c r="BY125" s="47" t="n">
        <v>1</v>
      </c>
      <c r="BZ125" s="47" t="n">
        <v>0</v>
      </c>
      <c r="CB125" s="27" t="n">
        <f aca="false">CF125*$CZ$3+CI125*$DA$3+CL125*$DB$3+CO125*$DC$3+CR125*$DD$3+CU125*$DE$3+CX125*$DF$3</f>
        <v>64.4214285714286</v>
      </c>
      <c r="CD125" s="38" t="n">
        <f aca="false">(G125+I125+K125+N125+R125)/5</f>
        <v>0.4</v>
      </c>
      <c r="CE125" s="39" t="n">
        <f aca="false">(C125+D125+E125+F125+H125+J125+L125+M125+O125+P125+Q125+S125+T125)/13</f>
        <v>0.538461538461538</v>
      </c>
      <c r="CF125" s="30" t="n">
        <f aca="false">IF(AND(CD125=1,CE125=1),$DC$5,IF(AND(CD125=1,CE125&gt;0.5),$DC$6,IF(AND(CD125=1,AND(CE125&gt;0.25,CE125&lt;=0.5)),$DC$7,IF(AND(CD125=1,CE125&lt;=0.25),$DC$8,IF(AND(CD125&gt;0.5,CE125&gt;0.5),$DC$9,IF(AND(CD125&gt;0.5,AND(CE125&gt;0.25,CE125&lt;=0.5)),$DC$10,IF(AND(CD125&gt;0.5,CE125&lt;=0.25),$DC$11,IF(AND(AND(CD125&lt;=0.5,CD125&gt;0.25),CE125&gt;0.5),$DC$12,IF(AND(AND(CD125&lt;=0.5,CD125&gt;0.25),AND(CE125&gt;0.25,CE125&lt;=0.5)),$DC$13,IF(AND(AND(CD125&lt;=0.5,CD125&gt;0.25),CE125&lt;=0.25),$DC$14,IF(AND(CD125&lt;=0.25,CE125&gt;0.5),$DC$15,IF(AND(CD125&lt;=0.25,AND(CE125&gt;0.25,CE125&lt;=0.5)),$DC$16,IF(AND(CD125&lt;=0.25,AND(CE125&gt;0.1,CE125&lt;=0.25)),$DC$17,IF(AND(CD125&lt;=0.25,CE125&lt;=0.1,OR(CD125&lt;&gt;0,CE125&lt;&gt;0)),$DC$18,IF(AND(CD125=0,CE125=0),$DC$19,"ATENÇÃO")))))))))))))))</f>
        <v>50</v>
      </c>
      <c r="CG125" s="38" t="n">
        <f aca="false">(X125+AA125+AG125)/3</f>
        <v>0.333333333333333</v>
      </c>
      <c r="CH125" s="39" t="n">
        <f aca="false">(U125+V125+W125+Y125+Z125+AB125+AC125+AD125+AE125+AF125)/10</f>
        <v>0.2</v>
      </c>
      <c r="CI125" s="30" t="n">
        <f aca="false">IF(AND(CG125=1,CH125=1),$DC$5,IF(AND(CG125=1,CH125&gt;0.5),$DC$6,IF(AND(CG125=1,AND(CH125&gt;0.25,CH125&lt;=0.5)),$DC$7,IF(AND(CG125=1,CH125&lt;=0.25),$DC$8,IF(AND(CG125&gt;0.5,CH125&gt;0.5),$DC$9,IF(AND(CG125&gt;0.5,AND(CH125&gt;0.25,CH125&lt;=0.5)),$DC$10,IF(AND(CG125&gt;0.5,CH125&lt;=0.25),$DC$11,IF(AND(AND(CG125&lt;=0.5,CG125&gt;0.25),CH125&gt;0.5),$DC$12,IF(AND(AND(CG125&lt;=0.5,CG125&gt;0.25),AND(CH125&gt;0.25,CH125&lt;=0.5)),$DC$13,IF(AND(AND(CG125&lt;=0.5,CG125&gt;0.25),CH125&lt;=0.25),$DC$14,IF(AND(CG125&lt;=0.25,CH125&gt;0.5),$DC$15,IF(AND(CG125&lt;=0.25,AND(CH125&gt;0.25,CH125&lt;=0.5)),$DC$16,IF(AND(CG125&lt;=0.25,AND(CH125&gt;0.1,CH125&lt;=0.25)),$DC$17,IF(AND(CG125&lt;=0.25,CH125&lt;=0.1,OR(CG125&lt;&gt;0,CH125&lt;&gt;0)),$DC$18,IF(AND(CG125=0,CH125=0),$DC$19,"ATENÇÃO")))))))))))))))</f>
        <v>35.7142857142857</v>
      </c>
      <c r="CJ125" s="38" t="n">
        <f aca="false">(AJ125+AL125)/2</f>
        <v>0.5</v>
      </c>
      <c r="CK125" s="39" t="n">
        <f aca="false">(AH125+AI125+AK125)/3</f>
        <v>0.333333333333333</v>
      </c>
      <c r="CL125" s="30" t="n">
        <f aca="false">IF(AND(CJ125=1,CK125=1),$DC$5,IF(AND(CJ125=1,CK125&gt;0.5),$DC$6,IF(AND(CJ125=1,AND(CK125&gt;0.25,CK125&lt;=0.5)),$DC$7,IF(AND(CJ125=1,CK125&lt;=0.25),$DC$8,IF(AND(CJ125&gt;0.5,CK125&gt;0.5),$DC$9,IF(AND(CJ125&gt;0.5,AND(CK125&gt;0.25,CK125&lt;=0.5)),$DC$10,IF(AND(CJ125&gt;0.5,CK125&lt;=0.25),$DC$11,IF(AND(AND(CJ125&lt;=0.5,CJ125&gt;0.25),CK125&gt;0.5),$DC$12,IF(AND(AND(CJ125&lt;=0.5,CJ125&gt;0.25),AND(CK125&gt;0.25,CK125&lt;=0.5)),$DC$13,IF(AND(AND(CJ125&lt;=0.5,CJ125&gt;0.25),CK125&lt;=0.25),$DC$14,IF(AND(CJ125&lt;=0.25,CK125&gt;0.5),$DC$15,IF(AND(CJ125&lt;=0.25,AND(CK125&gt;0.25,CK125&lt;=0.5)),$DC$16,IF(AND(CJ125&lt;=0.25,AND(CK125&gt;0.1,CK125&lt;=0.25)),$DC$17,IF(AND(CJ125&lt;=0.25,CK125&lt;=0.1,OR(CJ125&lt;&gt;0,CK125&lt;&gt;0)),$DC$18,IF(AND(CJ125=0,CK125=0),$DC$19,"ATENÇÃO")))))))))))))))</f>
        <v>42.8571428571429</v>
      </c>
      <c r="CM125" s="38" t="n">
        <f aca="false">(AP125+AS125)/2</f>
        <v>0.5</v>
      </c>
      <c r="CN125" s="39" t="n">
        <f aca="false">(AM125+AN125+AO125+AQ125+AR125+AT125)/6</f>
        <v>0.666666666666667</v>
      </c>
      <c r="CO125" s="30" t="n">
        <f aca="false">IF(AND(CM125=1,CN125=1),$DC$5,IF(AND(CM125=1,CN125&gt;0.5),$DC$6,IF(AND(CM125=1,AND(CN125&gt;0.25,CN125&lt;=0.5)),$DC$7,IF(AND(CM125=1,CN125&lt;=0.25),$DC$8,IF(AND(CM125&gt;0.5,CN125&gt;0.5),$DC$9,IF(AND(CM125&gt;0.5,AND(CN125&gt;0.25,CN125&lt;=0.5)),$DC$10,IF(AND(CM125&gt;0.5,CN125&lt;=0.25),$DC$11,IF(AND(AND(CM125&lt;=0.5,CM125&gt;0.25),CN125&gt;0.5),$DC$12,IF(AND(AND(CM125&lt;=0.5,CM125&gt;0.25),AND(CN125&gt;0.25,CN125&lt;=0.5)),$DC$13,IF(AND(AND(CM125&lt;=0.5,CM125&gt;0.25),CN125&lt;=0.25),$DC$14,IF(AND(CM125&lt;=0.25,CN125&gt;0.5),$DC$15,IF(AND(CM125&lt;=0.25,AND(CN125&gt;0.25,CN125&lt;=0.5)),$DC$16,IF(AND(CM125&lt;=0.25,AND(CN125&gt;0.1,CN125&lt;=0.25)),$DC$17,IF(AND(CM125&lt;=0.25,CN125&lt;=0.1,OR(CM125&lt;&gt;0,CN125&lt;&gt;0)),$DC$18,IF(AND(CM125=0,CN125=0),$DC$19,"ATENÇÃO")))))))))))))))</f>
        <v>50</v>
      </c>
      <c r="CP125" s="38" t="n">
        <f aca="false">(AU125+AZ125+BD125)/3</f>
        <v>0.666666666666667</v>
      </c>
      <c r="CQ125" s="39" t="n">
        <f aca="false">(AV125+AW125+AX125+AY125+BA125+BB125+BC125)/7</f>
        <v>0.285714285714286</v>
      </c>
      <c r="CR125" s="30" t="n">
        <f aca="false">IF(AND(CP125=1,CQ125=1),$DC$5,IF(AND(CP125=1,CQ125&gt;0.5),$DC$6,IF(AND(CP125=1,AND(CQ125&gt;0.25,CQ125&lt;=0.5)),$DC$7,IF(AND(CP125=1,CQ125&lt;=0.25),$DC$8,IF(AND(CP125&gt;0.5,CQ125&gt;0.5),$DC$9,IF(AND(CP125&gt;0.5,AND(CQ125&gt;0.25,CQ125&lt;=0.5)),$DC$10,IF(AND(CP125&gt;0.5,CQ125&lt;=0.25),$DC$11,IF(AND(AND(CP125&lt;=0.5,CP125&gt;0.25),CQ125&gt;0.5),$DC$12,IF(AND(AND(CP125&lt;=0.5,CP125&gt;0.25),AND(CQ125&gt;0.25,CQ125&lt;=0.5)),$DC$13,IF(AND(AND(CP125&lt;=0.5,CP125&gt;0.25),CQ125&lt;=0.25),$DC$14,IF(AND(CP125&lt;=0.25,CQ125&gt;0.5),$DC$15,IF(AND(CP125&lt;=0.25,AND(CQ125&gt;0.25,CQ125&lt;=0.5)),$DC$16,IF(AND(CP125&lt;=0.25,AND(CQ125&gt;0.1,CQ125&lt;=0.25)),$DC$17,IF(AND(CP125&lt;=0.25,CQ125&lt;=0.1,OR(CP125&lt;&gt;0,CQ125&lt;&gt;0)),$DC$18,IF(AND(CP125=0,CQ125=0),$DC$19,"ATENÇÃO")))))))))))))))</f>
        <v>64.2857142857143</v>
      </c>
      <c r="CS125" s="38" t="n">
        <f aca="false">(BE125+BJ125+BN125)/3</f>
        <v>1</v>
      </c>
      <c r="CT125" s="39" t="n">
        <f aca="false">(BF125+BG125+BH125+BI125+BK125+BL125+BM125+BO125+BP125)/9</f>
        <v>1</v>
      </c>
      <c r="CU125" s="30" t="n">
        <f aca="false">IF(AND(CS125=1,CT125=1),$DC$5,IF(AND(CS125=1,CT125&gt;0.5),$DC$6,IF(AND(CS125=1,AND(CT125&gt;0.25,CT125&lt;=0.5)),$DC$7,IF(AND(CS125=1,CT125&lt;=0.25),$DC$8,IF(AND(CS125&gt;0.5,CT125&gt;0.5),$DC$9,IF(AND(CS125&gt;0.5,AND(CT125&gt;0.25,CT125&lt;=0.5)),$DC$10,IF(AND(CS125&gt;0.5,CT125&lt;=0.25),$DC$11,IF(AND(AND(CS125&lt;=0.5,CS125&gt;0.25),CT125&gt;0.5),$DC$12,IF(AND(AND(CS125&lt;=0.5,CS125&gt;0.25),AND(CT125&gt;0.25,CT125&lt;=0.5)),$DC$13,IF(AND(AND(CS125&lt;=0.5,CS125&gt;0.25),CT125&lt;=0.25),$DC$14,IF(AND(CS125&lt;=0.25,CT125&gt;0.5),$DC$15,IF(AND(CS125&lt;=0.25,AND(CT125&gt;0.25,CT125&lt;=0.5)),$DC$16,IF(AND(CS125&lt;=0.25,AND(CT125&gt;0.1,CT125&lt;=0.25)),$DC$17,IF(AND(CS125&lt;=0.25,CT125&lt;=0.1,OR(CS125&lt;&gt;0,CT125&lt;&gt;0)),$DC$18,IF(AND(CS125=0,CT125=0),$DC$19,"ATENÇÃO")))))))))))))))</f>
        <v>100</v>
      </c>
      <c r="CV125" s="31" t="n">
        <f aca="false">(BR125+BW125+BX125)/3</f>
        <v>0.666666666666667</v>
      </c>
      <c r="CW125" s="32" t="n">
        <f aca="false">(BQ125+BS125+BT125+BU125+BV125+BY125+BZ125)/7</f>
        <v>0.857142857142857</v>
      </c>
      <c r="CX125" s="30" t="n">
        <f aca="false">IF(AND(CV125=1,CW125=1),$DC$5,IF(AND(CV125=1,CW125&gt;0.5),$DC$6,IF(AND(CV125=1,AND(CW125&gt;0.25,CW125&lt;=0.5)),$DC$7,IF(AND(CV125=1,CW125&lt;=0.25),$DC$8,IF(AND(CV125&gt;0.5,CW125&gt;0.5),$DC$9,IF(AND(CV125&gt;0.5,AND(CW125&gt;0.25,CW125&lt;=0.5)),$DC$10,IF(AND(CV125&gt;0.5,CW125&lt;=0.25),$DC$11,IF(AND(AND(CV125&lt;=0.5,CV125&gt;0.25),CW125&gt;0.5),$DC$12,IF(AND(AND(CV125&lt;=0.5,CV125&gt;0.25),AND(CW125&gt;0.25,CW125&lt;=0.5)),$DC$13,IF(AND(AND(CV125&lt;=0.5,CV125&gt;0.25),CW125&lt;=0.25),$DC$14,IF(AND(CV125&lt;=0.25,CW125&gt;0.5),$DC$15,IF(AND(CV125&lt;=0.25,AND(CW125&gt;0.25,CW125&lt;=0.5)),$DC$16,IF(AND(CV125&lt;=0.25,AND(CW125&gt;0.1,CW125&lt;=0.25)),$DC$17,IF(AND(CV125&lt;=0.25,CW125&lt;=0.1,OR(CV125&lt;&gt;0,CW125&lt;&gt;0)),$DC$18,IF(AND(CV125=0,CW125=0),$DC$19,"ATENÇÃO")))))))))))))))</f>
        <v>71.4285714285714</v>
      </c>
    </row>
    <row r="126" customFormat="false" ht="15" hidden="false" customHeight="false" outlineLevel="0" collapsed="false">
      <c r="A126" s="1" t="s">
        <v>277</v>
      </c>
      <c r="B126" s="2" t="n">
        <v>124</v>
      </c>
      <c r="C126" s="70" t="n">
        <v>1</v>
      </c>
      <c r="D126" s="70" t="n">
        <v>1</v>
      </c>
      <c r="E126" s="70" t="n">
        <v>1</v>
      </c>
      <c r="F126" s="70" t="n">
        <v>0</v>
      </c>
      <c r="G126" s="67" t="n">
        <v>0</v>
      </c>
      <c r="H126" s="70" t="n">
        <v>1</v>
      </c>
      <c r="I126" s="67" t="n">
        <v>1</v>
      </c>
      <c r="J126" s="70" t="n">
        <v>0</v>
      </c>
      <c r="K126" s="67" t="n">
        <v>0</v>
      </c>
      <c r="L126" s="70" t="n">
        <v>1</v>
      </c>
      <c r="M126" s="70" t="n">
        <v>1</v>
      </c>
      <c r="N126" s="67" t="n">
        <v>1</v>
      </c>
      <c r="O126" s="70" t="n">
        <v>0</v>
      </c>
      <c r="P126" s="70" t="n">
        <v>1</v>
      </c>
      <c r="Q126" s="70" t="n">
        <v>1</v>
      </c>
      <c r="R126" s="70" t="n">
        <v>1</v>
      </c>
      <c r="S126" s="70" t="n">
        <v>0</v>
      </c>
      <c r="T126" s="70" t="n">
        <v>1</v>
      </c>
      <c r="U126" s="71" t="n">
        <v>0</v>
      </c>
      <c r="V126" s="71" t="n">
        <v>0</v>
      </c>
      <c r="W126" s="71" t="n">
        <v>1</v>
      </c>
      <c r="X126" s="71" t="n">
        <v>0</v>
      </c>
      <c r="Y126" s="71" t="n">
        <v>0</v>
      </c>
      <c r="Z126" s="71" t="n">
        <v>0</v>
      </c>
      <c r="AA126" s="71" t="n">
        <v>0</v>
      </c>
      <c r="AB126" s="71" t="n">
        <v>0</v>
      </c>
      <c r="AC126" s="71" t="n">
        <v>0</v>
      </c>
      <c r="AD126" s="71" t="n">
        <v>1</v>
      </c>
      <c r="AE126" s="71" t="n">
        <v>1</v>
      </c>
      <c r="AF126" s="71" t="n">
        <v>0</v>
      </c>
      <c r="AG126" s="71" t="n">
        <v>1</v>
      </c>
      <c r="AH126" s="70" t="n">
        <v>1</v>
      </c>
      <c r="AI126" s="70" t="n">
        <v>1</v>
      </c>
      <c r="AJ126" s="70" t="n">
        <v>0</v>
      </c>
      <c r="AK126" s="70" t="n">
        <v>1</v>
      </c>
      <c r="AL126" s="70" t="n">
        <v>1</v>
      </c>
      <c r="AM126" s="71" t="n">
        <v>1</v>
      </c>
      <c r="AN126" s="71" t="n">
        <v>1</v>
      </c>
      <c r="AO126" s="71" t="n">
        <v>1</v>
      </c>
      <c r="AP126" s="71" t="n">
        <v>1</v>
      </c>
      <c r="AQ126" s="71" t="n">
        <v>0</v>
      </c>
      <c r="AR126" s="71" t="n">
        <v>1</v>
      </c>
      <c r="AS126" s="71" t="n">
        <v>1</v>
      </c>
      <c r="AT126" s="71" t="n">
        <v>1</v>
      </c>
      <c r="AU126" s="70" t="n">
        <v>1</v>
      </c>
      <c r="AV126" s="70" t="n">
        <v>1</v>
      </c>
      <c r="AW126" s="70" t="n">
        <v>1</v>
      </c>
      <c r="AX126" s="70" t="n">
        <v>1</v>
      </c>
      <c r="AY126" s="70" t="n">
        <v>1</v>
      </c>
      <c r="AZ126" s="70" t="n">
        <v>1</v>
      </c>
      <c r="BA126" s="70" t="n">
        <v>0</v>
      </c>
      <c r="BB126" s="70" t="n">
        <v>1</v>
      </c>
      <c r="BC126" s="70" t="n">
        <v>0</v>
      </c>
      <c r="BD126" s="70" t="n">
        <v>1</v>
      </c>
      <c r="BE126" s="69" t="n">
        <v>1</v>
      </c>
      <c r="BF126" s="71" t="n">
        <v>1</v>
      </c>
      <c r="BG126" s="71" t="n">
        <v>1</v>
      </c>
      <c r="BH126" s="71" t="n">
        <v>1</v>
      </c>
      <c r="BI126" s="71" t="n">
        <v>1</v>
      </c>
      <c r="BJ126" s="69" t="n">
        <v>1</v>
      </c>
      <c r="BK126" s="71" t="n">
        <v>1</v>
      </c>
      <c r="BL126" s="71" t="n">
        <v>1</v>
      </c>
      <c r="BM126" s="71" t="n">
        <v>1</v>
      </c>
      <c r="BN126" s="69" t="n">
        <v>1</v>
      </c>
      <c r="BO126" s="71" t="n">
        <v>1</v>
      </c>
      <c r="BP126" s="71" t="n">
        <v>1</v>
      </c>
      <c r="BQ126" s="70" t="n">
        <v>1</v>
      </c>
      <c r="BR126" s="67" t="n">
        <v>1</v>
      </c>
      <c r="BS126" s="70" t="n">
        <v>1</v>
      </c>
      <c r="BT126" s="70" t="n">
        <v>1</v>
      </c>
      <c r="BU126" s="70" t="n">
        <v>1</v>
      </c>
      <c r="BV126" s="70" t="n">
        <v>0</v>
      </c>
      <c r="BW126" s="67" t="n">
        <v>1</v>
      </c>
      <c r="BX126" s="67" t="n">
        <v>1</v>
      </c>
      <c r="BY126" s="70" t="n">
        <v>1</v>
      </c>
      <c r="BZ126" s="70" t="n">
        <v>1</v>
      </c>
      <c r="CB126" s="27" t="n">
        <f aca="false">CF126*$CZ$3+CI126*$DA$3+CL126*$DB$3+CO126*$DC$3+CR126*$DD$3+CU126*$DE$3+CX126*$DF$3</f>
        <v>82.8292857142857</v>
      </c>
      <c r="CD126" s="38" t="n">
        <f aca="false">(G126+I126+K126+N126+R126)/5</f>
        <v>0.6</v>
      </c>
      <c r="CE126" s="39" t="n">
        <f aca="false">(C126+D126+E126+F126+H126+J126+L126+M126+O126+P126+Q126+S126+T126)/13</f>
        <v>0.692307692307692</v>
      </c>
      <c r="CF126" s="30" t="n">
        <f aca="false">IF(AND(CD126=1,CE126=1),$DC$5,IF(AND(CD126=1,CE126&gt;0.5),$DC$6,IF(AND(CD126=1,AND(CE126&gt;0.25,CE126&lt;=0.5)),$DC$7,IF(AND(CD126=1,CE126&lt;=0.25),$DC$8,IF(AND(CD126&gt;0.5,CE126&gt;0.5),$DC$9,IF(AND(CD126&gt;0.5,AND(CE126&gt;0.25,CE126&lt;=0.5)),$DC$10,IF(AND(CD126&gt;0.5,CE126&lt;=0.25),$DC$11,IF(AND(AND(CD126&lt;=0.5,CD126&gt;0.25),CE126&gt;0.5),$DC$12,IF(AND(AND(CD126&lt;=0.5,CD126&gt;0.25),AND(CE126&gt;0.25,CE126&lt;=0.5)),$DC$13,IF(AND(AND(CD126&lt;=0.5,CD126&gt;0.25),CE126&lt;=0.25),$DC$14,IF(AND(CD126&lt;=0.25,CE126&gt;0.5),$DC$15,IF(AND(CD126&lt;=0.25,AND(CE126&gt;0.25,CE126&lt;=0.5)),$DC$16,IF(AND(CD126&lt;=0.25,AND(CE126&gt;0.1,CE126&lt;=0.25)),$DC$17,IF(AND(CD126&lt;=0.25,CE126&lt;=0.1,OR(CD126&lt;&gt;0,CE126&lt;&gt;0)),$DC$18,IF(AND(CD126=0,CE126=0),$DC$19,"ATENÇÃO")))))))))))))))</f>
        <v>71.4285714285714</v>
      </c>
      <c r="CG126" s="38" t="n">
        <f aca="false">(X126+AA126+AG126)/3</f>
        <v>0.333333333333333</v>
      </c>
      <c r="CH126" s="39" t="n">
        <f aca="false">(U126+V126+W126+Y126+Z126+AB126+AC126+AD126+AE126+AF126)/10</f>
        <v>0.3</v>
      </c>
      <c r="CI126" s="30" t="n">
        <f aca="false">IF(AND(CG126=1,CH126=1),$DC$5,IF(AND(CG126=1,CH126&gt;0.5),$DC$6,IF(AND(CG126=1,AND(CH126&gt;0.25,CH126&lt;=0.5)),$DC$7,IF(AND(CG126=1,CH126&lt;=0.25),$DC$8,IF(AND(CG126&gt;0.5,CH126&gt;0.5),$DC$9,IF(AND(CG126&gt;0.5,AND(CH126&gt;0.25,CH126&lt;=0.5)),$DC$10,IF(AND(CG126&gt;0.5,CH126&lt;=0.25),$DC$11,IF(AND(AND(CG126&lt;=0.5,CG126&gt;0.25),CH126&gt;0.5),$DC$12,IF(AND(AND(CG126&lt;=0.5,CG126&gt;0.25),AND(CH126&gt;0.25,CH126&lt;=0.5)),$DC$13,IF(AND(AND(CG126&lt;=0.5,CG126&gt;0.25),CH126&lt;=0.25),$DC$14,IF(AND(CG126&lt;=0.25,CH126&gt;0.5),$DC$15,IF(AND(CG126&lt;=0.25,AND(CH126&gt;0.25,CH126&lt;=0.5)),$DC$16,IF(AND(CG126&lt;=0.25,AND(CH126&gt;0.1,CH126&lt;=0.25)),$DC$17,IF(AND(CG126&lt;=0.25,CH126&lt;=0.1,OR(CG126&lt;&gt;0,CH126&lt;&gt;0)),$DC$18,IF(AND(CG126=0,CH126=0),$DC$19,"ATENÇÃO")))))))))))))))</f>
        <v>42.8571428571429</v>
      </c>
      <c r="CJ126" s="38" t="n">
        <f aca="false">(AJ126+AL126)/2</f>
        <v>0.5</v>
      </c>
      <c r="CK126" s="39" t="n">
        <f aca="false">(AH126+AI126+AK126)/3</f>
        <v>1</v>
      </c>
      <c r="CL126" s="30" t="n">
        <f aca="false">IF(AND(CJ126=1,CK126=1),$DC$5,IF(AND(CJ126=1,CK126&gt;0.5),$DC$6,IF(AND(CJ126=1,AND(CK126&gt;0.25,CK126&lt;=0.5)),$DC$7,IF(AND(CJ126=1,CK126&lt;=0.25),$DC$8,IF(AND(CJ126&gt;0.5,CK126&gt;0.5),$DC$9,IF(AND(CJ126&gt;0.5,AND(CK126&gt;0.25,CK126&lt;=0.5)),$DC$10,IF(AND(CJ126&gt;0.5,CK126&lt;=0.25),$DC$11,IF(AND(AND(CJ126&lt;=0.5,CJ126&gt;0.25),CK126&gt;0.5),$DC$12,IF(AND(AND(CJ126&lt;=0.5,CJ126&gt;0.25),AND(CK126&gt;0.25,CK126&lt;=0.5)),$DC$13,IF(AND(AND(CJ126&lt;=0.5,CJ126&gt;0.25),CK126&lt;=0.25),$DC$14,IF(AND(CJ126&lt;=0.25,CK126&gt;0.5),$DC$15,IF(AND(CJ126&lt;=0.25,AND(CK126&gt;0.25,CK126&lt;=0.5)),$DC$16,IF(AND(CJ126&lt;=0.25,AND(CK126&gt;0.1,CK126&lt;=0.25)),$DC$17,IF(AND(CJ126&lt;=0.25,CK126&lt;=0.1,OR(CJ126&lt;&gt;0,CK126&lt;&gt;0)),$DC$18,IF(AND(CJ126=0,CK126=0),$DC$19,"ATENÇÃO")))))))))))))))</f>
        <v>50</v>
      </c>
      <c r="CM126" s="38" t="n">
        <f aca="false">(AP126+AS126)/2</f>
        <v>1</v>
      </c>
      <c r="CN126" s="39" t="n">
        <f aca="false">(AM126+AN126+AO126+AQ126+AR126+AT126)/6</f>
        <v>0.833333333333333</v>
      </c>
      <c r="CO126" s="30" t="n">
        <f aca="false">IF(AND(CM126=1,CN126=1),$DC$5,IF(AND(CM126=1,CN126&gt;0.5),$DC$6,IF(AND(CM126=1,AND(CN126&gt;0.25,CN126&lt;=0.5)),$DC$7,IF(AND(CM126=1,CN126&lt;=0.25),$DC$8,IF(AND(CM126&gt;0.5,CN126&gt;0.5),$DC$9,IF(AND(CM126&gt;0.5,AND(CN126&gt;0.25,CN126&lt;=0.5)),$DC$10,IF(AND(CM126&gt;0.5,CN126&lt;=0.25),$DC$11,IF(AND(AND(CM126&lt;=0.5,CM126&gt;0.25),CN126&gt;0.5),$DC$12,IF(AND(AND(CM126&lt;=0.5,CM126&gt;0.25),AND(CN126&gt;0.25,CN126&lt;=0.5)),$DC$13,IF(AND(AND(CM126&lt;=0.5,CM126&gt;0.25),CN126&lt;=0.25),$DC$14,IF(AND(CM126&lt;=0.25,CN126&gt;0.5),$DC$15,IF(AND(CM126&lt;=0.25,AND(CN126&gt;0.25,CN126&lt;=0.5)),$DC$16,IF(AND(CM126&lt;=0.25,AND(CN126&gt;0.1,CN126&lt;=0.25)),$DC$17,IF(AND(CM126&lt;=0.25,CN126&lt;=0.1,OR(CM126&lt;&gt;0,CN126&lt;&gt;0)),$DC$18,IF(AND(CM126=0,CN126=0),$DC$19,"ATENÇÃO")))))))))))))))</f>
        <v>92.8571428571429</v>
      </c>
      <c r="CP126" s="38" t="n">
        <f aca="false">(AU126+AZ126+BD126)/3</f>
        <v>1</v>
      </c>
      <c r="CQ126" s="39" t="n">
        <f aca="false">(AV126+AW126+AX126+AY126+BA126+BB126+BC126)/7</f>
        <v>0.714285714285714</v>
      </c>
      <c r="CR126" s="30" t="n">
        <f aca="false">IF(AND(CP126=1,CQ126=1),$DC$5,IF(AND(CP126=1,CQ126&gt;0.5),$DC$6,IF(AND(CP126=1,AND(CQ126&gt;0.25,CQ126&lt;=0.5)),$DC$7,IF(AND(CP126=1,CQ126&lt;=0.25),$DC$8,IF(AND(CP126&gt;0.5,CQ126&gt;0.5),$DC$9,IF(AND(CP126&gt;0.5,AND(CQ126&gt;0.25,CQ126&lt;=0.5)),$DC$10,IF(AND(CP126&gt;0.5,CQ126&lt;=0.25),$DC$11,IF(AND(AND(CP126&lt;=0.5,CP126&gt;0.25),CQ126&gt;0.5),$DC$12,IF(AND(AND(CP126&lt;=0.5,CP126&gt;0.25),AND(CQ126&gt;0.25,CQ126&lt;=0.5)),$DC$13,IF(AND(AND(CP126&lt;=0.5,CP126&gt;0.25),CQ126&lt;=0.25),$DC$14,IF(AND(CP126&lt;=0.25,CQ126&gt;0.5),$DC$15,IF(AND(CP126&lt;=0.25,AND(CQ126&gt;0.25,CQ126&lt;=0.5)),$DC$16,IF(AND(CP126&lt;=0.25,AND(CQ126&gt;0.1,CQ126&lt;=0.25)),$DC$17,IF(AND(CP126&lt;=0.25,CQ126&lt;=0.1,OR(CP126&lt;&gt;0,CQ126&lt;&gt;0)),$DC$18,IF(AND(CP126=0,CQ126=0),$DC$19,"ATENÇÃO")))))))))))))))</f>
        <v>92.8571428571429</v>
      </c>
      <c r="CS126" s="38" t="n">
        <f aca="false">(BE126+BJ126+BN126)/3</f>
        <v>1</v>
      </c>
      <c r="CT126" s="39" t="n">
        <f aca="false">(BF126+BG126+BH126+BI126+BK126+BL126+BM126+BO126+BP126)/9</f>
        <v>1</v>
      </c>
      <c r="CU126" s="30" t="n">
        <f aca="false">IF(AND(CS126=1,CT126=1),$DC$5,IF(AND(CS126=1,CT126&gt;0.5),$DC$6,IF(AND(CS126=1,AND(CT126&gt;0.25,CT126&lt;=0.5)),$DC$7,IF(AND(CS126=1,CT126&lt;=0.25),$DC$8,IF(AND(CS126&gt;0.5,CT126&gt;0.5),$DC$9,IF(AND(CS126&gt;0.5,AND(CT126&gt;0.25,CT126&lt;=0.5)),$DC$10,IF(AND(CS126&gt;0.5,CT126&lt;=0.25),$DC$11,IF(AND(AND(CS126&lt;=0.5,CS126&gt;0.25),CT126&gt;0.5),$DC$12,IF(AND(AND(CS126&lt;=0.5,CS126&gt;0.25),AND(CT126&gt;0.25,CT126&lt;=0.5)),$DC$13,IF(AND(AND(CS126&lt;=0.5,CS126&gt;0.25),CT126&lt;=0.25),$DC$14,IF(AND(CS126&lt;=0.25,CT126&gt;0.5),$DC$15,IF(AND(CS126&lt;=0.25,AND(CT126&gt;0.25,CT126&lt;=0.5)),$DC$16,IF(AND(CS126&lt;=0.25,AND(CT126&gt;0.1,CT126&lt;=0.25)),$DC$17,IF(AND(CS126&lt;=0.25,CT126&lt;=0.1,OR(CS126&lt;&gt;0,CT126&lt;&gt;0)),$DC$18,IF(AND(CS126=0,CT126=0),$DC$19,"ATENÇÃO")))))))))))))))</f>
        <v>100</v>
      </c>
      <c r="CV126" s="31" t="n">
        <f aca="false">(BR126+BW126+BX126)/3</f>
        <v>1</v>
      </c>
      <c r="CW126" s="32" t="n">
        <f aca="false">(BQ126+BS126+BT126+BU126+BV126+BY126+BZ126)/7</f>
        <v>0.857142857142857</v>
      </c>
      <c r="CX126" s="30" t="n">
        <f aca="false">IF(AND(CV126=1,CW126=1),$DC$5,IF(AND(CV126=1,CW126&gt;0.5),$DC$6,IF(AND(CV126=1,AND(CW126&gt;0.25,CW126&lt;=0.5)),$DC$7,IF(AND(CV126=1,CW126&lt;=0.25),$DC$8,IF(AND(CV126&gt;0.5,CW126&gt;0.5),$DC$9,IF(AND(CV126&gt;0.5,AND(CW126&gt;0.25,CW126&lt;=0.5)),$DC$10,IF(AND(CV126&gt;0.5,CW126&lt;=0.25),$DC$11,IF(AND(AND(CV126&lt;=0.5,CV126&gt;0.25),CW126&gt;0.5),$DC$12,IF(AND(AND(CV126&lt;=0.5,CV126&gt;0.25),AND(CW126&gt;0.25,CW126&lt;=0.5)),$DC$13,IF(AND(AND(CV126&lt;=0.5,CV126&gt;0.25),CW126&lt;=0.25),$DC$14,IF(AND(CV126&lt;=0.25,CW126&gt;0.5),$DC$15,IF(AND(CV126&lt;=0.25,AND(CW126&gt;0.25,CW126&lt;=0.5)),$DC$16,IF(AND(CV126&lt;=0.25,AND(CW126&gt;0.1,CW126&lt;=0.25)),$DC$17,IF(AND(CV126&lt;=0.25,CW126&lt;=0.1,OR(CV126&lt;&gt;0,CW126&lt;&gt;0)),$DC$18,IF(AND(CV126=0,CW126=0),$DC$19,"ATENÇÃO")))))))))))))))</f>
        <v>92.8571428571429</v>
      </c>
    </row>
    <row r="127" customFormat="false" ht="15" hidden="false" customHeight="false" outlineLevel="0" collapsed="false">
      <c r="A127" s="1" t="s">
        <v>278</v>
      </c>
      <c r="B127" s="2" t="n">
        <v>125</v>
      </c>
      <c r="C127" s="47" t="n">
        <v>0</v>
      </c>
      <c r="D127" s="47" t="n">
        <v>0</v>
      </c>
      <c r="E127" s="47" t="n">
        <v>1</v>
      </c>
      <c r="F127" s="47" t="n">
        <v>0</v>
      </c>
      <c r="G127" s="49" t="n">
        <v>0</v>
      </c>
      <c r="H127" s="47" t="n">
        <v>0</v>
      </c>
      <c r="I127" s="49" t="n">
        <v>0</v>
      </c>
      <c r="J127" s="47" t="n">
        <v>0</v>
      </c>
      <c r="K127" s="49" t="n">
        <v>0</v>
      </c>
      <c r="L127" s="47" t="n">
        <v>1</v>
      </c>
      <c r="M127" s="47" t="n">
        <v>0</v>
      </c>
      <c r="N127" s="49" t="n">
        <v>1</v>
      </c>
      <c r="O127" s="47" t="n">
        <v>0</v>
      </c>
      <c r="P127" s="47" t="n">
        <v>1</v>
      </c>
      <c r="Q127" s="47" t="n">
        <v>0</v>
      </c>
      <c r="R127" s="47" t="n">
        <v>0</v>
      </c>
      <c r="S127" s="47" t="n">
        <v>0</v>
      </c>
      <c r="T127" s="47" t="n">
        <v>0</v>
      </c>
      <c r="U127" s="50" t="n">
        <v>1</v>
      </c>
      <c r="V127" s="50" t="n">
        <v>0</v>
      </c>
      <c r="W127" s="50" t="n">
        <v>0</v>
      </c>
      <c r="X127" s="50" t="n">
        <v>0</v>
      </c>
      <c r="Y127" s="50" t="n">
        <v>1</v>
      </c>
      <c r="Z127" s="50" t="n">
        <v>0</v>
      </c>
      <c r="AA127" s="50" t="n">
        <v>0</v>
      </c>
      <c r="AB127" s="50" t="n">
        <v>0</v>
      </c>
      <c r="AC127" s="50" t="n">
        <v>1</v>
      </c>
      <c r="AD127" s="50" t="n">
        <v>0</v>
      </c>
      <c r="AE127" s="50" t="n">
        <v>0</v>
      </c>
      <c r="AF127" s="50" t="n">
        <v>0</v>
      </c>
      <c r="AG127" s="50" t="n">
        <v>1</v>
      </c>
      <c r="AH127" s="47" t="n">
        <v>1</v>
      </c>
      <c r="AI127" s="47" t="n">
        <v>0</v>
      </c>
      <c r="AJ127" s="47" t="n">
        <v>0</v>
      </c>
      <c r="AK127" s="47" t="n">
        <v>0</v>
      </c>
      <c r="AL127" s="47" t="n">
        <v>1</v>
      </c>
      <c r="AM127" s="50" t="n">
        <v>1</v>
      </c>
      <c r="AN127" s="50" t="n">
        <v>1</v>
      </c>
      <c r="AO127" s="50" t="n">
        <v>1</v>
      </c>
      <c r="AP127" s="50" t="n">
        <v>1</v>
      </c>
      <c r="AQ127" s="50" t="n">
        <v>0</v>
      </c>
      <c r="AR127" s="50" t="n">
        <v>1</v>
      </c>
      <c r="AS127" s="50" t="n">
        <v>1</v>
      </c>
      <c r="AT127" s="50" t="n">
        <v>1</v>
      </c>
      <c r="AU127" s="47" t="n">
        <v>1</v>
      </c>
      <c r="AV127" s="47" t="n">
        <v>0</v>
      </c>
      <c r="AW127" s="47" t="n">
        <v>0</v>
      </c>
      <c r="AX127" s="47" t="n">
        <v>1</v>
      </c>
      <c r="AY127" s="47" t="n">
        <v>0</v>
      </c>
      <c r="AZ127" s="47" t="n">
        <v>1</v>
      </c>
      <c r="BA127" s="47" t="n">
        <v>0</v>
      </c>
      <c r="BB127" s="47" t="n">
        <v>1</v>
      </c>
      <c r="BC127" s="47" t="n">
        <v>0</v>
      </c>
      <c r="BD127" s="47" t="n">
        <v>0</v>
      </c>
      <c r="BE127" s="52" t="n">
        <v>1</v>
      </c>
      <c r="BF127" s="50" t="n">
        <v>1</v>
      </c>
      <c r="BG127" s="50" t="n">
        <v>1</v>
      </c>
      <c r="BH127" s="50" t="n">
        <v>1</v>
      </c>
      <c r="BI127" s="50" t="n">
        <v>0</v>
      </c>
      <c r="BJ127" s="52" t="n">
        <v>1</v>
      </c>
      <c r="BK127" s="50" t="n">
        <v>1</v>
      </c>
      <c r="BL127" s="50" t="n">
        <v>1</v>
      </c>
      <c r="BM127" s="50" t="n">
        <v>1</v>
      </c>
      <c r="BN127" s="52" t="n">
        <v>0</v>
      </c>
      <c r="BO127" s="50" t="n">
        <v>1</v>
      </c>
      <c r="BP127" s="50" t="n">
        <v>1</v>
      </c>
      <c r="BQ127" s="47" t="n">
        <v>1</v>
      </c>
      <c r="BR127" s="49" t="n">
        <v>1</v>
      </c>
      <c r="BS127" s="47" t="n">
        <v>1</v>
      </c>
      <c r="BT127" s="47" t="n">
        <v>1</v>
      </c>
      <c r="BU127" s="47" t="n">
        <v>1</v>
      </c>
      <c r="BV127" s="47" t="n">
        <v>1</v>
      </c>
      <c r="BW127" s="49" t="n">
        <v>0</v>
      </c>
      <c r="BX127" s="49" t="n">
        <v>0</v>
      </c>
      <c r="BY127" s="47" t="n">
        <v>0</v>
      </c>
      <c r="BZ127" s="47" t="n">
        <v>0</v>
      </c>
      <c r="CB127" s="27" t="n">
        <f aca="false">CF127*$CZ$3+CI127*$DA$3+CL127*$DB$3+CO127*$DC$3+CR127*$DD$3+CU127*$DE$3+CX127*$DF$3</f>
        <v>52.0621428571429</v>
      </c>
      <c r="CD127" s="38" t="n">
        <f aca="false">(G127+I127+K127+N127+R127)/5</f>
        <v>0.2</v>
      </c>
      <c r="CE127" s="39" t="n">
        <f aca="false">(C127+D127+E127+F127+H127+J127+L127+M127+O127+P127+Q127+S127+T127)/13</f>
        <v>0.230769230769231</v>
      </c>
      <c r="CF127" s="30" t="n">
        <f aca="false">IF(AND(CD127=1,CE127=1),$DC$5,IF(AND(CD127=1,CE127&gt;0.5),$DC$6,IF(AND(CD127=1,AND(CE127&gt;0.25,CE127&lt;=0.5)),$DC$7,IF(AND(CD127=1,CE127&lt;=0.25),$DC$8,IF(AND(CD127&gt;0.5,CE127&gt;0.5),$DC$9,IF(AND(CD127&gt;0.5,AND(CE127&gt;0.25,CE127&lt;=0.5)),$DC$10,IF(AND(CD127&gt;0.5,CE127&lt;=0.25),$DC$11,IF(AND(AND(CD127&lt;=0.5,CD127&gt;0.25),CE127&gt;0.5),$DC$12,IF(AND(AND(CD127&lt;=0.5,CD127&gt;0.25),AND(CE127&gt;0.25,CE127&lt;=0.5)),$DC$13,IF(AND(AND(CD127&lt;=0.5,CD127&gt;0.25),CE127&lt;=0.25),$DC$14,IF(AND(CD127&lt;=0.25,CE127&gt;0.5),$DC$15,IF(AND(CD127&lt;=0.25,AND(CE127&gt;0.25,CE127&lt;=0.5)),$DC$16,IF(AND(CD127&lt;=0.25,AND(CE127&gt;0.1,CE127&lt;=0.25)),$DC$17,IF(AND(CD127&lt;=0.25,CE127&lt;=0.1,OR(CD127&lt;&gt;0,CE127&lt;&gt;0)),$DC$18,IF(AND(CD127=0,CE127=0),$DC$19,"ATENÇÃO")))))))))))))))</f>
        <v>14.2857142857143</v>
      </c>
      <c r="CG127" s="38" t="n">
        <f aca="false">(X127+AA127+AG127)/3</f>
        <v>0.333333333333333</v>
      </c>
      <c r="CH127" s="39" t="n">
        <f aca="false">(U127+V127+W127+Y127+Z127+AB127+AC127+AD127+AE127+AF127)/10</f>
        <v>0.3</v>
      </c>
      <c r="CI127" s="30" t="n">
        <f aca="false">IF(AND(CG127=1,CH127=1),$DC$5,IF(AND(CG127=1,CH127&gt;0.5),$DC$6,IF(AND(CG127=1,AND(CH127&gt;0.25,CH127&lt;=0.5)),$DC$7,IF(AND(CG127=1,CH127&lt;=0.25),$DC$8,IF(AND(CG127&gt;0.5,CH127&gt;0.5),$DC$9,IF(AND(CG127&gt;0.5,AND(CH127&gt;0.25,CH127&lt;=0.5)),$DC$10,IF(AND(CG127&gt;0.5,CH127&lt;=0.25),$DC$11,IF(AND(AND(CG127&lt;=0.5,CG127&gt;0.25),CH127&gt;0.5),$DC$12,IF(AND(AND(CG127&lt;=0.5,CG127&gt;0.25),AND(CH127&gt;0.25,CH127&lt;=0.5)),$DC$13,IF(AND(AND(CG127&lt;=0.5,CG127&gt;0.25),CH127&lt;=0.25),$DC$14,IF(AND(CG127&lt;=0.25,CH127&gt;0.5),$DC$15,IF(AND(CG127&lt;=0.25,AND(CH127&gt;0.25,CH127&lt;=0.5)),$DC$16,IF(AND(CG127&lt;=0.25,AND(CH127&gt;0.1,CH127&lt;=0.25)),$DC$17,IF(AND(CG127&lt;=0.25,CH127&lt;=0.1,OR(CG127&lt;&gt;0,CH127&lt;&gt;0)),$DC$18,IF(AND(CG127=0,CH127=0),$DC$19,"ATENÇÃO")))))))))))))))</f>
        <v>42.8571428571429</v>
      </c>
      <c r="CJ127" s="38" t="n">
        <f aca="false">(AJ127+AL127)/2</f>
        <v>0.5</v>
      </c>
      <c r="CK127" s="39" t="n">
        <f aca="false">(AH127+AI127+AK127)/3</f>
        <v>0.333333333333333</v>
      </c>
      <c r="CL127" s="30" t="n">
        <f aca="false">IF(AND(CJ127=1,CK127=1),$DC$5,IF(AND(CJ127=1,CK127&gt;0.5),$DC$6,IF(AND(CJ127=1,AND(CK127&gt;0.25,CK127&lt;=0.5)),$DC$7,IF(AND(CJ127=1,CK127&lt;=0.25),$DC$8,IF(AND(CJ127&gt;0.5,CK127&gt;0.5),$DC$9,IF(AND(CJ127&gt;0.5,AND(CK127&gt;0.25,CK127&lt;=0.5)),$DC$10,IF(AND(CJ127&gt;0.5,CK127&lt;=0.25),$DC$11,IF(AND(AND(CJ127&lt;=0.5,CJ127&gt;0.25),CK127&gt;0.5),$DC$12,IF(AND(AND(CJ127&lt;=0.5,CJ127&gt;0.25),AND(CK127&gt;0.25,CK127&lt;=0.5)),$DC$13,IF(AND(AND(CJ127&lt;=0.5,CJ127&gt;0.25),CK127&lt;=0.25),$DC$14,IF(AND(CJ127&lt;=0.25,CK127&gt;0.5),$DC$15,IF(AND(CJ127&lt;=0.25,AND(CK127&gt;0.25,CK127&lt;=0.5)),$DC$16,IF(AND(CJ127&lt;=0.25,AND(CK127&gt;0.1,CK127&lt;=0.25)),$DC$17,IF(AND(CJ127&lt;=0.25,CK127&lt;=0.1,OR(CJ127&lt;&gt;0,CK127&lt;&gt;0)),$DC$18,IF(AND(CJ127=0,CK127=0),$DC$19,"ATENÇÃO")))))))))))))))</f>
        <v>42.8571428571429</v>
      </c>
      <c r="CM127" s="38" t="n">
        <f aca="false">(AP127+AS127)/2</f>
        <v>1</v>
      </c>
      <c r="CN127" s="39" t="n">
        <f aca="false">(AM127+AN127+AO127+AQ127+AR127+AT127)/6</f>
        <v>0.833333333333333</v>
      </c>
      <c r="CO127" s="30" t="n">
        <f aca="false">IF(AND(CM127=1,CN127=1),$DC$5,IF(AND(CM127=1,CN127&gt;0.5),$DC$6,IF(AND(CM127=1,AND(CN127&gt;0.25,CN127&lt;=0.5)),$DC$7,IF(AND(CM127=1,CN127&lt;=0.25),$DC$8,IF(AND(CM127&gt;0.5,CN127&gt;0.5),$DC$9,IF(AND(CM127&gt;0.5,AND(CN127&gt;0.25,CN127&lt;=0.5)),$DC$10,IF(AND(CM127&gt;0.5,CN127&lt;=0.25),$DC$11,IF(AND(AND(CM127&lt;=0.5,CM127&gt;0.25),CN127&gt;0.5),$DC$12,IF(AND(AND(CM127&lt;=0.5,CM127&gt;0.25),AND(CN127&gt;0.25,CN127&lt;=0.5)),$DC$13,IF(AND(AND(CM127&lt;=0.5,CM127&gt;0.25),CN127&lt;=0.25),$DC$14,IF(AND(CM127&lt;=0.25,CN127&gt;0.5),$DC$15,IF(AND(CM127&lt;=0.25,AND(CN127&gt;0.25,CN127&lt;=0.5)),$DC$16,IF(AND(CM127&lt;=0.25,AND(CN127&gt;0.1,CN127&lt;=0.25)),$DC$17,IF(AND(CM127&lt;=0.25,CN127&lt;=0.1,OR(CM127&lt;&gt;0,CN127&lt;&gt;0)),$DC$18,IF(AND(CM127=0,CN127=0),$DC$19,"ATENÇÃO")))))))))))))))</f>
        <v>92.8571428571429</v>
      </c>
      <c r="CP127" s="38" t="n">
        <f aca="false">(AU127+AZ127+BD127)/3</f>
        <v>0.666666666666667</v>
      </c>
      <c r="CQ127" s="39" t="n">
        <f aca="false">(AV127+AW127+AX127+AY127+BA127+BB127+BC127)/7</f>
        <v>0.285714285714286</v>
      </c>
      <c r="CR127" s="30" t="n">
        <f aca="false">IF(AND(CP127=1,CQ127=1),$DC$5,IF(AND(CP127=1,CQ127&gt;0.5),$DC$6,IF(AND(CP127=1,AND(CQ127&gt;0.25,CQ127&lt;=0.5)),$DC$7,IF(AND(CP127=1,CQ127&lt;=0.25),$DC$8,IF(AND(CP127&gt;0.5,CQ127&gt;0.5),$DC$9,IF(AND(CP127&gt;0.5,AND(CQ127&gt;0.25,CQ127&lt;=0.5)),$DC$10,IF(AND(CP127&gt;0.5,CQ127&lt;=0.25),$DC$11,IF(AND(AND(CP127&lt;=0.5,CP127&gt;0.25),CQ127&gt;0.5),$DC$12,IF(AND(AND(CP127&lt;=0.5,CP127&gt;0.25),AND(CQ127&gt;0.25,CQ127&lt;=0.5)),$DC$13,IF(AND(AND(CP127&lt;=0.5,CP127&gt;0.25),CQ127&lt;=0.25),$DC$14,IF(AND(CP127&lt;=0.25,CQ127&gt;0.5),$DC$15,IF(AND(CP127&lt;=0.25,AND(CQ127&gt;0.25,CQ127&lt;=0.5)),$DC$16,IF(AND(CP127&lt;=0.25,AND(CQ127&gt;0.1,CQ127&lt;=0.25)),$DC$17,IF(AND(CP127&lt;=0.25,CQ127&lt;=0.1,OR(CP127&lt;&gt;0,CQ127&lt;&gt;0)),$DC$18,IF(AND(CP127=0,CQ127=0),$DC$19,"ATENÇÃO")))))))))))))))</f>
        <v>64.2857142857143</v>
      </c>
      <c r="CS127" s="38" t="n">
        <f aca="false">(BE127+BJ127+BN127)/3</f>
        <v>0.666666666666667</v>
      </c>
      <c r="CT127" s="39" t="n">
        <f aca="false">(BF127+BG127+BH127+BI127+BK127+BL127+BM127+BO127+BP127)/9</f>
        <v>0.888888888888889</v>
      </c>
      <c r="CU127" s="30" t="n">
        <f aca="false">IF(AND(CS127=1,CT127=1),$DC$5,IF(AND(CS127=1,CT127&gt;0.5),$DC$6,IF(AND(CS127=1,AND(CT127&gt;0.25,CT127&lt;=0.5)),$DC$7,IF(AND(CS127=1,CT127&lt;=0.25),$DC$8,IF(AND(CS127&gt;0.5,CT127&gt;0.5),$DC$9,IF(AND(CS127&gt;0.5,AND(CT127&gt;0.25,CT127&lt;=0.5)),$DC$10,IF(AND(CS127&gt;0.5,CT127&lt;=0.25),$DC$11,IF(AND(AND(CS127&lt;=0.5,CS127&gt;0.25),CT127&gt;0.5),$DC$12,IF(AND(AND(CS127&lt;=0.5,CS127&gt;0.25),AND(CT127&gt;0.25,CT127&lt;=0.5)),$DC$13,IF(AND(AND(CS127&lt;=0.5,CS127&gt;0.25),CT127&lt;=0.25),$DC$14,IF(AND(CS127&lt;=0.25,CT127&gt;0.5),$DC$15,IF(AND(CS127&lt;=0.25,AND(CT127&gt;0.25,CT127&lt;=0.5)),$DC$16,IF(AND(CS127&lt;=0.25,AND(CT127&gt;0.1,CT127&lt;=0.25)),$DC$17,IF(AND(CS127&lt;=0.25,CT127&lt;=0.1,OR(CS127&lt;&gt;0,CT127&lt;&gt;0)),$DC$18,IF(AND(CS127=0,CT127=0),$DC$19,"ATENÇÃO")))))))))))))))</f>
        <v>71.4285714285714</v>
      </c>
      <c r="CV127" s="31" t="n">
        <f aca="false">(BR127+BW127+BX127)/3</f>
        <v>0.333333333333333</v>
      </c>
      <c r="CW127" s="32" t="n">
        <f aca="false">(BQ127+BS127+BT127+BU127+BV127+BY127+BZ127)/7</f>
        <v>0.714285714285714</v>
      </c>
      <c r="CX127" s="30" t="n">
        <f aca="false">IF(AND(CV127=1,CW127=1),$DC$5,IF(AND(CV127=1,CW127&gt;0.5),$DC$6,IF(AND(CV127=1,AND(CW127&gt;0.25,CW127&lt;=0.5)),$DC$7,IF(AND(CV127=1,CW127&lt;=0.25),$DC$8,IF(AND(CV127&gt;0.5,CW127&gt;0.5),$DC$9,IF(AND(CV127&gt;0.5,AND(CW127&gt;0.25,CW127&lt;=0.5)),$DC$10,IF(AND(CV127&gt;0.5,CW127&lt;=0.25),$DC$11,IF(AND(AND(CV127&lt;=0.5,CV127&gt;0.25),CW127&gt;0.5),$DC$12,IF(AND(AND(CV127&lt;=0.5,CV127&gt;0.25),AND(CW127&gt;0.25,CW127&lt;=0.5)),$DC$13,IF(AND(AND(CV127&lt;=0.5,CV127&gt;0.25),CW127&lt;=0.25),$DC$14,IF(AND(CV127&lt;=0.25,CW127&gt;0.5),$DC$15,IF(AND(CV127&lt;=0.25,AND(CW127&gt;0.25,CW127&lt;=0.5)),$DC$16,IF(AND(CV127&lt;=0.25,AND(CW127&gt;0.1,CW127&lt;=0.25)),$DC$17,IF(AND(CV127&lt;=0.25,CW127&lt;=0.1,OR(CV127&lt;&gt;0,CW127&lt;&gt;0)),$DC$18,IF(AND(CV127=0,CW127=0),$DC$19,"ATENÇÃO")))))))))))))))</f>
        <v>50</v>
      </c>
    </row>
    <row r="128" customFormat="false" ht="15" hidden="false" customHeight="false" outlineLevel="0" collapsed="false">
      <c r="A128" s="1" t="s">
        <v>279</v>
      </c>
      <c r="B128" s="2" t="n">
        <v>126</v>
      </c>
      <c r="C128" s="70" t="n">
        <v>0</v>
      </c>
      <c r="D128" s="70" t="n">
        <v>1</v>
      </c>
      <c r="E128" s="70" t="n">
        <v>0</v>
      </c>
      <c r="F128" s="70" t="n">
        <v>0</v>
      </c>
      <c r="G128" s="67" t="n">
        <v>0</v>
      </c>
      <c r="H128" s="70" t="n">
        <v>0</v>
      </c>
      <c r="I128" s="67" t="n">
        <v>0</v>
      </c>
      <c r="J128" s="70" t="n">
        <v>0</v>
      </c>
      <c r="K128" s="67" t="n">
        <v>1</v>
      </c>
      <c r="L128" s="70" t="n">
        <v>1</v>
      </c>
      <c r="M128" s="70" t="n">
        <v>0</v>
      </c>
      <c r="N128" s="67" t="n">
        <v>1</v>
      </c>
      <c r="O128" s="70" t="n">
        <v>1</v>
      </c>
      <c r="P128" s="70" t="n">
        <v>0</v>
      </c>
      <c r="Q128" s="70" t="n">
        <v>0</v>
      </c>
      <c r="R128" s="70" t="n">
        <v>1</v>
      </c>
      <c r="S128" s="70" t="n">
        <v>1</v>
      </c>
      <c r="T128" s="70" t="n">
        <v>1</v>
      </c>
      <c r="U128" s="71" t="n">
        <v>1</v>
      </c>
      <c r="V128" s="71" t="n">
        <v>0</v>
      </c>
      <c r="W128" s="71" t="n">
        <v>0</v>
      </c>
      <c r="X128" s="71" t="n">
        <v>1</v>
      </c>
      <c r="Y128" s="71" t="n">
        <v>1</v>
      </c>
      <c r="Z128" s="71" t="n">
        <v>1</v>
      </c>
      <c r="AA128" s="71" t="n">
        <v>0</v>
      </c>
      <c r="AB128" s="71" t="n">
        <v>0</v>
      </c>
      <c r="AC128" s="71" t="n">
        <v>0</v>
      </c>
      <c r="AD128" s="71" t="n">
        <v>0</v>
      </c>
      <c r="AE128" s="71" t="n">
        <v>1</v>
      </c>
      <c r="AF128" s="71" t="n">
        <v>0</v>
      </c>
      <c r="AG128" s="71" t="n">
        <v>1</v>
      </c>
      <c r="AH128" s="70" t="n">
        <v>1</v>
      </c>
      <c r="AI128" s="70" t="n">
        <v>1</v>
      </c>
      <c r="AJ128" s="70" t="n">
        <v>1</v>
      </c>
      <c r="AK128" s="70" t="n">
        <v>1</v>
      </c>
      <c r="AL128" s="70" t="n">
        <v>1</v>
      </c>
      <c r="AM128" s="71" t="n">
        <v>1</v>
      </c>
      <c r="AN128" s="71" t="n">
        <v>1</v>
      </c>
      <c r="AO128" s="71" t="n">
        <v>1</v>
      </c>
      <c r="AP128" s="71" t="n">
        <v>1</v>
      </c>
      <c r="AQ128" s="71" t="n">
        <v>0</v>
      </c>
      <c r="AR128" s="71" t="n">
        <v>1</v>
      </c>
      <c r="AS128" s="71" t="n">
        <v>1</v>
      </c>
      <c r="AT128" s="71" t="n">
        <v>1</v>
      </c>
      <c r="AU128" s="70" t="n">
        <v>1</v>
      </c>
      <c r="AV128" s="70" t="n">
        <v>1</v>
      </c>
      <c r="AW128" s="70" t="n">
        <v>1</v>
      </c>
      <c r="AX128" s="70" t="n">
        <v>1</v>
      </c>
      <c r="AY128" s="70" t="n">
        <v>0</v>
      </c>
      <c r="AZ128" s="70" t="n">
        <v>1</v>
      </c>
      <c r="BA128" s="70" t="n">
        <v>1</v>
      </c>
      <c r="BB128" s="70" t="n">
        <v>1</v>
      </c>
      <c r="BC128" s="70" t="n">
        <v>0</v>
      </c>
      <c r="BD128" s="70" t="n">
        <v>0</v>
      </c>
      <c r="BE128" s="69" t="n">
        <v>1</v>
      </c>
      <c r="BF128" s="71" t="n">
        <v>1</v>
      </c>
      <c r="BG128" s="71" t="n">
        <v>1</v>
      </c>
      <c r="BH128" s="71" t="n">
        <v>1</v>
      </c>
      <c r="BI128" s="71" t="n">
        <v>1</v>
      </c>
      <c r="BJ128" s="69" t="n">
        <v>1</v>
      </c>
      <c r="BK128" s="71" t="n">
        <v>1</v>
      </c>
      <c r="BL128" s="71" t="n">
        <v>1</v>
      </c>
      <c r="BM128" s="71" t="n">
        <v>1</v>
      </c>
      <c r="BN128" s="69" t="n">
        <v>1</v>
      </c>
      <c r="BO128" s="71" t="n">
        <v>1</v>
      </c>
      <c r="BP128" s="71" t="n">
        <v>1</v>
      </c>
      <c r="BQ128" s="70" t="n">
        <v>1</v>
      </c>
      <c r="BR128" s="67" t="n">
        <v>1</v>
      </c>
      <c r="BS128" s="70" t="n">
        <v>1</v>
      </c>
      <c r="BT128" s="70" t="n">
        <v>1</v>
      </c>
      <c r="BU128" s="70" t="n">
        <v>1</v>
      </c>
      <c r="BV128" s="70" t="n">
        <v>0</v>
      </c>
      <c r="BW128" s="67" t="n">
        <v>0</v>
      </c>
      <c r="BX128" s="67" t="n">
        <v>1</v>
      </c>
      <c r="BY128" s="70" t="n">
        <v>1</v>
      </c>
      <c r="BZ128" s="70" t="n">
        <v>0</v>
      </c>
      <c r="CB128" s="27" t="n">
        <f aca="false">CF128*$CZ$3+CI128*$DA$3+CL128*$DB$3+CO128*$DC$3+CR128*$DD$3+CU128*$DE$3+CX128*$DF$3</f>
        <v>78.8457142857143</v>
      </c>
      <c r="CD128" s="38" t="n">
        <f aca="false">(G128+I128+K128+N128+R128)/5</f>
        <v>0.6</v>
      </c>
      <c r="CE128" s="39" t="n">
        <f aca="false">(C128+D128+E128+F128+H128+J128+L128+M128+O128+P128+Q128+S128+T128)/13</f>
        <v>0.384615384615385</v>
      </c>
      <c r="CF128" s="30" t="n">
        <f aca="false">IF(AND(CD128=1,CE128=1),$DC$5,IF(AND(CD128=1,CE128&gt;0.5),$DC$6,IF(AND(CD128=1,AND(CE128&gt;0.25,CE128&lt;=0.5)),$DC$7,IF(AND(CD128=1,CE128&lt;=0.25),$DC$8,IF(AND(CD128&gt;0.5,CE128&gt;0.5),$DC$9,IF(AND(CD128&gt;0.5,AND(CE128&gt;0.25,CE128&lt;=0.5)),$DC$10,IF(AND(CD128&gt;0.5,CE128&lt;=0.25),$DC$11,IF(AND(AND(CD128&lt;=0.5,CD128&gt;0.25),CE128&gt;0.5),$DC$12,IF(AND(AND(CD128&lt;=0.5,CD128&gt;0.25),AND(CE128&gt;0.25,CE128&lt;=0.5)),$DC$13,IF(AND(AND(CD128&lt;=0.5,CD128&gt;0.25),CE128&lt;=0.25),$DC$14,IF(AND(CD128&lt;=0.25,CE128&gt;0.5),$DC$15,IF(AND(CD128&lt;=0.25,AND(CE128&gt;0.25,CE128&lt;=0.5)),$DC$16,IF(AND(CD128&lt;=0.25,AND(CE128&gt;0.1,CE128&lt;=0.25)),$DC$17,IF(AND(CD128&lt;=0.25,CE128&lt;=0.1,OR(CD128&lt;&gt;0,CE128&lt;&gt;0)),$DC$18,IF(AND(CD128=0,CE128=0),$DC$19,"ATENÇÃO")))))))))))))))</f>
        <v>64.2857142857143</v>
      </c>
      <c r="CG128" s="38" t="n">
        <f aca="false">(X128+AA128+AG128)/3</f>
        <v>0.666666666666667</v>
      </c>
      <c r="CH128" s="39" t="n">
        <f aca="false">(U128+V128+W128+Y128+Z128+AB128+AC128+AD128+AE128+AF128)/10</f>
        <v>0.4</v>
      </c>
      <c r="CI128" s="30" t="n">
        <f aca="false">IF(AND(CG128=1,CH128=1),$DC$5,IF(AND(CG128=1,CH128&gt;0.5),$DC$6,IF(AND(CG128=1,AND(CH128&gt;0.25,CH128&lt;=0.5)),$DC$7,IF(AND(CG128=1,CH128&lt;=0.25),$DC$8,IF(AND(CG128&gt;0.5,CH128&gt;0.5),$DC$9,IF(AND(CG128&gt;0.5,AND(CH128&gt;0.25,CH128&lt;=0.5)),$DC$10,IF(AND(CG128&gt;0.5,CH128&lt;=0.25),$DC$11,IF(AND(AND(CG128&lt;=0.5,CG128&gt;0.25),CH128&gt;0.5),$DC$12,IF(AND(AND(CG128&lt;=0.5,CG128&gt;0.25),AND(CH128&gt;0.25,CH128&lt;=0.5)),$DC$13,IF(AND(AND(CG128&lt;=0.5,CG128&gt;0.25),CH128&lt;=0.25),$DC$14,IF(AND(CG128&lt;=0.25,CH128&gt;0.5),$DC$15,IF(AND(CG128&lt;=0.25,AND(CH128&gt;0.25,CH128&lt;=0.5)),$DC$16,IF(AND(CG128&lt;=0.25,AND(CH128&gt;0.1,CH128&lt;=0.25)),$DC$17,IF(AND(CG128&lt;=0.25,CH128&lt;=0.1,OR(CG128&lt;&gt;0,CH128&lt;&gt;0)),$DC$18,IF(AND(CG128=0,CH128=0),$DC$19,"ATENÇÃO")))))))))))))))</f>
        <v>64.2857142857143</v>
      </c>
      <c r="CJ128" s="38" t="n">
        <f aca="false">(AJ128+AL128)/2</f>
        <v>1</v>
      </c>
      <c r="CK128" s="39" t="n">
        <f aca="false">(AH128+AI128+AK128)/3</f>
        <v>1</v>
      </c>
      <c r="CL128" s="30" t="n">
        <f aca="false">IF(AND(CJ128=1,CK128=1),$DC$5,IF(AND(CJ128=1,CK128&gt;0.5),$DC$6,IF(AND(CJ128=1,AND(CK128&gt;0.25,CK128&lt;=0.5)),$DC$7,IF(AND(CJ128=1,CK128&lt;=0.25),$DC$8,IF(AND(CJ128&gt;0.5,CK128&gt;0.5),$DC$9,IF(AND(CJ128&gt;0.5,AND(CK128&gt;0.25,CK128&lt;=0.5)),$DC$10,IF(AND(CJ128&gt;0.5,CK128&lt;=0.25),$DC$11,IF(AND(AND(CJ128&lt;=0.5,CJ128&gt;0.25),CK128&gt;0.5),$DC$12,IF(AND(AND(CJ128&lt;=0.5,CJ128&gt;0.25),AND(CK128&gt;0.25,CK128&lt;=0.5)),$DC$13,IF(AND(AND(CJ128&lt;=0.5,CJ128&gt;0.25),CK128&lt;=0.25),$DC$14,IF(AND(CJ128&lt;=0.25,CK128&gt;0.5),$DC$15,IF(AND(CJ128&lt;=0.25,AND(CK128&gt;0.25,CK128&lt;=0.5)),$DC$16,IF(AND(CJ128&lt;=0.25,AND(CK128&gt;0.1,CK128&lt;=0.25)),$DC$17,IF(AND(CJ128&lt;=0.25,CK128&lt;=0.1,OR(CJ128&lt;&gt;0,CK128&lt;&gt;0)),$DC$18,IF(AND(CJ128=0,CK128=0),$DC$19,"ATENÇÃO")))))))))))))))</f>
        <v>100</v>
      </c>
      <c r="CM128" s="38" t="n">
        <f aca="false">(AP128+AS128)/2</f>
        <v>1</v>
      </c>
      <c r="CN128" s="39" t="n">
        <f aca="false">(AM128+AN128+AO128+AQ128+AR128+AT128)/6</f>
        <v>0.833333333333333</v>
      </c>
      <c r="CO128" s="30" t="n">
        <f aca="false">IF(AND(CM128=1,CN128=1),$DC$5,IF(AND(CM128=1,CN128&gt;0.5),$DC$6,IF(AND(CM128=1,AND(CN128&gt;0.25,CN128&lt;=0.5)),$DC$7,IF(AND(CM128=1,CN128&lt;=0.25),$DC$8,IF(AND(CM128&gt;0.5,CN128&gt;0.5),$DC$9,IF(AND(CM128&gt;0.5,AND(CN128&gt;0.25,CN128&lt;=0.5)),$DC$10,IF(AND(CM128&gt;0.5,CN128&lt;=0.25),$DC$11,IF(AND(AND(CM128&lt;=0.5,CM128&gt;0.25),CN128&gt;0.5),$DC$12,IF(AND(AND(CM128&lt;=0.5,CM128&gt;0.25),AND(CN128&gt;0.25,CN128&lt;=0.5)),$DC$13,IF(AND(AND(CM128&lt;=0.5,CM128&gt;0.25),CN128&lt;=0.25),$DC$14,IF(AND(CM128&lt;=0.25,CN128&gt;0.5),$DC$15,IF(AND(CM128&lt;=0.25,AND(CN128&gt;0.25,CN128&lt;=0.5)),$DC$16,IF(AND(CM128&lt;=0.25,AND(CN128&gt;0.1,CN128&lt;=0.25)),$DC$17,IF(AND(CM128&lt;=0.25,CN128&lt;=0.1,OR(CM128&lt;&gt;0,CN128&lt;&gt;0)),$DC$18,IF(AND(CM128=0,CN128=0),$DC$19,"ATENÇÃO")))))))))))))))</f>
        <v>92.8571428571429</v>
      </c>
      <c r="CP128" s="38" t="n">
        <f aca="false">(AU128+AZ128+BD128)/3</f>
        <v>0.666666666666667</v>
      </c>
      <c r="CQ128" s="39" t="n">
        <f aca="false">(AV128+AW128+AX128+AY128+BA128+BB128+BC128)/7</f>
        <v>0.714285714285714</v>
      </c>
      <c r="CR128" s="30" t="n">
        <f aca="false">IF(AND(CP128=1,CQ128=1),$DC$5,IF(AND(CP128=1,CQ128&gt;0.5),$DC$6,IF(AND(CP128=1,AND(CQ128&gt;0.25,CQ128&lt;=0.5)),$DC$7,IF(AND(CP128=1,CQ128&lt;=0.25),$DC$8,IF(AND(CP128&gt;0.5,CQ128&gt;0.5),$DC$9,IF(AND(CP128&gt;0.5,AND(CQ128&gt;0.25,CQ128&lt;=0.5)),$DC$10,IF(AND(CP128&gt;0.5,CQ128&lt;=0.25),$DC$11,IF(AND(AND(CP128&lt;=0.5,CP128&gt;0.25),CQ128&gt;0.5),$DC$12,IF(AND(AND(CP128&lt;=0.5,CP128&gt;0.25),AND(CQ128&gt;0.25,CQ128&lt;=0.5)),$DC$13,IF(AND(AND(CP128&lt;=0.5,CP128&gt;0.25),CQ128&lt;=0.25),$DC$14,IF(AND(CP128&lt;=0.25,CQ128&gt;0.5),$DC$15,IF(AND(CP128&lt;=0.25,AND(CQ128&gt;0.25,CQ128&lt;=0.5)),$DC$16,IF(AND(CP128&lt;=0.25,AND(CQ128&gt;0.1,CQ128&lt;=0.25)),$DC$17,IF(AND(CP128&lt;=0.25,CQ128&lt;=0.1,OR(CP128&lt;&gt;0,CQ128&lt;&gt;0)),$DC$18,IF(AND(CP128=0,CQ128=0),$DC$19,"ATENÇÃO")))))))))))))))</f>
        <v>71.4285714285714</v>
      </c>
      <c r="CS128" s="38" t="n">
        <f aca="false">(BE128+BJ128+BN128)/3</f>
        <v>1</v>
      </c>
      <c r="CT128" s="39" t="n">
        <f aca="false">(BF128+BG128+BH128+BI128+BK128+BL128+BM128+BO128+BP128)/9</f>
        <v>1</v>
      </c>
      <c r="CU128" s="30" t="n">
        <f aca="false">IF(AND(CS128=1,CT128=1),$DC$5,IF(AND(CS128=1,CT128&gt;0.5),$DC$6,IF(AND(CS128=1,AND(CT128&gt;0.25,CT128&lt;=0.5)),$DC$7,IF(AND(CS128=1,CT128&lt;=0.25),$DC$8,IF(AND(CS128&gt;0.5,CT128&gt;0.5),$DC$9,IF(AND(CS128&gt;0.5,AND(CT128&gt;0.25,CT128&lt;=0.5)),$DC$10,IF(AND(CS128&gt;0.5,CT128&lt;=0.25),$DC$11,IF(AND(AND(CS128&lt;=0.5,CS128&gt;0.25),CT128&gt;0.5),$DC$12,IF(AND(AND(CS128&lt;=0.5,CS128&gt;0.25),AND(CT128&gt;0.25,CT128&lt;=0.5)),$DC$13,IF(AND(AND(CS128&lt;=0.5,CS128&gt;0.25),CT128&lt;=0.25),$DC$14,IF(AND(CS128&lt;=0.25,CT128&gt;0.5),$DC$15,IF(AND(CS128&lt;=0.25,AND(CT128&gt;0.25,CT128&lt;=0.5)),$DC$16,IF(AND(CS128&lt;=0.25,AND(CT128&gt;0.1,CT128&lt;=0.25)),$DC$17,IF(AND(CS128&lt;=0.25,CT128&lt;=0.1,OR(CS128&lt;&gt;0,CT128&lt;&gt;0)),$DC$18,IF(AND(CS128=0,CT128=0),$DC$19,"ATENÇÃO")))))))))))))))</f>
        <v>100</v>
      </c>
      <c r="CV128" s="31" t="n">
        <f aca="false">(BR128+BW128+BX128)/3</f>
        <v>0.666666666666667</v>
      </c>
      <c r="CW128" s="32" t="n">
        <f aca="false">(BQ128+BS128+BT128+BU128+BV128+BY128+BZ128)/7</f>
        <v>0.714285714285714</v>
      </c>
      <c r="CX128" s="30" t="n">
        <f aca="false">IF(AND(CV128=1,CW128=1),$DC$5,IF(AND(CV128=1,CW128&gt;0.5),$DC$6,IF(AND(CV128=1,AND(CW128&gt;0.25,CW128&lt;=0.5)),$DC$7,IF(AND(CV128=1,CW128&lt;=0.25),$DC$8,IF(AND(CV128&gt;0.5,CW128&gt;0.5),$DC$9,IF(AND(CV128&gt;0.5,AND(CW128&gt;0.25,CW128&lt;=0.5)),$DC$10,IF(AND(CV128&gt;0.5,CW128&lt;=0.25),$DC$11,IF(AND(AND(CV128&lt;=0.5,CV128&gt;0.25),CW128&gt;0.5),$DC$12,IF(AND(AND(CV128&lt;=0.5,CV128&gt;0.25),AND(CW128&gt;0.25,CW128&lt;=0.5)),$DC$13,IF(AND(AND(CV128&lt;=0.5,CV128&gt;0.25),CW128&lt;=0.25),$DC$14,IF(AND(CV128&lt;=0.25,CW128&gt;0.5),$DC$15,IF(AND(CV128&lt;=0.25,AND(CW128&gt;0.25,CW128&lt;=0.5)),$DC$16,IF(AND(CV128&lt;=0.25,AND(CW128&gt;0.1,CW128&lt;=0.25)),$DC$17,IF(AND(CV128&lt;=0.25,CW128&lt;=0.1,OR(CV128&lt;&gt;0,CW128&lt;&gt;0)),$DC$18,IF(AND(CV128=0,CW128=0),$DC$19,"ATENÇÃO")))))))))))))))</f>
        <v>71.4285714285714</v>
      </c>
    </row>
    <row r="129" customFormat="false" ht="15" hidden="false" customHeight="false" outlineLevel="0" collapsed="false">
      <c r="A129" s="1" t="s">
        <v>280</v>
      </c>
      <c r="B129" s="2" t="n">
        <v>127</v>
      </c>
      <c r="C129" s="47" t="n">
        <v>1</v>
      </c>
      <c r="D129" s="47" t="n">
        <v>0</v>
      </c>
      <c r="E129" s="47" t="n">
        <v>0</v>
      </c>
      <c r="F129" s="47" t="n">
        <v>0</v>
      </c>
      <c r="G129" s="49" t="n">
        <v>0</v>
      </c>
      <c r="H129" s="47" t="n">
        <v>0</v>
      </c>
      <c r="I129" s="49" t="n">
        <v>0</v>
      </c>
      <c r="J129" s="47" t="n">
        <v>0</v>
      </c>
      <c r="K129" s="49" t="n">
        <v>0</v>
      </c>
      <c r="L129" s="47" t="n">
        <v>1</v>
      </c>
      <c r="M129" s="47" t="n">
        <v>1</v>
      </c>
      <c r="N129" s="49" t="n">
        <v>1</v>
      </c>
      <c r="O129" s="47" t="n">
        <v>0</v>
      </c>
      <c r="P129" s="47" t="n">
        <v>0</v>
      </c>
      <c r="Q129" s="47" t="n">
        <v>1</v>
      </c>
      <c r="R129" s="47" t="n">
        <v>1</v>
      </c>
      <c r="S129" s="47" t="n">
        <v>1</v>
      </c>
      <c r="T129" s="47" t="n">
        <v>0</v>
      </c>
      <c r="U129" s="50" t="n">
        <v>1</v>
      </c>
      <c r="V129" s="50" t="n">
        <v>0</v>
      </c>
      <c r="W129" s="50" t="n">
        <v>0</v>
      </c>
      <c r="X129" s="50" t="n">
        <v>0</v>
      </c>
      <c r="Y129" s="50" t="n">
        <v>0</v>
      </c>
      <c r="Z129" s="50" t="n">
        <v>0</v>
      </c>
      <c r="AA129" s="50" t="n">
        <v>0</v>
      </c>
      <c r="AB129" s="50" t="n">
        <v>0</v>
      </c>
      <c r="AC129" s="50" t="n">
        <v>0</v>
      </c>
      <c r="AD129" s="50" t="n">
        <v>0</v>
      </c>
      <c r="AE129" s="50" t="n">
        <v>0</v>
      </c>
      <c r="AF129" s="50" t="n">
        <v>0</v>
      </c>
      <c r="AG129" s="50" t="n">
        <v>1</v>
      </c>
      <c r="AH129" s="47" t="n">
        <v>1</v>
      </c>
      <c r="AI129" s="47" t="n">
        <v>0</v>
      </c>
      <c r="AJ129" s="47" t="n">
        <v>0</v>
      </c>
      <c r="AK129" s="48" t="n">
        <v>1</v>
      </c>
      <c r="AL129" s="47" t="n">
        <v>1</v>
      </c>
      <c r="AM129" s="50" t="n">
        <v>1</v>
      </c>
      <c r="AN129" s="50" t="n">
        <v>1</v>
      </c>
      <c r="AO129" s="50" t="n">
        <v>1</v>
      </c>
      <c r="AP129" s="50" t="n">
        <v>1</v>
      </c>
      <c r="AQ129" s="50" t="n">
        <v>0</v>
      </c>
      <c r="AR129" s="50" t="n">
        <v>1</v>
      </c>
      <c r="AS129" s="50" t="n">
        <v>1</v>
      </c>
      <c r="AT129" s="50" t="n">
        <v>0</v>
      </c>
      <c r="AU129" s="47" t="n">
        <v>0</v>
      </c>
      <c r="AV129" s="47" t="n">
        <v>1</v>
      </c>
      <c r="AW129" s="47" t="n">
        <v>0</v>
      </c>
      <c r="AX129" s="47" t="n">
        <v>0</v>
      </c>
      <c r="AY129" s="47" t="n">
        <v>0</v>
      </c>
      <c r="AZ129" s="47" t="n">
        <v>0</v>
      </c>
      <c r="BA129" s="47" t="n">
        <v>0</v>
      </c>
      <c r="BB129" s="47" t="n">
        <v>0</v>
      </c>
      <c r="BC129" s="47" t="n">
        <v>0</v>
      </c>
      <c r="BD129" s="47" t="n">
        <v>0</v>
      </c>
      <c r="BE129" s="52" t="n">
        <v>1</v>
      </c>
      <c r="BF129" s="50" t="n">
        <v>1</v>
      </c>
      <c r="BG129" s="50" t="n">
        <v>1</v>
      </c>
      <c r="BH129" s="50" t="n">
        <v>1</v>
      </c>
      <c r="BI129" s="50" t="n">
        <v>1</v>
      </c>
      <c r="BJ129" s="52" t="n">
        <v>1</v>
      </c>
      <c r="BK129" s="50" t="n">
        <v>1</v>
      </c>
      <c r="BL129" s="50" t="n">
        <v>1</v>
      </c>
      <c r="BM129" s="50" t="n">
        <v>1</v>
      </c>
      <c r="BN129" s="52" t="n">
        <v>1</v>
      </c>
      <c r="BO129" s="50" t="n">
        <v>0</v>
      </c>
      <c r="BP129" s="50" t="n">
        <v>1</v>
      </c>
      <c r="BQ129" s="47" t="n">
        <v>1</v>
      </c>
      <c r="BR129" s="49" t="n">
        <v>1</v>
      </c>
      <c r="BS129" s="47" t="n">
        <v>1</v>
      </c>
      <c r="BT129" s="47" t="n">
        <v>1</v>
      </c>
      <c r="BU129" s="47" t="n">
        <v>0</v>
      </c>
      <c r="BV129" s="47" t="n">
        <v>0</v>
      </c>
      <c r="BW129" s="49" t="n">
        <v>0</v>
      </c>
      <c r="BX129" s="49" t="n">
        <v>0</v>
      </c>
      <c r="BY129" s="47" t="n">
        <v>0</v>
      </c>
      <c r="BZ129" s="47" t="n">
        <v>0</v>
      </c>
      <c r="CB129" s="27" t="n">
        <f aca="false">CF129*$CZ$3+CI129*$DA$3+CL129*$DB$3+CO129*$DC$3+CR129*$DD$3+CU129*$DE$3+CX129*$DF$3</f>
        <v>47.7985714285714</v>
      </c>
      <c r="CD129" s="38" t="n">
        <f aca="false">(G129+I129+K129+N129+R129)/5</f>
        <v>0.4</v>
      </c>
      <c r="CE129" s="39" t="n">
        <f aca="false">(C129+D129+E129+F129+H129+J129+L129+M129+O129+P129+Q129+S129+T129)/13</f>
        <v>0.384615384615385</v>
      </c>
      <c r="CF129" s="30" t="n">
        <f aca="false">IF(AND(CD129=1,CE129=1),$DC$5,IF(AND(CD129=1,CE129&gt;0.5),$DC$6,IF(AND(CD129=1,AND(CE129&gt;0.25,CE129&lt;=0.5)),$DC$7,IF(AND(CD129=1,CE129&lt;=0.25),$DC$8,IF(AND(CD129&gt;0.5,CE129&gt;0.5),$DC$9,IF(AND(CD129&gt;0.5,AND(CE129&gt;0.25,CE129&lt;=0.5)),$DC$10,IF(AND(CD129&gt;0.5,CE129&lt;=0.25),$DC$11,IF(AND(AND(CD129&lt;=0.5,CD129&gt;0.25),CE129&gt;0.5),$DC$12,IF(AND(AND(CD129&lt;=0.5,CD129&gt;0.25),AND(CE129&gt;0.25,CE129&lt;=0.5)),$DC$13,IF(AND(AND(CD129&lt;=0.5,CD129&gt;0.25),CE129&lt;=0.25),$DC$14,IF(AND(CD129&lt;=0.25,CE129&gt;0.5),$DC$15,IF(AND(CD129&lt;=0.25,AND(CE129&gt;0.25,CE129&lt;=0.5)),$DC$16,IF(AND(CD129&lt;=0.25,AND(CE129&gt;0.1,CE129&lt;=0.25)),$DC$17,IF(AND(CD129&lt;=0.25,CE129&lt;=0.1,OR(CD129&lt;&gt;0,CE129&lt;&gt;0)),$DC$18,IF(AND(CD129=0,CE129=0),$DC$19,"ATENÇÃO")))))))))))))))</f>
        <v>42.8571428571429</v>
      </c>
      <c r="CG129" s="38" t="n">
        <f aca="false">(X129+AA129+AG129)/3</f>
        <v>0.333333333333333</v>
      </c>
      <c r="CH129" s="39" t="n">
        <f aca="false">(U129+V129+W129+Y129+Z129+AB129+AC129+AD129+AE129+AF129)/10</f>
        <v>0.1</v>
      </c>
      <c r="CI129" s="30" t="n">
        <f aca="false">IF(AND(CG129=1,CH129=1),$DC$5,IF(AND(CG129=1,CH129&gt;0.5),$DC$6,IF(AND(CG129=1,AND(CH129&gt;0.25,CH129&lt;=0.5)),$DC$7,IF(AND(CG129=1,CH129&lt;=0.25),$DC$8,IF(AND(CG129&gt;0.5,CH129&gt;0.5),$DC$9,IF(AND(CG129&gt;0.5,AND(CH129&gt;0.25,CH129&lt;=0.5)),$DC$10,IF(AND(CG129&gt;0.5,CH129&lt;=0.25),$DC$11,IF(AND(AND(CG129&lt;=0.5,CG129&gt;0.25),CH129&gt;0.5),$DC$12,IF(AND(AND(CG129&lt;=0.5,CG129&gt;0.25),AND(CH129&gt;0.25,CH129&lt;=0.5)),$DC$13,IF(AND(AND(CG129&lt;=0.5,CG129&gt;0.25),CH129&lt;=0.25),$DC$14,IF(AND(CG129&lt;=0.25,CH129&gt;0.5),$DC$15,IF(AND(CG129&lt;=0.25,AND(CH129&gt;0.25,CH129&lt;=0.5)),$DC$16,IF(AND(CG129&lt;=0.25,AND(CH129&gt;0.1,CH129&lt;=0.25)),$DC$17,IF(AND(CG129&lt;=0.25,CH129&lt;=0.1,OR(CG129&lt;&gt;0,CH129&lt;&gt;0)),$DC$18,IF(AND(CG129=0,CH129=0),$DC$19,"ATENÇÃO")))))))))))))))</f>
        <v>35.7142857142857</v>
      </c>
      <c r="CJ129" s="38" t="n">
        <f aca="false">(AJ129+AL129)/2</f>
        <v>0.5</v>
      </c>
      <c r="CK129" s="39" t="n">
        <f aca="false">(AH129+AI129+AK129)/3</f>
        <v>0.666666666666667</v>
      </c>
      <c r="CL129" s="30" t="n">
        <f aca="false">IF(AND(CJ129=1,CK129=1),$DC$5,IF(AND(CJ129=1,CK129&gt;0.5),$DC$6,IF(AND(CJ129=1,AND(CK129&gt;0.25,CK129&lt;=0.5)),$DC$7,IF(AND(CJ129=1,CK129&lt;=0.25),$DC$8,IF(AND(CJ129&gt;0.5,CK129&gt;0.5),$DC$9,IF(AND(CJ129&gt;0.5,AND(CK129&gt;0.25,CK129&lt;=0.5)),$DC$10,IF(AND(CJ129&gt;0.5,CK129&lt;=0.25),$DC$11,IF(AND(AND(CJ129&lt;=0.5,CJ129&gt;0.25),CK129&gt;0.5),$DC$12,IF(AND(AND(CJ129&lt;=0.5,CJ129&gt;0.25),AND(CK129&gt;0.25,CK129&lt;=0.5)),$DC$13,IF(AND(AND(CJ129&lt;=0.5,CJ129&gt;0.25),CK129&lt;=0.25),$DC$14,IF(AND(CJ129&lt;=0.25,CK129&gt;0.5),$DC$15,IF(AND(CJ129&lt;=0.25,AND(CK129&gt;0.25,CK129&lt;=0.5)),$DC$16,IF(AND(CJ129&lt;=0.25,AND(CK129&gt;0.1,CK129&lt;=0.25)),$DC$17,IF(AND(CJ129&lt;=0.25,CK129&lt;=0.1,OR(CJ129&lt;&gt;0,CK129&lt;&gt;0)),$DC$18,IF(AND(CJ129=0,CK129=0),$DC$19,"ATENÇÃO")))))))))))))))</f>
        <v>50</v>
      </c>
      <c r="CM129" s="38" t="n">
        <f aca="false">(AP129+AS129)/2</f>
        <v>1</v>
      </c>
      <c r="CN129" s="39" t="n">
        <f aca="false">(AM129+AN129+AO129+AQ129+AR129+AT129)/6</f>
        <v>0.666666666666667</v>
      </c>
      <c r="CO129" s="30" t="n">
        <f aca="false">IF(AND(CM129=1,CN129=1),$DC$5,IF(AND(CM129=1,CN129&gt;0.5),$DC$6,IF(AND(CM129=1,AND(CN129&gt;0.25,CN129&lt;=0.5)),$DC$7,IF(AND(CM129=1,CN129&lt;=0.25),$DC$8,IF(AND(CM129&gt;0.5,CN129&gt;0.5),$DC$9,IF(AND(CM129&gt;0.5,AND(CN129&gt;0.25,CN129&lt;=0.5)),$DC$10,IF(AND(CM129&gt;0.5,CN129&lt;=0.25),$DC$11,IF(AND(AND(CM129&lt;=0.5,CM129&gt;0.25),CN129&gt;0.5),$DC$12,IF(AND(AND(CM129&lt;=0.5,CM129&gt;0.25),AND(CN129&gt;0.25,CN129&lt;=0.5)),$DC$13,IF(AND(AND(CM129&lt;=0.5,CM129&gt;0.25),CN129&lt;=0.25),$DC$14,IF(AND(CM129&lt;=0.25,CN129&gt;0.5),$DC$15,IF(AND(CM129&lt;=0.25,AND(CN129&gt;0.25,CN129&lt;=0.5)),$DC$16,IF(AND(CM129&lt;=0.25,AND(CN129&gt;0.1,CN129&lt;=0.25)),$DC$17,IF(AND(CM129&lt;=0.25,CN129&lt;=0.1,OR(CM129&lt;&gt;0,CN129&lt;&gt;0)),$DC$18,IF(AND(CM129=0,CN129=0),$DC$19,"ATENÇÃO")))))))))))))))</f>
        <v>92.8571428571429</v>
      </c>
      <c r="CP129" s="38" t="n">
        <f aca="false">(AU129+AZ129+BD129)/3</f>
        <v>0</v>
      </c>
      <c r="CQ129" s="39" t="n">
        <f aca="false">(AV129+AW129+AX129+AY129+BA129+BB129+BC129)/7</f>
        <v>0.142857142857143</v>
      </c>
      <c r="CR129" s="30" t="n">
        <f aca="false">IF(AND(CP129=1,CQ129=1),$DC$5,IF(AND(CP129=1,CQ129&gt;0.5),$DC$6,IF(AND(CP129=1,AND(CQ129&gt;0.25,CQ129&lt;=0.5)),$DC$7,IF(AND(CP129=1,CQ129&lt;=0.25),$DC$8,IF(AND(CP129&gt;0.5,CQ129&gt;0.5),$DC$9,IF(AND(CP129&gt;0.5,AND(CQ129&gt;0.25,CQ129&lt;=0.5)),$DC$10,IF(AND(CP129&gt;0.5,CQ129&lt;=0.25),$DC$11,IF(AND(AND(CP129&lt;=0.5,CP129&gt;0.25),CQ129&gt;0.5),$DC$12,IF(AND(AND(CP129&lt;=0.5,CP129&gt;0.25),AND(CQ129&gt;0.25,CQ129&lt;=0.5)),$DC$13,IF(AND(AND(CP129&lt;=0.5,CP129&gt;0.25),CQ129&lt;=0.25),$DC$14,IF(AND(CP129&lt;=0.25,CQ129&gt;0.5),$DC$15,IF(AND(CP129&lt;=0.25,AND(CQ129&gt;0.25,CQ129&lt;=0.5)),$DC$16,IF(AND(CP129&lt;=0.25,AND(CQ129&gt;0.1,CQ129&lt;=0.25)),$DC$17,IF(AND(CP129&lt;=0.25,CQ129&lt;=0.1,OR(CP129&lt;&gt;0,CQ129&lt;&gt;0)),$DC$18,IF(AND(CP129=0,CQ129=0),$DC$19,"ATENÇÃO")))))))))))))))</f>
        <v>14.2857142857143</v>
      </c>
      <c r="CS129" s="38" t="n">
        <f aca="false">(BE129+BJ129+BN129)/3</f>
        <v>1</v>
      </c>
      <c r="CT129" s="39" t="n">
        <f aca="false">(BF129+BG129+BH129+BI129+BK129+BL129+BM129+BO129+BP129)/9</f>
        <v>0.888888888888889</v>
      </c>
      <c r="CU129" s="30" t="n">
        <f aca="false">IF(AND(CS129=1,CT129=1),$DC$5,IF(AND(CS129=1,CT129&gt;0.5),$DC$6,IF(AND(CS129=1,AND(CT129&gt;0.25,CT129&lt;=0.5)),$DC$7,IF(AND(CS129=1,CT129&lt;=0.25),$DC$8,IF(AND(CS129&gt;0.5,CT129&gt;0.5),$DC$9,IF(AND(CS129&gt;0.5,AND(CT129&gt;0.25,CT129&lt;=0.5)),$DC$10,IF(AND(CS129&gt;0.5,CT129&lt;=0.25),$DC$11,IF(AND(AND(CS129&lt;=0.5,CS129&gt;0.25),CT129&gt;0.5),$DC$12,IF(AND(AND(CS129&lt;=0.5,CS129&gt;0.25),AND(CT129&gt;0.25,CT129&lt;=0.5)),$DC$13,IF(AND(AND(CS129&lt;=0.5,CS129&gt;0.25),CT129&lt;=0.25),$DC$14,IF(AND(CS129&lt;=0.25,CT129&gt;0.5),$DC$15,IF(AND(CS129&lt;=0.25,AND(CT129&gt;0.25,CT129&lt;=0.5)),$DC$16,IF(AND(CS129&lt;=0.25,AND(CT129&gt;0.1,CT129&lt;=0.25)),$DC$17,IF(AND(CS129&lt;=0.25,CT129&lt;=0.1,OR(CS129&lt;&gt;0,CT129&lt;&gt;0)),$DC$18,IF(AND(CS129=0,CT129=0),$DC$19,"ATENÇÃO")))))))))))))))</f>
        <v>92.8571428571429</v>
      </c>
      <c r="CV129" s="31" t="n">
        <f aca="false">(BR129+BW129+BX129)/3</f>
        <v>0.333333333333333</v>
      </c>
      <c r="CW129" s="32" t="n">
        <f aca="false">(BQ129+BS129+BT129+BU129+BV129+BY129+BZ129)/7</f>
        <v>0.428571428571429</v>
      </c>
      <c r="CX129" s="30" t="n">
        <f aca="false">IF(AND(CV129=1,CW129=1),$DC$5,IF(AND(CV129=1,CW129&gt;0.5),$DC$6,IF(AND(CV129=1,AND(CW129&gt;0.25,CW129&lt;=0.5)),$DC$7,IF(AND(CV129=1,CW129&lt;=0.25),$DC$8,IF(AND(CV129&gt;0.5,CW129&gt;0.5),$DC$9,IF(AND(CV129&gt;0.5,AND(CW129&gt;0.25,CW129&lt;=0.5)),$DC$10,IF(AND(CV129&gt;0.5,CW129&lt;=0.25),$DC$11,IF(AND(AND(CV129&lt;=0.5,CV129&gt;0.25),CW129&gt;0.5),$DC$12,IF(AND(AND(CV129&lt;=0.5,CV129&gt;0.25),AND(CW129&gt;0.25,CW129&lt;=0.5)),$DC$13,IF(AND(AND(CV129&lt;=0.5,CV129&gt;0.25),CW129&lt;=0.25),$DC$14,IF(AND(CV129&lt;=0.25,CW129&gt;0.5),$DC$15,IF(AND(CV129&lt;=0.25,AND(CW129&gt;0.25,CW129&lt;=0.5)),$DC$16,IF(AND(CV129&lt;=0.25,AND(CW129&gt;0.1,CW129&lt;=0.25)),$DC$17,IF(AND(CV129&lt;=0.25,CW129&lt;=0.1,OR(CV129&lt;&gt;0,CW129&lt;&gt;0)),$DC$18,IF(AND(CV129=0,CW129=0),$DC$19,"ATENÇÃO")))))))))))))))</f>
        <v>42.8571428571429</v>
      </c>
    </row>
    <row r="130" customFormat="false" ht="15" hidden="false" customHeight="false" outlineLevel="0" collapsed="false">
      <c r="A130" s="1" t="s">
        <v>281</v>
      </c>
      <c r="B130" s="2" t="n">
        <v>128</v>
      </c>
      <c r="C130" s="47" t="n">
        <v>1</v>
      </c>
      <c r="D130" s="47" t="n">
        <v>0</v>
      </c>
      <c r="E130" s="47" t="n">
        <v>1</v>
      </c>
      <c r="F130" s="47" t="n">
        <v>0</v>
      </c>
      <c r="G130" s="49" t="n">
        <v>0</v>
      </c>
      <c r="H130" s="47" t="n">
        <v>0</v>
      </c>
      <c r="I130" s="49" t="n">
        <v>0</v>
      </c>
      <c r="J130" s="47" t="n">
        <v>0</v>
      </c>
      <c r="K130" s="49" t="n">
        <v>0</v>
      </c>
      <c r="L130" s="47" t="n">
        <v>1</v>
      </c>
      <c r="M130" s="47" t="n">
        <v>0</v>
      </c>
      <c r="N130" s="49" t="n">
        <v>1</v>
      </c>
      <c r="O130" s="47" t="n">
        <v>0</v>
      </c>
      <c r="P130" s="47" t="n">
        <v>1</v>
      </c>
      <c r="Q130" s="47" t="n">
        <v>1</v>
      </c>
      <c r="R130" s="47" t="n">
        <v>1</v>
      </c>
      <c r="S130" s="47" t="n">
        <v>0</v>
      </c>
      <c r="T130" s="47" t="n">
        <v>1</v>
      </c>
      <c r="U130" s="50" t="n">
        <v>1</v>
      </c>
      <c r="V130" s="50" t="n">
        <v>0</v>
      </c>
      <c r="W130" s="50" t="n">
        <v>0</v>
      </c>
      <c r="X130" s="50" t="n">
        <v>0</v>
      </c>
      <c r="Y130" s="50" t="n">
        <v>1</v>
      </c>
      <c r="Z130" s="50" t="n">
        <v>0</v>
      </c>
      <c r="AA130" s="50" t="n">
        <v>0</v>
      </c>
      <c r="AB130" s="50" t="n">
        <v>0</v>
      </c>
      <c r="AC130" s="50" t="n">
        <v>0</v>
      </c>
      <c r="AD130" s="50" t="n">
        <v>0</v>
      </c>
      <c r="AE130" s="50" t="n">
        <v>1</v>
      </c>
      <c r="AF130" s="50" t="n">
        <v>0</v>
      </c>
      <c r="AG130" s="50" t="n">
        <v>0</v>
      </c>
      <c r="AH130" s="47" t="n">
        <v>1</v>
      </c>
      <c r="AI130" s="47" t="n">
        <v>1</v>
      </c>
      <c r="AJ130" s="47" t="n">
        <v>0</v>
      </c>
      <c r="AK130" s="47" t="n">
        <v>1</v>
      </c>
      <c r="AL130" s="47" t="n">
        <v>1</v>
      </c>
      <c r="AM130" s="50" t="n">
        <v>1</v>
      </c>
      <c r="AN130" s="50" t="n">
        <v>1</v>
      </c>
      <c r="AO130" s="50" t="n">
        <v>1</v>
      </c>
      <c r="AP130" s="50" t="n">
        <v>0</v>
      </c>
      <c r="AQ130" s="50" t="n">
        <v>0</v>
      </c>
      <c r="AR130" s="50" t="n">
        <v>1</v>
      </c>
      <c r="AS130" s="50" t="n">
        <v>0</v>
      </c>
      <c r="AT130" s="50" t="n">
        <v>1</v>
      </c>
      <c r="AU130" s="47" t="n">
        <v>1</v>
      </c>
      <c r="AV130" s="47" t="n">
        <v>0</v>
      </c>
      <c r="AW130" s="47" t="n">
        <v>0</v>
      </c>
      <c r="AX130" s="47" t="n">
        <v>1</v>
      </c>
      <c r="AY130" s="47" t="n">
        <v>0</v>
      </c>
      <c r="AZ130" s="47" t="n">
        <v>1</v>
      </c>
      <c r="BA130" s="47" t="n">
        <v>0</v>
      </c>
      <c r="BB130" s="47" t="n">
        <v>1</v>
      </c>
      <c r="BC130" s="47" t="n">
        <v>0</v>
      </c>
      <c r="BD130" s="47" t="n">
        <v>0</v>
      </c>
      <c r="BE130" s="52" t="n">
        <v>1</v>
      </c>
      <c r="BF130" s="50" t="n">
        <v>1</v>
      </c>
      <c r="BG130" s="50" t="n">
        <v>1</v>
      </c>
      <c r="BH130" s="50" t="n">
        <v>1</v>
      </c>
      <c r="BI130" s="50" t="n">
        <v>1</v>
      </c>
      <c r="BJ130" s="52" t="n">
        <v>1</v>
      </c>
      <c r="BK130" s="50" t="n">
        <v>1</v>
      </c>
      <c r="BL130" s="50" t="n">
        <v>1</v>
      </c>
      <c r="BM130" s="50" t="n">
        <v>1</v>
      </c>
      <c r="BN130" s="52" t="n">
        <v>0</v>
      </c>
      <c r="BO130" s="50" t="n">
        <v>1</v>
      </c>
      <c r="BP130" s="50" t="n">
        <v>1</v>
      </c>
      <c r="BQ130" s="47" t="n">
        <v>1</v>
      </c>
      <c r="BR130" s="49" t="n">
        <v>1</v>
      </c>
      <c r="BS130" s="47" t="n">
        <v>1</v>
      </c>
      <c r="BT130" s="47" t="n">
        <v>1</v>
      </c>
      <c r="BU130" s="47" t="n">
        <v>0</v>
      </c>
      <c r="BV130" s="47" t="n">
        <v>0</v>
      </c>
      <c r="BW130" s="49" t="n">
        <v>0</v>
      </c>
      <c r="BX130" s="49" t="n">
        <v>0</v>
      </c>
      <c r="BY130" s="47" t="n">
        <v>0</v>
      </c>
      <c r="BZ130" s="47" t="n">
        <v>0</v>
      </c>
      <c r="CB130" s="27" t="n">
        <f aca="false">CF130*$CZ$3+CI130*$DA$3+CL130*$DB$3+CO130*$DC$3+CR130*$DD$3+CU130*$DE$3+CX130*$DF$3</f>
        <v>50.5492857142857</v>
      </c>
      <c r="CD130" s="38" t="n">
        <f aca="false">(G130+I130+K130+N130+R130)/5</f>
        <v>0.4</v>
      </c>
      <c r="CE130" s="39" t="n">
        <f aca="false">(C130+D130+E130+F130+H130+J130+L130+M130+O130+P130+Q130+S130+T130)/13</f>
        <v>0.461538461538462</v>
      </c>
      <c r="CF130" s="30" t="n">
        <f aca="false">IF(AND(CD130=1,CE130=1),$DC$5,IF(AND(CD130=1,CE130&gt;0.5),$DC$6,IF(AND(CD130=1,AND(CE130&gt;0.25,CE130&lt;=0.5)),$DC$7,IF(AND(CD130=1,CE130&lt;=0.25),$DC$8,IF(AND(CD130&gt;0.5,CE130&gt;0.5),$DC$9,IF(AND(CD130&gt;0.5,AND(CE130&gt;0.25,CE130&lt;=0.5)),$DC$10,IF(AND(CD130&gt;0.5,CE130&lt;=0.25),$DC$11,IF(AND(AND(CD130&lt;=0.5,CD130&gt;0.25),CE130&gt;0.5),$DC$12,IF(AND(AND(CD130&lt;=0.5,CD130&gt;0.25),AND(CE130&gt;0.25,CE130&lt;=0.5)),$DC$13,IF(AND(AND(CD130&lt;=0.5,CD130&gt;0.25),CE130&lt;=0.25),$DC$14,IF(AND(CD130&lt;=0.25,CE130&gt;0.5),$DC$15,IF(AND(CD130&lt;=0.25,AND(CE130&gt;0.25,CE130&lt;=0.5)),$DC$16,IF(AND(CD130&lt;=0.25,AND(CE130&gt;0.1,CE130&lt;=0.25)),$DC$17,IF(AND(CD130&lt;=0.25,CE130&lt;=0.1,OR(CD130&lt;&gt;0,CE130&lt;&gt;0)),$DC$18,IF(AND(CD130=0,CE130=0),$DC$19,"ATENÇÃO")))))))))))))))</f>
        <v>42.8571428571429</v>
      </c>
      <c r="CG130" s="38" t="n">
        <f aca="false">(X130+AA130+AG130)/3</f>
        <v>0</v>
      </c>
      <c r="CH130" s="39" t="n">
        <f aca="false">(U130+V130+W130+Y130+Z130+AB130+AC130+AD130+AE130+AF130)/10</f>
        <v>0.3</v>
      </c>
      <c r="CI130" s="30" t="n">
        <f aca="false">IF(AND(CG130=1,CH130=1),$DC$5,IF(AND(CG130=1,CH130&gt;0.5),$DC$6,IF(AND(CG130=1,AND(CH130&gt;0.25,CH130&lt;=0.5)),$DC$7,IF(AND(CG130=1,CH130&lt;=0.25),$DC$8,IF(AND(CG130&gt;0.5,CH130&gt;0.5),$DC$9,IF(AND(CG130&gt;0.5,AND(CH130&gt;0.25,CH130&lt;=0.5)),$DC$10,IF(AND(CG130&gt;0.5,CH130&lt;=0.25),$DC$11,IF(AND(AND(CG130&lt;=0.5,CG130&gt;0.25),CH130&gt;0.5),$DC$12,IF(AND(AND(CG130&lt;=0.5,CG130&gt;0.25),AND(CH130&gt;0.25,CH130&lt;=0.5)),$DC$13,IF(AND(AND(CG130&lt;=0.5,CG130&gt;0.25),CH130&lt;=0.25),$DC$14,IF(AND(CG130&lt;=0.25,CH130&gt;0.5),$DC$15,IF(AND(CG130&lt;=0.25,AND(CH130&gt;0.25,CH130&lt;=0.5)),$DC$16,IF(AND(CG130&lt;=0.25,AND(CH130&gt;0.1,CH130&lt;=0.25)),$DC$17,IF(AND(CG130&lt;=0.25,CH130&lt;=0.1,OR(CG130&lt;&gt;0,CH130&lt;&gt;0)),$DC$18,IF(AND(CG130=0,CH130=0),$DC$19,"ATENÇÃO")))))))))))))))</f>
        <v>21.4285714285714</v>
      </c>
      <c r="CJ130" s="38" t="n">
        <f aca="false">(AJ130+AL130)/2</f>
        <v>0.5</v>
      </c>
      <c r="CK130" s="39" t="n">
        <f aca="false">(AH130+AI130+AK130)/3</f>
        <v>1</v>
      </c>
      <c r="CL130" s="30" t="n">
        <f aca="false">IF(AND(CJ130=1,CK130=1),$DC$5,IF(AND(CJ130=1,CK130&gt;0.5),$DC$6,IF(AND(CJ130=1,AND(CK130&gt;0.25,CK130&lt;=0.5)),$DC$7,IF(AND(CJ130=1,CK130&lt;=0.25),$DC$8,IF(AND(CJ130&gt;0.5,CK130&gt;0.5),$DC$9,IF(AND(CJ130&gt;0.5,AND(CK130&gt;0.25,CK130&lt;=0.5)),$DC$10,IF(AND(CJ130&gt;0.5,CK130&lt;=0.25),$DC$11,IF(AND(AND(CJ130&lt;=0.5,CJ130&gt;0.25),CK130&gt;0.5),$DC$12,IF(AND(AND(CJ130&lt;=0.5,CJ130&gt;0.25),AND(CK130&gt;0.25,CK130&lt;=0.5)),$DC$13,IF(AND(AND(CJ130&lt;=0.5,CJ130&gt;0.25),CK130&lt;=0.25),$DC$14,IF(AND(CJ130&lt;=0.25,CK130&gt;0.5),$DC$15,IF(AND(CJ130&lt;=0.25,AND(CK130&gt;0.25,CK130&lt;=0.5)),$DC$16,IF(AND(CJ130&lt;=0.25,AND(CK130&gt;0.1,CK130&lt;=0.25)),$DC$17,IF(AND(CJ130&lt;=0.25,CK130&lt;=0.1,OR(CJ130&lt;&gt;0,CK130&lt;&gt;0)),$DC$18,IF(AND(CJ130=0,CK130=0),$DC$19,"ATENÇÃO")))))))))))))))</f>
        <v>50</v>
      </c>
      <c r="CM130" s="38" t="n">
        <f aca="false">(AP130+AS130)/2</f>
        <v>0</v>
      </c>
      <c r="CN130" s="39" t="n">
        <f aca="false">(AM130+AN130+AO130+AQ130+AR130+AT130)/6</f>
        <v>0.833333333333333</v>
      </c>
      <c r="CO130" s="30" t="n">
        <f aca="false">IF(AND(CM130=1,CN130=1),$DC$5,IF(AND(CM130=1,CN130&gt;0.5),$DC$6,IF(AND(CM130=1,AND(CN130&gt;0.25,CN130&lt;=0.5)),$DC$7,IF(AND(CM130=1,CN130&lt;=0.25),$DC$8,IF(AND(CM130&gt;0.5,CN130&gt;0.5),$DC$9,IF(AND(CM130&gt;0.5,AND(CN130&gt;0.25,CN130&lt;=0.5)),$DC$10,IF(AND(CM130&gt;0.5,CN130&lt;=0.25),$DC$11,IF(AND(AND(CM130&lt;=0.5,CM130&gt;0.25),CN130&gt;0.5),$DC$12,IF(AND(AND(CM130&lt;=0.5,CM130&gt;0.25),AND(CN130&gt;0.25,CN130&lt;=0.5)),$DC$13,IF(AND(AND(CM130&lt;=0.5,CM130&gt;0.25),CN130&lt;=0.25),$DC$14,IF(AND(CM130&lt;=0.25,CN130&gt;0.5),$DC$15,IF(AND(CM130&lt;=0.25,AND(CN130&gt;0.25,CN130&lt;=0.5)),$DC$16,IF(AND(CM130&lt;=0.25,AND(CN130&gt;0.1,CN130&lt;=0.25)),$DC$17,IF(AND(CM130&lt;=0.25,CN130&lt;=0.1,OR(CM130&lt;&gt;0,CN130&lt;&gt;0)),$DC$18,IF(AND(CM130=0,CN130=0),$DC$19,"ATENÇÃO")))))))))))))))</f>
        <v>28.5714285714286</v>
      </c>
      <c r="CP130" s="38" t="n">
        <f aca="false">(AU130+AZ130+BD130)/3</f>
        <v>0.666666666666667</v>
      </c>
      <c r="CQ130" s="39" t="n">
        <f aca="false">(AV130+AW130+AX130+AY130+BA130+BB130+BC130)/7</f>
        <v>0.285714285714286</v>
      </c>
      <c r="CR130" s="30" t="n">
        <f aca="false">IF(AND(CP130=1,CQ130=1),$DC$5,IF(AND(CP130=1,CQ130&gt;0.5),$DC$6,IF(AND(CP130=1,AND(CQ130&gt;0.25,CQ130&lt;=0.5)),$DC$7,IF(AND(CP130=1,CQ130&lt;=0.25),$DC$8,IF(AND(CP130&gt;0.5,CQ130&gt;0.5),$DC$9,IF(AND(CP130&gt;0.5,AND(CQ130&gt;0.25,CQ130&lt;=0.5)),$DC$10,IF(AND(CP130&gt;0.5,CQ130&lt;=0.25),$DC$11,IF(AND(AND(CP130&lt;=0.5,CP130&gt;0.25),CQ130&gt;0.5),$DC$12,IF(AND(AND(CP130&lt;=0.5,CP130&gt;0.25),AND(CQ130&gt;0.25,CQ130&lt;=0.5)),$DC$13,IF(AND(AND(CP130&lt;=0.5,CP130&gt;0.25),CQ130&lt;=0.25),$DC$14,IF(AND(CP130&lt;=0.25,CQ130&gt;0.5),$DC$15,IF(AND(CP130&lt;=0.25,AND(CQ130&gt;0.25,CQ130&lt;=0.5)),$DC$16,IF(AND(CP130&lt;=0.25,AND(CQ130&gt;0.1,CQ130&lt;=0.25)),$DC$17,IF(AND(CP130&lt;=0.25,CQ130&lt;=0.1,OR(CP130&lt;&gt;0,CQ130&lt;&gt;0)),$DC$18,IF(AND(CP130=0,CQ130=0),$DC$19,"ATENÇÃO")))))))))))))))</f>
        <v>64.2857142857143</v>
      </c>
      <c r="CS130" s="38" t="n">
        <f aca="false">(BE130+BJ130+BN130)/3</f>
        <v>0.666666666666667</v>
      </c>
      <c r="CT130" s="39" t="n">
        <f aca="false">(BF130+BG130+BH130+BI130+BK130+BL130+BM130+BO130+BP130)/9</f>
        <v>1</v>
      </c>
      <c r="CU130" s="30" t="n">
        <f aca="false">IF(AND(CS130=1,CT130=1),$DC$5,IF(AND(CS130=1,CT130&gt;0.5),$DC$6,IF(AND(CS130=1,AND(CT130&gt;0.25,CT130&lt;=0.5)),$DC$7,IF(AND(CS130=1,CT130&lt;=0.25),$DC$8,IF(AND(CS130&gt;0.5,CT130&gt;0.5),$DC$9,IF(AND(CS130&gt;0.5,AND(CT130&gt;0.25,CT130&lt;=0.5)),$DC$10,IF(AND(CS130&gt;0.5,CT130&lt;=0.25),$DC$11,IF(AND(AND(CS130&lt;=0.5,CS130&gt;0.25),CT130&gt;0.5),$DC$12,IF(AND(AND(CS130&lt;=0.5,CS130&gt;0.25),AND(CT130&gt;0.25,CT130&lt;=0.5)),$DC$13,IF(AND(AND(CS130&lt;=0.5,CS130&gt;0.25),CT130&lt;=0.25),$DC$14,IF(AND(CS130&lt;=0.25,CT130&gt;0.5),$DC$15,IF(AND(CS130&lt;=0.25,AND(CT130&gt;0.25,CT130&lt;=0.5)),$DC$16,IF(AND(CS130&lt;=0.25,AND(CT130&gt;0.1,CT130&lt;=0.25)),$DC$17,IF(AND(CS130&lt;=0.25,CT130&lt;=0.1,OR(CS130&lt;&gt;0,CT130&lt;&gt;0)),$DC$18,IF(AND(CS130=0,CT130=0),$DC$19,"ATENÇÃO")))))))))))))))</f>
        <v>71.4285714285714</v>
      </c>
      <c r="CV130" s="31" t="n">
        <f aca="false">(BR130+BW130+BX130)/3</f>
        <v>0.333333333333333</v>
      </c>
      <c r="CW130" s="32" t="n">
        <f aca="false">(BQ130+BS130+BT130+BU130+BV130+BY130+BZ130)/7</f>
        <v>0.428571428571429</v>
      </c>
      <c r="CX130" s="30" t="n">
        <f aca="false">IF(AND(CV130=1,CW130=1),$DC$5,IF(AND(CV130=1,CW130&gt;0.5),$DC$6,IF(AND(CV130=1,AND(CW130&gt;0.25,CW130&lt;=0.5)),$DC$7,IF(AND(CV130=1,CW130&lt;=0.25),$DC$8,IF(AND(CV130&gt;0.5,CW130&gt;0.5),$DC$9,IF(AND(CV130&gt;0.5,AND(CW130&gt;0.25,CW130&lt;=0.5)),$DC$10,IF(AND(CV130&gt;0.5,CW130&lt;=0.25),$DC$11,IF(AND(AND(CV130&lt;=0.5,CV130&gt;0.25),CW130&gt;0.5),$DC$12,IF(AND(AND(CV130&lt;=0.5,CV130&gt;0.25),AND(CW130&gt;0.25,CW130&lt;=0.5)),$DC$13,IF(AND(AND(CV130&lt;=0.5,CV130&gt;0.25),CW130&lt;=0.25),$DC$14,IF(AND(CV130&lt;=0.25,CW130&gt;0.5),$DC$15,IF(AND(CV130&lt;=0.25,AND(CW130&gt;0.25,CW130&lt;=0.5)),$DC$16,IF(AND(CV130&lt;=0.25,AND(CW130&gt;0.1,CW130&lt;=0.25)),$DC$17,IF(AND(CV130&lt;=0.25,CW130&lt;=0.1,OR(CV130&lt;&gt;0,CW130&lt;&gt;0)),$DC$18,IF(AND(CV130=0,CW130=0),$DC$19,"ATENÇÃO")))))))))))))))</f>
        <v>42.8571428571429</v>
      </c>
    </row>
    <row r="131" customFormat="false" ht="15" hidden="false" customHeight="false" outlineLevel="0" collapsed="false">
      <c r="A131" s="1" t="s">
        <v>282</v>
      </c>
      <c r="B131" s="2" t="n">
        <v>129</v>
      </c>
      <c r="C131" s="47" t="n">
        <v>1</v>
      </c>
      <c r="D131" s="47" t="n">
        <v>1</v>
      </c>
      <c r="E131" s="47" t="n">
        <v>1</v>
      </c>
      <c r="F131" s="47" t="n">
        <v>0</v>
      </c>
      <c r="G131" s="49" t="n">
        <v>0</v>
      </c>
      <c r="H131" s="47" t="n">
        <v>1</v>
      </c>
      <c r="I131" s="49" t="n">
        <v>0</v>
      </c>
      <c r="J131" s="47" t="n">
        <v>1</v>
      </c>
      <c r="K131" s="49" t="n">
        <v>0</v>
      </c>
      <c r="L131" s="47" t="n">
        <v>0</v>
      </c>
      <c r="M131" s="47" t="n">
        <v>0</v>
      </c>
      <c r="N131" s="49" t="n">
        <v>0</v>
      </c>
      <c r="O131" s="47" t="n">
        <v>1</v>
      </c>
      <c r="P131" s="47" t="n">
        <v>1</v>
      </c>
      <c r="Q131" s="47" t="n">
        <v>0</v>
      </c>
      <c r="R131" s="47" t="n">
        <v>0</v>
      </c>
      <c r="S131" s="47" t="n">
        <v>0</v>
      </c>
      <c r="T131" s="47" t="n">
        <v>1</v>
      </c>
      <c r="U131" s="51" t="n">
        <v>0</v>
      </c>
      <c r="V131" s="50" t="n">
        <v>0</v>
      </c>
      <c r="W131" s="50" t="n">
        <v>0</v>
      </c>
      <c r="X131" s="50" t="n">
        <v>1</v>
      </c>
      <c r="Y131" s="50" t="n">
        <v>1</v>
      </c>
      <c r="Z131" s="50" t="n">
        <v>1</v>
      </c>
      <c r="AA131" s="50" t="n">
        <v>0</v>
      </c>
      <c r="AB131" s="50" t="n">
        <v>0</v>
      </c>
      <c r="AC131" s="50" t="n">
        <v>0</v>
      </c>
      <c r="AD131" s="50" t="n">
        <v>0</v>
      </c>
      <c r="AE131" s="50" t="n">
        <v>1</v>
      </c>
      <c r="AF131" s="50" t="n">
        <v>0</v>
      </c>
      <c r="AG131" s="50" t="n">
        <v>1</v>
      </c>
      <c r="AH131" s="47" t="n">
        <v>1</v>
      </c>
      <c r="AI131" s="47" t="n">
        <v>1</v>
      </c>
      <c r="AJ131" s="47" t="n">
        <v>1</v>
      </c>
      <c r="AK131" s="47" t="n">
        <v>1</v>
      </c>
      <c r="AL131" s="47" t="n">
        <v>1</v>
      </c>
      <c r="AM131" s="50" t="n">
        <v>1</v>
      </c>
      <c r="AN131" s="50" t="n">
        <v>1</v>
      </c>
      <c r="AO131" s="50" t="n">
        <v>1</v>
      </c>
      <c r="AP131" s="50" t="n">
        <v>0</v>
      </c>
      <c r="AQ131" s="50" t="n">
        <v>0</v>
      </c>
      <c r="AR131" s="50" t="n">
        <v>1</v>
      </c>
      <c r="AS131" s="50" t="n">
        <v>0</v>
      </c>
      <c r="AT131" s="50" t="n">
        <v>1</v>
      </c>
      <c r="AU131" s="47" t="n">
        <v>1</v>
      </c>
      <c r="AV131" s="47" t="n">
        <v>0</v>
      </c>
      <c r="AW131" s="47" t="n">
        <v>0</v>
      </c>
      <c r="AX131" s="47" t="n">
        <v>1</v>
      </c>
      <c r="AY131" s="47" t="n">
        <v>0</v>
      </c>
      <c r="AZ131" s="47" t="n">
        <v>1</v>
      </c>
      <c r="BA131" s="47" t="n">
        <v>0</v>
      </c>
      <c r="BB131" s="47" t="n">
        <v>1</v>
      </c>
      <c r="BC131" s="47" t="n">
        <v>0</v>
      </c>
      <c r="BD131" s="47" t="n">
        <v>0</v>
      </c>
      <c r="BE131" s="52" t="n">
        <v>1</v>
      </c>
      <c r="BF131" s="50" t="n">
        <v>1</v>
      </c>
      <c r="BG131" s="50" t="n">
        <v>1</v>
      </c>
      <c r="BH131" s="50" t="n">
        <v>1</v>
      </c>
      <c r="BI131" s="50" t="n">
        <v>1</v>
      </c>
      <c r="BJ131" s="52" t="n">
        <v>1</v>
      </c>
      <c r="BK131" s="50" t="n">
        <v>1</v>
      </c>
      <c r="BL131" s="50" t="n">
        <v>1</v>
      </c>
      <c r="BM131" s="50" t="n">
        <v>1</v>
      </c>
      <c r="BN131" s="52" t="n">
        <v>1</v>
      </c>
      <c r="BO131" s="50" t="n">
        <v>1</v>
      </c>
      <c r="BP131" s="50" t="n">
        <v>1</v>
      </c>
      <c r="BQ131" s="47" t="n">
        <v>1</v>
      </c>
      <c r="BR131" s="49" t="n">
        <v>1</v>
      </c>
      <c r="BS131" s="47" t="n">
        <v>0</v>
      </c>
      <c r="BT131" s="47" t="n">
        <v>1</v>
      </c>
      <c r="BU131" s="47" t="n">
        <v>1</v>
      </c>
      <c r="BV131" s="47" t="n">
        <v>0</v>
      </c>
      <c r="BW131" s="49" t="n">
        <v>0</v>
      </c>
      <c r="BX131" s="49" t="n">
        <v>0</v>
      </c>
      <c r="BY131" s="47" t="n">
        <v>0</v>
      </c>
      <c r="BZ131" s="47" t="n">
        <v>0</v>
      </c>
      <c r="CB131" s="27" t="n">
        <f aca="false">CF131*$CZ$3+CI131*$DA$3+CL131*$DB$3+CO131*$DC$3+CR131*$DD$3+CU131*$DE$3+CX131*$DF$3</f>
        <v>60.9892857142857</v>
      </c>
      <c r="CD131" s="38" t="n">
        <f aca="false">(G131+I131+K131+N131+R131)/5</f>
        <v>0</v>
      </c>
      <c r="CE131" s="39" t="n">
        <f aca="false">(C131+D131+E131+F131+H131+J131+L131+M131+O131+P131+Q131+S131+T131)/13</f>
        <v>0.615384615384615</v>
      </c>
      <c r="CF131" s="30" t="n">
        <f aca="false">IF(AND(CD131=1,CE131=1),$DC$5,IF(AND(CD131=1,CE131&gt;0.5),$DC$6,IF(AND(CD131=1,AND(CE131&gt;0.25,CE131&lt;=0.5)),$DC$7,IF(AND(CD131=1,CE131&lt;=0.25),$DC$8,IF(AND(CD131&gt;0.5,CE131&gt;0.5),$DC$9,IF(AND(CD131&gt;0.5,AND(CE131&gt;0.25,CE131&lt;=0.5)),$DC$10,IF(AND(CD131&gt;0.5,CE131&lt;=0.25),$DC$11,IF(AND(AND(CD131&lt;=0.5,CD131&gt;0.25),CE131&gt;0.5),$DC$12,IF(AND(AND(CD131&lt;=0.5,CD131&gt;0.25),AND(CE131&gt;0.25,CE131&lt;=0.5)),$DC$13,IF(AND(AND(CD131&lt;=0.5,CD131&gt;0.25),CE131&lt;=0.25),$DC$14,IF(AND(CD131&lt;=0.25,CE131&gt;0.5),$DC$15,IF(AND(CD131&lt;=0.25,AND(CE131&gt;0.25,CE131&lt;=0.5)),$DC$16,IF(AND(CD131&lt;=0.25,AND(CE131&gt;0.1,CE131&lt;=0.25)),$DC$17,IF(AND(CD131&lt;=0.25,CE131&lt;=0.1,OR(CD131&lt;&gt;0,CE131&lt;&gt;0)),$DC$18,IF(AND(CD131=0,CE131=0),$DC$19,"ATENÇÃO")))))))))))))))</f>
        <v>28.5714285714286</v>
      </c>
      <c r="CG131" s="38" t="n">
        <f aca="false">(X131+AA131+AG131)/3</f>
        <v>0.666666666666667</v>
      </c>
      <c r="CH131" s="39" t="n">
        <f aca="false">(U131+V131+W131+Y131+Z131+AB131+AC131+AD131+AE131+AF131)/10</f>
        <v>0.3</v>
      </c>
      <c r="CI131" s="30" t="n">
        <f aca="false">IF(AND(CG131=1,CH131=1),$DC$5,IF(AND(CG131=1,CH131&gt;0.5),$DC$6,IF(AND(CG131=1,AND(CH131&gt;0.25,CH131&lt;=0.5)),$DC$7,IF(AND(CG131=1,CH131&lt;=0.25),$DC$8,IF(AND(CG131&gt;0.5,CH131&gt;0.5),$DC$9,IF(AND(CG131&gt;0.5,AND(CH131&gt;0.25,CH131&lt;=0.5)),$DC$10,IF(AND(CG131&gt;0.5,CH131&lt;=0.25),$DC$11,IF(AND(AND(CG131&lt;=0.5,CG131&gt;0.25),CH131&gt;0.5),$DC$12,IF(AND(AND(CG131&lt;=0.5,CG131&gt;0.25),AND(CH131&gt;0.25,CH131&lt;=0.5)),$DC$13,IF(AND(AND(CG131&lt;=0.5,CG131&gt;0.25),CH131&lt;=0.25),$DC$14,IF(AND(CG131&lt;=0.25,CH131&gt;0.5),$DC$15,IF(AND(CG131&lt;=0.25,AND(CH131&gt;0.25,CH131&lt;=0.5)),$DC$16,IF(AND(CG131&lt;=0.25,AND(CH131&gt;0.1,CH131&lt;=0.25)),$DC$17,IF(AND(CG131&lt;=0.25,CH131&lt;=0.1,OR(CG131&lt;&gt;0,CH131&lt;&gt;0)),$DC$18,IF(AND(CG131=0,CH131=0),$DC$19,"ATENÇÃO")))))))))))))))</f>
        <v>64.2857142857143</v>
      </c>
      <c r="CJ131" s="38" t="n">
        <f aca="false">(AJ131+AL131)/2</f>
        <v>1</v>
      </c>
      <c r="CK131" s="39" t="n">
        <f aca="false">(AH131+AI131+AK131)/3</f>
        <v>1</v>
      </c>
      <c r="CL131" s="30" t="n">
        <f aca="false">IF(AND(CJ131=1,CK131=1),$DC$5,IF(AND(CJ131=1,CK131&gt;0.5),$DC$6,IF(AND(CJ131=1,AND(CK131&gt;0.25,CK131&lt;=0.5)),$DC$7,IF(AND(CJ131=1,CK131&lt;=0.25),$DC$8,IF(AND(CJ131&gt;0.5,CK131&gt;0.5),$DC$9,IF(AND(CJ131&gt;0.5,AND(CK131&gt;0.25,CK131&lt;=0.5)),$DC$10,IF(AND(CJ131&gt;0.5,CK131&lt;=0.25),$DC$11,IF(AND(AND(CJ131&lt;=0.5,CJ131&gt;0.25),CK131&gt;0.5),$DC$12,IF(AND(AND(CJ131&lt;=0.5,CJ131&gt;0.25),AND(CK131&gt;0.25,CK131&lt;=0.5)),$DC$13,IF(AND(AND(CJ131&lt;=0.5,CJ131&gt;0.25),CK131&lt;=0.25),$DC$14,IF(AND(CJ131&lt;=0.25,CK131&gt;0.5),$DC$15,IF(AND(CJ131&lt;=0.25,AND(CK131&gt;0.25,CK131&lt;=0.5)),$DC$16,IF(AND(CJ131&lt;=0.25,AND(CK131&gt;0.1,CK131&lt;=0.25)),$DC$17,IF(AND(CJ131&lt;=0.25,CK131&lt;=0.1,OR(CJ131&lt;&gt;0,CK131&lt;&gt;0)),$DC$18,IF(AND(CJ131=0,CK131=0),$DC$19,"ATENÇÃO")))))))))))))))</f>
        <v>100</v>
      </c>
      <c r="CM131" s="38" t="n">
        <f aca="false">(AP131+AS131)/2</f>
        <v>0</v>
      </c>
      <c r="CN131" s="39" t="n">
        <f aca="false">(AM131+AN131+AO131+AQ131+AR131+AT131)/6</f>
        <v>0.833333333333333</v>
      </c>
      <c r="CO131" s="30" t="n">
        <f aca="false">IF(AND(CM131=1,CN131=1),$DC$5,IF(AND(CM131=1,CN131&gt;0.5),$DC$6,IF(AND(CM131=1,AND(CN131&gt;0.25,CN131&lt;=0.5)),$DC$7,IF(AND(CM131=1,CN131&lt;=0.25),$DC$8,IF(AND(CM131&gt;0.5,CN131&gt;0.5),$DC$9,IF(AND(CM131&gt;0.5,AND(CN131&gt;0.25,CN131&lt;=0.5)),$DC$10,IF(AND(CM131&gt;0.5,CN131&lt;=0.25),$DC$11,IF(AND(AND(CM131&lt;=0.5,CM131&gt;0.25),CN131&gt;0.5),$DC$12,IF(AND(AND(CM131&lt;=0.5,CM131&gt;0.25),AND(CN131&gt;0.25,CN131&lt;=0.5)),$DC$13,IF(AND(AND(CM131&lt;=0.5,CM131&gt;0.25),CN131&lt;=0.25),$DC$14,IF(AND(CM131&lt;=0.25,CN131&gt;0.5),$DC$15,IF(AND(CM131&lt;=0.25,AND(CN131&gt;0.25,CN131&lt;=0.5)),$DC$16,IF(AND(CM131&lt;=0.25,AND(CN131&gt;0.1,CN131&lt;=0.25)),$DC$17,IF(AND(CM131&lt;=0.25,CN131&lt;=0.1,OR(CM131&lt;&gt;0,CN131&lt;&gt;0)),$DC$18,IF(AND(CM131=0,CN131=0),$DC$19,"ATENÇÃO")))))))))))))))</f>
        <v>28.5714285714286</v>
      </c>
      <c r="CP131" s="38" t="n">
        <f aca="false">(AU131+AZ131+BD131)/3</f>
        <v>0.666666666666667</v>
      </c>
      <c r="CQ131" s="39" t="n">
        <f aca="false">(AV131+AW131+AX131+AY131+BA131+BB131+BC131)/7</f>
        <v>0.285714285714286</v>
      </c>
      <c r="CR131" s="30" t="n">
        <f aca="false">IF(AND(CP131=1,CQ131=1),$DC$5,IF(AND(CP131=1,CQ131&gt;0.5),$DC$6,IF(AND(CP131=1,AND(CQ131&gt;0.25,CQ131&lt;=0.5)),$DC$7,IF(AND(CP131=1,CQ131&lt;=0.25),$DC$8,IF(AND(CP131&gt;0.5,CQ131&gt;0.5),$DC$9,IF(AND(CP131&gt;0.5,AND(CQ131&gt;0.25,CQ131&lt;=0.5)),$DC$10,IF(AND(CP131&gt;0.5,CQ131&lt;=0.25),$DC$11,IF(AND(AND(CP131&lt;=0.5,CP131&gt;0.25),CQ131&gt;0.5),$DC$12,IF(AND(AND(CP131&lt;=0.5,CP131&gt;0.25),AND(CQ131&gt;0.25,CQ131&lt;=0.5)),$DC$13,IF(AND(AND(CP131&lt;=0.5,CP131&gt;0.25),CQ131&lt;=0.25),$DC$14,IF(AND(CP131&lt;=0.25,CQ131&gt;0.5),$DC$15,IF(AND(CP131&lt;=0.25,AND(CQ131&gt;0.25,CQ131&lt;=0.5)),$DC$16,IF(AND(CP131&lt;=0.25,AND(CQ131&gt;0.1,CQ131&lt;=0.25)),$DC$17,IF(AND(CP131&lt;=0.25,CQ131&lt;=0.1,OR(CP131&lt;&gt;0,CQ131&lt;&gt;0)),$DC$18,IF(AND(CP131=0,CQ131=0),$DC$19,"ATENÇÃO")))))))))))))))</f>
        <v>64.2857142857143</v>
      </c>
      <c r="CS131" s="38" t="n">
        <f aca="false">(BE131+BJ131+BN131)/3</f>
        <v>1</v>
      </c>
      <c r="CT131" s="39" t="n">
        <f aca="false">(BF131+BG131+BH131+BI131+BK131+BL131+BM131+BO131+BP131)/9</f>
        <v>1</v>
      </c>
      <c r="CU131" s="30" t="n">
        <f aca="false">IF(AND(CS131=1,CT131=1),$DC$5,IF(AND(CS131=1,CT131&gt;0.5),$DC$6,IF(AND(CS131=1,AND(CT131&gt;0.25,CT131&lt;=0.5)),$DC$7,IF(AND(CS131=1,CT131&lt;=0.25),$DC$8,IF(AND(CS131&gt;0.5,CT131&gt;0.5),$DC$9,IF(AND(CS131&gt;0.5,AND(CT131&gt;0.25,CT131&lt;=0.5)),$DC$10,IF(AND(CS131&gt;0.5,CT131&lt;=0.25),$DC$11,IF(AND(AND(CS131&lt;=0.5,CS131&gt;0.25),CT131&gt;0.5),$DC$12,IF(AND(AND(CS131&lt;=0.5,CS131&gt;0.25),AND(CT131&gt;0.25,CT131&lt;=0.5)),$DC$13,IF(AND(AND(CS131&lt;=0.5,CS131&gt;0.25),CT131&lt;=0.25),$DC$14,IF(AND(CS131&lt;=0.25,CT131&gt;0.5),$DC$15,IF(AND(CS131&lt;=0.25,AND(CT131&gt;0.25,CT131&lt;=0.5)),$DC$16,IF(AND(CS131&lt;=0.25,AND(CT131&gt;0.1,CT131&lt;=0.25)),$DC$17,IF(AND(CS131&lt;=0.25,CT131&lt;=0.1,OR(CS131&lt;&gt;0,CT131&lt;&gt;0)),$DC$18,IF(AND(CS131=0,CT131=0),$DC$19,"ATENÇÃO")))))))))))))))</f>
        <v>100</v>
      </c>
      <c r="CV131" s="31" t="n">
        <f aca="false">(BR131+BW131+BX131)/3</f>
        <v>0.333333333333333</v>
      </c>
      <c r="CW131" s="32" t="n">
        <f aca="false">(BQ131+BS131+BT131+BU131+BV131+BY131+BZ131)/7</f>
        <v>0.428571428571429</v>
      </c>
      <c r="CX131" s="30" t="n">
        <f aca="false">IF(AND(CV131=1,CW131=1),$DC$5,IF(AND(CV131=1,CW131&gt;0.5),$DC$6,IF(AND(CV131=1,AND(CW131&gt;0.25,CW131&lt;=0.5)),$DC$7,IF(AND(CV131=1,CW131&lt;=0.25),$DC$8,IF(AND(CV131&gt;0.5,CW131&gt;0.5),$DC$9,IF(AND(CV131&gt;0.5,AND(CW131&gt;0.25,CW131&lt;=0.5)),$DC$10,IF(AND(CV131&gt;0.5,CW131&lt;=0.25),$DC$11,IF(AND(AND(CV131&lt;=0.5,CV131&gt;0.25),CW131&gt;0.5),$DC$12,IF(AND(AND(CV131&lt;=0.5,CV131&gt;0.25),AND(CW131&gt;0.25,CW131&lt;=0.5)),$DC$13,IF(AND(AND(CV131&lt;=0.5,CV131&gt;0.25),CW131&lt;=0.25),$DC$14,IF(AND(CV131&lt;=0.25,CW131&gt;0.5),$DC$15,IF(AND(CV131&lt;=0.25,AND(CW131&gt;0.25,CW131&lt;=0.5)),$DC$16,IF(AND(CV131&lt;=0.25,AND(CW131&gt;0.1,CW131&lt;=0.25)),$DC$17,IF(AND(CV131&lt;=0.25,CW131&lt;=0.1,OR(CV131&lt;&gt;0,CW131&lt;&gt;0)),$DC$18,IF(AND(CV131=0,CW131=0),$DC$19,"ATENÇÃO")))))))))))))))</f>
        <v>42.8571428571429</v>
      </c>
    </row>
    <row r="132" customFormat="false" ht="15" hidden="false" customHeight="false" outlineLevel="0" collapsed="false">
      <c r="A132" s="1" t="s">
        <v>283</v>
      </c>
      <c r="B132" s="2" t="n">
        <v>130</v>
      </c>
      <c r="C132" s="47" t="n">
        <v>1</v>
      </c>
      <c r="D132" s="47" t="n">
        <v>1</v>
      </c>
      <c r="E132" s="47" t="n">
        <v>1</v>
      </c>
      <c r="F132" s="47" t="n">
        <v>0</v>
      </c>
      <c r="G132" s="49" t="n">
        <v>0</v>
      </c>
      <c r="H132" s="47" t="n">
        <v>1</v>
      </c>
      <c r="I132" s="49" t="n">
        <v>0</v>
      </c>
      <c r="J132" s="47" t="n">
        <v>0</v>
      </c>
      <c r="K132" s="49" t="n">
        <v>0</v>
      </c>
      <c r="L132" s="47" t="n">
        <v>1</v>
      </c>
      <c r="M132" s="47" t="n">
        <v>1</v>
      </c>
      <c r="N132" s="49" t="n">
        <v>1</v>
      </c>
      <c r="O132" s="47" t="n">
        <v>1</v>
      </c>
      <c r="P132" s="47" t="n">
        <v>1</v>
      </c>
      <c r="Q132" s="47" t="n">
        <v>1</v>
      </c>
      <c r="R132" s="47" t="n">
        <v>1</v>
      </c>
      <c r="S132" s="47" t="n">
        <v>1</v>
      </c>
      <c r="T132" s="47" t="n">
        <v>1</v>
      </c>
      <c r="U132" s="50" t="n">
        <v>1</v>
      </c>
      <c r="V132" s="50" t="n">
        <v>1</v>
      </c>
      <c r="W132" s="50" t="n">
        <v>0</v>
      </c>
      <c r="X132" s="50" t="n">
        <v>1</v>
      </c>
      <c r="Y132" s="50" t="n">
        <v>1</v>
      </c>
      <c r="Z132" s="50" t="n">
        <v>1</v>
      </c>
      <c r="AA132" s="50" t="n">
        <v>0</v>
      </c>
      <c r="AB132" s="50" t="n">
        <v>0</v>
      </c>
      <c r="AC132" s="50" t="n">
        <v>1</v>
      </c>
      <c r="AD132" s="50" t="n">
        <v>1</v>
      </c>
      <c r="AE132" s="50" t="n">
        <v>1</v>
      </c>
      <c r="AF132" s="50" t="n">
        <v>0</v>
      </c>
      <c r="AG132" s="50" t="n">
        <v>1</v>
      </c>
      <c r="AH132" s="47" t="n">
        <v>1</v>
      </c>
      <c r="AI132" s="47" t="n">
        <v>1</v>
      </c>
      <c r="AJ132" s="47" t="n">
        <v>1</v>
      </c>
      <c r="AK132" s="47" t="n">
        <v>1</v>
      </c>
      <c r="AL132" s="47" t="n">
        <v>1</v>
      </c>
      <c r="AM132" s="50" t="n">
        <v>1</v>
      </c>
      <c r="AN132" s="50" t="n">
        <v>1</v>
      </c>
      <c r="AO132" s="50" t="n">
        <v>1</v>
      </c>
      <c r="AP132" s="50" t="n">
        <v>0</v>
      </c>
      <c r="AQ132" s="50" t="n">
        <v>0</v>
      </c>
      <c r="AR132" s="50" t="n">
        <v>1</v>
      </c>
      <c r="AS132" s="50" t="n">
        <v>1</v>
      </c>
      <c r="AT132" s="50" t="n">
        <v>1</v>
      </c>
      <c r="AU132" s="47" t="n">
        <v>1</v>
      </c>
      <c r="AV132" s="47" t="n">
        <v>1</v>
      </c>
      <c r="AW132" s="47" t="n">
        <v>1</v>
      </c>
      <c r="AX132" s="47" t="n">
        <v>1</v>
      </c>
      <c r="AY132" s="47" t="n">
        <v>0</v>
      </c>
      <c r="AZ132" s="47" t="n">
        <v>1</v>
      </c>
      <c r="BA132" s="47" t="n">
        <v>1</v>
      </c>
      <c r="BB132" s="47" t="n">
        <v>1</v>
      </c>
      <c r="BC132" s="47" t="n">
        <v>0</v>
      </c>
      <c r="BD132" s="47" t="n">
        <v>0</v>
      </c>
      <c r="BE132" s="52" t="n">
        <v>0</v>
      </c>
      <c r="BF132" s="50" t="n">
        <v>1</v>
      </c>
      <c r="BG132" s="50" t="n">
        <v>1</v>
      </c>
      <c r="BH132" s="50" t="n">
        <v>1</v>
      </c>
      <c r="BI132" s="50" t="n">
        <v>1</v>
      </c>
      <c r="BJ132" s="52" t="n">
        <v>1</v>
      </c>
      <c r="BK132" s="50" t="n">
        <v>1</v>
      </c>
      <c r="BL132" s="50" t="n">
        <v>1</v>
      </c>
      <c r="BM132" s="50" t="n">
        <v>1</v>
      </c>
      <c r="BN132" s="52" t="n">
        <v>1</v>
      </c>
      <c r="BO132" s="50" t="n">
        <v>1</v>
      </c>
      <c r="BP132" s="50" t="n">
        <v>1</v>
      </c>
      <c r="BQ132" s="47" t="n">
        <v>1</v>
      </c>
      <c r="BR132" s="49" t="n">
        <v>1</v>
      </c>
      <c r="BS132" s="47" t="n">
        <v>0</v>
      </c>
      <c r="BT132" s="47" t="n">
        <v>1</v>
      </c>
      <c r="BU132" s="47" t="n">
        <v>0</v>
      </c>
      <c r="BV132" s="47" t="n">
        <v>0</v>
      </c>
      <c r="BW132" s="49" t="n">
        <v>0</v>
      </c>
      <c r="BX132" s="49" t="n">
        <v>1</v>
      </c>
      <c r="BY132" s="47" t="n">
        <v>1</v>
      </c>
      <c r="BZ132" s="47" t="n">
        <v>1</v>
      </c>
      <c r="CB132" s="27" t="n">
        <f aca="false">CF132*$CZ$3+CI132*$DA$3+CL132*$DB$3+CO132*$DC$3+CR132*$DD$3+CU132*$DE$3+CX132*$DF$3</f>
        <v>70.1935714285714</v>
      </c>
      <c r="CD132" s="38" t="n">
        <f aca="false">(G132+I132+K132+N132+R132)/5</f>
        <v>0.4</v>
      </c>
      <c r="CE132" s="39" t="n">
        <f aca="false">(C132+D132+E132+F132+H132+J132+L132+M132+O132+P132+Q132+S132+T132)/13</f>
        <v>0.846153846153846</v>
      </c>
      <c r="CF132" s="30" t="n">
        <f aca="false">IF(AND(CD132=1,CE132=1),$DC$5,IF(AND(CD132=1,CE132&gt;0.5),$DC$6,IF(AND(CD132=1,AND(CE132&gt;0.25,CE132&lt;=0.5)),$DC$7,IF(AND(CD132=1,CE132&lt;=0.25),$DC$8,IF(AND(CD132&gt;0.5,CE132&gt;0.5),$DC$9,IF(AND(CD132&gt;0.5,AND(CE132&gt;0.25,CE132&lt;=0.5)),$DC$10,IF(AND(CD132&gt;0.5,CE132&lt;=0.25),$DC$11,IF(AND(AND(CD132&lt;=0.5,CD132&gt;0.25),CE132&gt;0.5),$DC$12,IF(AND(AND(CD132&lt;=0.5,CD132&gt;0.25),AND(CE132&gt;0.25,CE132&lt;=0.5)),$DC$13,IF(AND(AND(CD132&lt;=0.5,CD132&gt;0.25),CE132&lt;=0.25),$DC$14,IF(AND(CD132&lt;=0.25,CE132&gt;0.5),$DC$15,IF(AND(CD132&lt;=0.25,AND(CE132&gt;0.25,CE132&lt;=0.5)),$DC$16,IF(AND(CD132&lt;=0.25,AND(CE132&gt;0.1,CE132&lt;=0.25)),$DC$17,IF(AND(CD132&lt;=0.25,CE132&lt;=0.1,OR(CD132&lt;&gt;0,CE132&lt;&gt;0)),$DC$18,IF(AND(CD132=0,CE132=0),$DC$19,"ATENÇÃO")))))))))))))))</f>
        <v>50</v>
      </c>
      <c r="CG132" s="38" t="n">
        <f aca="false">(X132+AA132+AG132)/3</f>
        <v>0.666666666666667</v>
      </c>
      <c r="CH132" s="39" t="n">
        <f aca="false">(U132+V132+W132+Y132+Z132+AB132+AC132+AD132+AE132+AF132)/10</f>
        <v>0.7</v>
      </c>
      <c r="CI132" s="30" t="n">
        <f aca="false">IF(AND(CG132=1,CH132=1),$DC$5,IF(AND(CG132=1,CH132&gt;0.5),$DC$6,IF(AND(CG132=1,AND(CH132&gt;0.25,CH132&lt;=0.5)),$DC$7,IF(AND(CG132=1,CH132&lt;=0.25),$DC$8,IF(AND(CG132&gt;0.5,CH132&gt;0.5),$DC$9,IF(AND(CG132&gt;0.5,AND(CH132&gt;0.25,CH132&lt;=0.5)),$DC$10,IF(AND(CG132&gt;0.5,CH132&lt;=0.25),$DC$11,IF(AND(AND(CG132&lt;=0.5,CG132&gt;0.25),CH132&gt;0.5),$DC$12,IF(AND(AND(CG132&lt;=0.5,CG132&gt;0.25),AND(CH132&gt;0.25,CH132&lt;=0.5)),$DC$13,IF(AND(AND(CG132&lt;=0.5,CG132&gt;0.25),CH132&lt;=0.25),$DC$14,IF(AND(CG132&lt;=0.25,CH132&gt;0.5),$DC$15,IF(AND(CG132&lt;=0.25,AND(CH132&gt;0.25,CH132&lt;=0.5)),$DC$16,IF(AND(CG132&lt;=0.25,AND(CH132&gt;0.1,CH132&lt;=0.25)),$DC$17,IF(AND(CG132&lt;=0.25,CH132&lt;=0.1,OR(CG132&lt;&gt;0,CH132&lt;&gt;0)),$DC$18,IF(AND(CG132=0,CH132=0),$DC$19,"ATENÇÃO")))))))))))))))</f>
        <v>71.4285714285714</v>
      </c>
      <c r="CJ132" s="38" t="n">
        <f aca="false">(AJ132+AL132)/2</f>
        <v>1</v>
      </c>
      <c r="CK132" s="39" t="n">
        <f aca="false">(AH132+AI132+AK132)/3</f>
        <v>1</v>
      </c>
      <c r="CL132" s="30" t="n">
        <f aca="false">IF(AND(CJ132=1,CK132=1),$DC$5,IF(AND(CJ132=1,CK132&gt;0.5),$DC$6,IF(AND(CJ132=1,AND(CK132&gt;0.25,CK132&lt;=0.5)),$DC$7,IF(AND(CJ132=1,CK132&lt;=0.25),$DC$8,IF(AND(CJ132&gt;0.5,CK132&gt;0.5),$DC$9,IF(AND(CJ132&gt;0.5,AND(CK132&gt;0.25,CK132&lt;=0.5)),$DC$10,IF(AND(CJ132&gt;0.5,CK132&lt;=0.25),$DC$11,IF(AND(AND(CJ132&lt;=0.5,CJ132&gt;0.25),CK132&gt;0.5),$DC$12,IF(AND(AND(CJ132&lt;=0.5,CJ132&gt;0.25),AND(CK132&gt;0.25,CK132&lt;=0.5)),$DC$13,IF(AND(AND(CJ132&lt;=0.5,CJ132&gt;0.25),CK132&lt;=0.25),$DC$14,IF(AND(CJ132&lt;=0.25,CK132&gt;0.5),$DC$15,IF(AND(CJ132&lt;=0.25,AND(CK132&gt;0.25,CK132&lt;=0.5)),$DC$16,IF(AND(CJ132&lt;=0.25,AND(CK132&gt;0.1,CK132&lt;=0.25)),$DC$17,IF(AND(CJ132&lt;=0.25,CK132&lt;=0.1,OR(CJ132&lt;&gt;0,CK132&lt;&gt;0)),$DC$18,IF(AND(CJ132=0,CK132=0),$DC$19,"ATENÇÃO")))))))))))))))</f>
        <v>100</v>
      </c>
      <c r="CM132" s="38" t="n">
        <f aca="false">(AP132+AS132)/2</f>
        <v>0.5</v>
      </c>
      <c r="CN132" s="39" t="n">
        <f aca="false">(AM132+AN132+AO132+AQ132+AR132+AT132)/6</f>
        <v>0.833333333333333</v>
      </c>
      <c r="CO132" s="30" t="n">
        <f aca="false">IF(AND(CM132=1,CN132=1),$DC$5,IF(AND(CM132=1,CN132&gt;0.5),$DC$6,IF(AND(CM132=1,AND(CN132&gt;0.25,CN132&lt;=0.5)),$DC$7,IF(AND(CM132=1,CN132&lt;=0.25),$DC$8,IF(AND(CM132&gt;0.5,CN132&gt;0.5),$DC$9,IF(AND(CM132&gt;0.5,AND(CN132&gt;0.25,CN132&lt;=0.5)),$DC$10,IF(AND(CM132&gt;0.5,CN132&lt;=0.25),$DC$11,IF(AND(AND(CM132&lt;=0.5,CM132&gt;0.25),CN132&gt;0.5),$DC$12,IF(AND(AND(CM132&lt;=0.5,CM132&gt;0.25),AND(CN132&gt;0.25,CN132&lt;=0.5)),$DC$13,IF(AND(AND(CM132&lt;=0.5,CM132&gt;0.25),CN132&lt;=0.25),$DC$14,IF(AND(CM132&lt;=0.25,CN132&gt;0.5),$DC$15,IF(AND(CM132&lt;=0.25,AND(CN132&gt;0.25,CN132&lt;=0.5)),$DC$16,IF(AND(CM132&lt;=0.25,AND(CN132&gt;0.1,CN132&lt;=0.25)),$DC$17,IF(AND(CM132&lt;=0.25,CN132&lt;=0.1,OR(CM132&lt;&gt;0,CN132&lt;&gt;0)),$DC$18,IF(AND(CM132=0,CN132=0),$DC$19,"ATENÇÃO")))))))))))))))</f>
        <v>50</v>
      </c>
      <c r="CP132" s="38" t="n">
        <f aca="false">(AU132+AZ132+BD132)/3</f>
        <v>0.666666666666667</v>
      </c>
      <c r="CQ132" s="39" t="n">
        <f aca="false">(AV132+AW132+AX132+AY132+BA132+BB132+BC132)/7</f>
        <v>0.714285714285714</v>
      </c>
      <c r="CR132" s="30" t="n">
        <f aca="false">IF(AND(CP132=1,CQ132=1),$DC$5,IF(AND(CP132=1,CQ132&gt;0.5),$DC$6,IF(AND(CP132=1,AND(CQ132&gt;0.25,CQ132&lt;=0.5)),$DC$7,IF(AND(CP132=1,CQ132&lt;=0.25),$DC$8,IF(AND(CP132&gt;0.5,CQ132&gt;0.5),$DC$9,IF(AND(CP132&gt;0.5,AND(CQ132&gt;0.25,CQ132&lt;=0.5)),$DC$10,IF(AND(CP132&gt;0.5,CQ132&lt;=0.25),$DC$11,IF(AND(AND(CP132&lt;=0.5,CP132&gt;0.25),CQ132&gt;0.5),$DC$12,IF(AND(AND(CP132&lt;=0.5,CP132&gt;0.25),AND(CQ132&gt;0.25,CQ132&lt;=0.5)),$DC$13,IF(AND(AND(CP132&lt;=0.5,CP132&gt;0.25),CQ132&lt;=0.25),$DC$14,IF(AND(CP132&lt;=0.25,CQ132&gt;0.5),$DC$15,IF(AND(CP132&lt;=0.25,AND(CQ132&gt;0.25,CQ132&lt;=0.5)),$DC$16,IF(AND(CP132&lt;=0.25,AND(CQ132&gt;0.1,CQ132&lt;=0.25)),$DC$17,IF(AND(CP132&lt;=0.25,CQ132&lt;=0.1,OR(CP132&lt;&gt;0,CQ132&lt;&gt;0)),$DC$18,IF(AND(CP132=0,CQ132=0),$DC$19,"ATENÇÃO")))))))))))))))</f>
        <v>71.4285714285714</v>
      </c>
      <c r="CS132" s="38" t="n">
        <f aca="false">(BE132+BJ132+BN132)/3</f>
        <v>0.666666666666667</v>
      </c>
      <c r="CT132" s="39" t="n">
        <f aca="false">(BF132+BG132+BH132+BI132+BK132+BL132+BM132+BO132+BP132)/9</f>
        <v>1</v>
      </c>
      <c r="CU132" s="30" t="n">
        <f aca="false">IF(AND(CS132=1,CT132=1),$DC$5,IF(AND(CS132=1,CT132&gt;0.5),$DC$6,IF(AND(CS132=1,AND(CT132&gt;0.25,CT132&lt;=0.5)),$DC$7,IF(AND(CS132=1,CT132&lt;=0.25),$DC$8,IF(AND(CS132&gt;0.5,CT132&gt;0.5),$DC$9,IF(AND(CS132&gt;0.5,AND(CT132&gt;0.25,CT132&lt;=0.5)),$DC$10,IF(AND(CS132&gt;0.5,CT132&lt;=0.25),$DC$11,IF(AND(AND(CS132&lt;=0.5,CS132&gt;0.25),CT132&gt;0.5),$DC$12,IF(AND(AND(CS132&lt;=0.5,CS132&gt;0.25),AND(CT132&gt;0.25,CT132&lt;=0.5)),$DC$13,IF(AND(AND(CS132&lt;=0.5,CS132&gt;0.25),CT132&lt;=0.25),$DC$14,IF(AND(CS132&lt;=0.25,CT132&gt;0.5),$DC$15,IF(AND(CS132&lt;=0.25,AND(CT132&gt;0.25,CT132&lt;=0.5)),$DC$16,IF(AND(CS132&lt;=0.25,AND(CT132&gt;0.1,CT132&lt;=0.25)),$DC$17,IF(AND(CS132&lt;=0.25,CT132&lt;=0.1,OR(CS132&lt;&gt;0,CT132&lt;&gt;0)),$DC$18,IF(AND(CS132=0,CT132=0),$DC$19,"ATENÇÃO")))))))))))))))</f>
        <v>71.4285714285714</v>
      </c>
      <c r="CV132" s="31" t="n">
        <f aca="false">(BR132+BW132+BX132)/3</f>
        <v>0.666666666666667</v>
      </c>
      <c r="CW132" s="32" t="n">
        <f aca="false">(BQ132+BS132+BT132+BU132+BV132+BY132+BZ132)/7</f>
        <v>0.571428571428571</v>
      </c>
      <c r="CX132" s="30" t="n">
        <f aca="false">IF(AND(CV132=1,CW132=1),$DC$5,IF(AND(CV132=1,CW132&gt;0.5),$DC$6,IF(AND(CV132=1,AND(CW132&gt;0.25,CW132&lt;=0.5)),$DC$7,IF(AND(CV132=1,CW132&lt;=0.25),$DC$8,IF(AND(CV132&gt;0.5,CW132&gt;0.5),$DC$9,IF(AND(CV132&gt;0.5,AND(CW132&gt;0.25,CW132&lt;=0.5)),$DC$10,IF(AND(CV132&gt;0.5,CW132&lt;=0.25),$DC$11,IF(AND(AND(CV132&lt;=0.5,CV132&gt;0.25),CW132&gt;0.5),$DC$12,IF(AND(AND(CV132&lt;=0.5,CV132&gt;0.25),AND(CW132&gt;0.25,CW132&lt;=0.5)),$DC$13,IF(AND(AND(CV132&lt;=0.5,CV132&gt;0.25),CW132&lt;=0.25),$DC$14,IF(AND(CV132&lt;=0.25,CW132&gt;0.5),$DC$15,IF(AND(CV132&lt;=0.25,AND(CW132&gt;0.25,CW132&lt;=0.5)),$DC$16,IF(AND(CV132&lt;=0.25,AND(CW132&gt;0.1,CW132&lt;=0.25)),$DC$17,IF(AND(CV132&lt;=0.25,CW132&lt;=0.1,OR(CV132&lt;&gt;0,CW132&lt;&gt;0)),$DC$18,IF(AND(CV132=0,CW132=0),$DC$19,"ATENÇÃO")))))))))))))))</f>
        <v>71.4285714285714</v>
      </c>
    </row>
    <row r="133" customFormat="false" ht="15" hidden="false" customHeight="false" outlineLevel="0" collapsed="false">
      <c r="A133" s="1" t="s">
        <v>284</v>
      </c>
      <c r="B133" s="2" t="n">
        <v>131</v>
      </c>
      <c r="C133" s="47" t="n">
        <v>0</v>
      </c>
      <c r="D133" s="47" t="n">
        <v>0</v>
      </c>
      <c r="E133" s="47" t="n">
        <v>0</v>
      </c>
      <c r="F133" s="47" t="n">
        <v>0</v>
      </c>
      <c r="G133" s="49" t="n">
        <v>0</v>
      </c>
      <c r="H133" s="47" t="n">
        <v>0</v>
      </c>
      <c r="I133" s="49" t="n">
        <v>0</v>
      </c>
      <c r="J133" s="47" t="n">
        <v>0</v>
      </c>
      <c r="K133" s="49" t="n">
        <v>0</v>
      </c>
      <c r="L133" s="47" t="n">
        <v>1</v>
      </c>
      <c r="M133" s="47" t="n">
        <v>0</v>
      </c>
      <c r="N133" s="49" t="n">
        <v>1</v>
      </c>
      <c r="O133" s="47" t="n">
        <v>0</v>
      </c>
      <c r="P133" s="47" t="n">
        <v>0</v>
      </c>
      <c r="Q133" s="47" t="n">
        <v>0</v>
      </c>
      <c r="R133" s="47" t="n">
        <v>1</v>
      </c>
      <c r="S133" s="47" t="n">
        <v>0</v>
      </c>
      <c r="T133" s="47" t="n">
        <v>0</v>
      </c>
      <c r="U133" s="50" t="n">
        <v>0</v>
      </c>
      <c r="V133" s="50" t="n">
        <v>0</v>
      </c>
      <c r="W133" s="50" t="n">
        <v>0</v>
      </c>
      <c r="X133" s="50" t="n">
        <v>0</v>
      </c>
      <c r="Y133" s="50" t="n">
        <v>0</v>
      </c>
      <c r="Z133" s="50" t="n">
        <v>0</v>
      </c>
      <c r="AA133" s="50" t="n">
        <v>0</v>
      </c>
      <c r="AB133" s="50" t="n">
        <v>0</v>
      </c>
      <c r="AC133" s="50" t="n">
        <v>0</v>
      </c>
      <c r="AD133" s="50" t="n">
        <v>0</v>
      </c>
      <c r="AE133" s="50" t="n">
        <v>0</v>
      </c>
      <c r="AF133" s="50" t="n">
        <v>0</v>
      </c>
      <c r="AG133" s="50" t="n">
        <v>1</v>
      </c>
      <c r="AH133" s="47" t="n">
        <v>1</v>
      </c>
      <c r="AI133" s="47" t="n">
        <v>0</v>
      </c>
      <c r="AJ133" s="47" t="n">
        <v>0</v>
      </c>
      <c r="AK133" s="47" t="n">
        <v>0</v>
      </c>
      <c r="AL133" s="47" t="n">
        <v>0</v>
      </c>
      <c r="AM133" s="50" t="n">
        <v>1</v>
      </c>
      <c r="AN133" s="50" t="n">
        <v>0</v>
      </c>
      <c r="AO133" s="50" t="n">
        <v>0</v>
      </c>
      <c r="AP133" s="50" t="n">
        <v>0</v>
      </c>
      <c r="AQ133" s="50" t="n">
        <v>0</v>
      </c>
      <c r="AR133" s="50" t="n">
        <v>0</v>
      </c>
      <c r="AS133" s="50" t="n">
        <v>0</v>
      </c>
      <c r="AT133" s="50" t="n">
        <v>0</v>
      </c>
      <c r="AU133" s="47" t="n">
        <v>1</v>
      </c>
      <c r="AV133" s="47" t="n">
        <v>0</v>
      </c>
      <c r="AW133" s="47" t="n">
        <v>0</v>
      </c>
      <c r="AX133" s="47" t="n">
        <v>1</v>
      </c>
      <c r="AY133" s="47" t="n">
        <v>0</v>
      </c>
      <c r="AZ133" s="47" t="n">
        <v>1</v>
      </c>
      <c r="BA133" s="47" t="n">
        <v>0</v>
      </c>
      <c r="BB133" s="47" t="n">
        <v>1</v>
      </c>
      <c r="BC133" s="47" t="n">
        <v>0</v>
      </c>
      <c r="BD133" s="47" t="n">
        <v>0</v>
      </c>
      <c r="BE133" s="52" t="n">
        <v>1</v>
      </c>
      <c r="BF133" s="50" t="n">
        <v>1</v>
      </c>
      <c r="BG133" s="50" t="n">
        <v>1</v>
      </c>
      <c r="BH133" s="50" t="n">
        <v>0</v>
      </c>
      <c r="BI133" s="50" t="n">
        <v>0</v>
      </c>
      <c r="BJ133" s="52" t="n">
        <v>1</v>
      </c>
      <c r="BK133" s="50" t="n">
        <v>0</v>
      </c>
      <c r="BL133" s="50" t="n">
        <v>0</v>
      </c>
      <c r="BM133" s="50" t="n">
        <v>1</v>
      </c>
      <c r="BN133" s="52" t="n">
        <v>0</v>
      </c>
      <c r="BO133" s="50" t="n">
        <v>1</v>
      </c>
      <c r="BP133" s="50" t="n">
        <v>0</v>
      </c>
      <c r="BQ133" s="47" t="n">
        <v>1</v>
      </c>
      <c r="BR133" s="49" t="n">
        <v>0</v>
      </c>
      <c r="BS133" s="47" t="n">
        <v>1</v>
      </c>
      <c r="BT133" s="47" t="n">
        <v>0</v>
      </c>
      <c r="BU133" s="47" t="n">
        <v>0</v>
      </c>
      <c r="BV133" s="47" t="n">
        <v>0</v>
      </c>
      <c r="BW133" s="49" t="n">
        <v>0</v>
      </c>
      <c r="BX133" s="49" t="n">
        <v>0</v>
      </c>
      <c r="BY133" s="47" t="n">
        <v>0</v>
      </c>
      <c r="BZ133" s="47" t="n">
        <v>0</v>
      </c>
      <c r="CB133" s="27" t="n">
        <f aca="false">CF133*$CZ$3+CI133*$DA$3+CL133*$DB$3+CO133*$DC$3+CR133*$DD$3+CU133*$DE$3+CX133*$DF$3</f>
        <v>39.6978571428571</v>
      </c>
      <c r="CD133" s="38" t="n">
        <f aca="false">(G133+I133+K133+N133+R133)/5</f>
        <v>0.4</v>
      </c>
      <c r="CE133" s="39" t="n">
        <f aca="false">(C133+D133+E133+F133+H133+J133+L133+M133+O133+P133+Q133+S133+T133)/13</f>
        <v>0.0769230769230769</v>
      </c>
      <c r="CF133" s="30" t="n">
        <f aca="false">IF(AND(CD133=1,CE133=1),$DC$5,IF(AND(CD133=1,CE133&gt;0.5),$DC$6,IF(AND(CD133=1,AND(CE133&gt;0.25,CE133&lt;=0.5)),$DC$7,IF(AND(CD133=1,CE133&lt;=0.25),$DC$8,IF(AND(CD133&gt;0.5,CE133&gt;0.5),$DC$9,IF(AND(CD133&gt;0.5,AND(CE133&gt;0.25,CE133&lt;=0.5)),$DC$10,IF(AND(CD133&gt;0.5,CE133&lt;=0.25),$DC$11,IF(AND(AND(CD133&lt;=0.5,CD133&gt;0.25),CE133&gt;0.5),$DC$12,IF(AND(AND(CD133&lt;=0.5,CD133&gt;0.25),AND(CE133&gt;0.25,CE133&lt;=0.5)),$DC$13,IF(AND(AND(CD133&lt;=0.5,CD133&gt;0.25),CE133&lt;=0.25),$DC$14,IF(AND(CD133&lt;=0.25,CE133&gt;0.5),$DC$15,IF(AND(CD133&lt;=0.25,AND(CE133&gt;0.25,CE133&lt;=0.5)),$DC$16,IF(AND(CD133&lt;=0.25,AND(CE133&gt;0.1,CE133&lt;=0.25)),$DC$17,IF(AND(CD133&lt;=0.25,CE133&lt;=0.1,OR(CD133&lt;&gt;0,CE133&lt;&gt;0)),$DC$18,IF(AND(CD133=0,CE133=0),$DC$19,"ATENÇÃO")))))))))))))))</f>
        <v>35.7142857142857</v>
      </c>
      <c r="CG133" s="38" t="n">
        <f aca="false">(X133+AA133+AG133)/3</f>
        <v>0.333333333333333</v>
      </c>
      <c r="CH133" s="39" t="n">
        <f aca="false">(U133+V133+W133+Y133+Z133+AB133+AC133+AD133+AE133+AF133)/10</f>
        <v>0</v>
      </c>
      <c r="CI133" s="30" t="n">
        <f aca="false">IF(AND(CG133=1,CH133=1),$DC$5,IF(AND(CG133=1,CH133&gt;0.5),$DC$6,IF(AND(CG133=1,AND(CH133&gt;0.25,CH133&lt;=0.5)),$DC$7,IF(AND(CG133=1,CH133&lt;=0.25),$DC$8,IF(AND(CG133&gt;0.5,CH133&gt;0.5),$DC$9,IF(AND(CG133&gt;0.5,AND(CH133&gt;0.25,CH133&lt;=0.5)),$DC$10,IF(AND(CG133&gt;0.5,CH133&lt;=0.25),$DC$11,IF(AND(AND(CG133&lt;=0.5,CG133&gt;0.25),CH133&gt;0.5),$DC$12,IF(AND(AND(CG133&lt;=0.5,CG133&gt;0.25),AND(CH133&gt;0.25,CH133&lt;=0.5)),$DC$13,IF(AND(AND(CG133&lt;=0.5,CG133&gt;0.25),CH133&lt;=0.25),$DC$14,IF(AND(CG133&lt;=0.25,CH133&gt;0.5),$DC$15,IF(AND(CG133&lt;=0.25,AND(CH133&gt;0.25,CH133&lt;=0.5)),$DC$16,IF(AND(CG133&lt;=0.25,AND(CH133&gt;0.1,CH133&lt;=0.25)),$DC$17,IF(AND(CG133&lt;=0.25,CH133&lt;=0.1,OR(CG133&lt;&gt;0,CH133&lt;&gt;0)),$DC$18,IF(AND(CG133=0,CH133=0),$DC$19,"ATENÇÃO")))))))))))))))</f>
        <v>35.7142857142857</v>
      </c>
      <c r="CJ133" s="38" t="n">
        <f aca="false">(AJ133+AL133)/2</f>
        <v>0</v>
      </c>
      <c r="CK133" s="39" t="n">
        <f aca="false">(AH133+AI133+AK133)/3</f>
        <v>0.333333333333333</v>
      </c>
      <c r="CL133" s="30" t="n">
        <f aca="false">IF(AND(CJ133=1,CK133=1),$DC$5,IF(AND(CJ133=1,CK133&gt;0.5),$DC$6,IF(AND(CJ133=1,AND(CK133&gt;0.25,CK133&lt;=0.5)),$DC$7,IF(AND(CJ133=1,CK133&lt;=0.25),$DC$8,IF(AND(CJ133&gt;0.5,CK133&gt;0.5),$DC$9,IF(AND(CJ133&gt;0.5,AND(CK133&gt;0.25,CK133&lt;=0.5)),$DC$10,IF(AND(CJ133&gt;0.5,CK133&lt;=0.25),$DC$11,IF(AND(AND(CJ133&lt;=0.5,CJ133&gt;0.25),CK133&gt;0.5),$DC$12,IF(AND(AND(CJ133&lt;=0.5,CJ133&gt;0.25),AND(CK133&gt;0.25,CK133&lt;=0.5)),$DC$13,IF(AND(AND(CJ133&lt;=0.5,CJ133&gt;0.25),CK133&lt;=0.25),$DC$14,IF(AND(CJ133&lt;=0.25,CK133&gt;0.5),$DC$15,IF(AND(CJ133&lt;=0.25,AND(CK133&gt;0.25,CK133&lt;=0.5)),$DC$16,IF(AND(CJ133&lt;=0.25,AND(CK133&gt;0.1,CK133&lt;=0.25)),$DC$17,IF(AND(CJ133&lt;=0.25,CK133&lt;=0.1,OR(CJ133&lt;&gt;0,CK133&lt;&gt;0)),$DC$18,IF(AND(CJ133=0,CK133=0),$DC$19,"ATENÇÃO")))))))))))))))</f>
        <v>21.4285714285714</v>
      </c>
      <c r="CM133" s="38" t="n">
        <f aca="false">(AP133+AS133)/2</f>
        <v>0</v>
      </c>
      <c r="CN133" s="39" t="n">
        <f aca="false">(AM133+AN133+AO133+AQ133+AR133+AT133)/6</f>
        <v>0.166666666666667</v>
      </c>
      <c r="CO133" s="30" t="n">
        <f aca="false">IF(AND(CM133=1,CN133=1),$DC$5,IF(AND(CM133=1,CN133&gt;0.5),$DC$6,IF(AND(CM133=1,AND(CN133&gt;0.25,CN133&lt;=0.5)),$DC$7,IF(AND(CM133=1,CN133&lt;=0.25),$DC$8,IF(AND(CM133&gt;0.5,CN133&gt;0.5),$DC$9,IF(AND(CM133&gt;0.5,AND(CN133&gt;0.25,CN133&lt;=0.5)),$DC$10,IF(AND(CM133&gt;0.5,CN133&lt;=0.25),$DC$11,IF(AND(AND(CM133&lt;=0.5,CM133&gt;0.25),CN133&gt;0.5),$DC$12,IF(AND(AND(CM133&lt;=0.5,CM133&gt;0.25),AND(CN133&gt;0.25,CN133&lt;=0.5)),$DC$13,IF(AND(AND(CM133&lt;=0.5,CM133&gt;0.25),CN133&lt;=0.25),$DC$14,IF(AND(CM133&lt;=0.25,CN133&gt;0.5),$DC$15,IF(AND(CM133&lt;=0.25,AND(CN133&gt;0.25,CN133&lt;=0.5)),$DC$16,IF(AND(CM133&lt;=0.25,AND(CN133&gt;0.1,CN133&lt;=0.25)),$DC$17,IF(AND(CM133&lt;=0.25,CN133&lt;=0.1,OR(CM133&lt;&gt;0,CN133&lt;&gt;0)),$DC$18,IF(AND(CM133=0,CN133=0),$DC$19,"ATENÇÃO")))))))))))))))</f>
        <v>14.2857142857143</v>
      </c>
      <c r="CP133" s="38" t="n">
        <f aca="false">(AU133+AZ133+BD133)/3</f>
        <v>0.666666666666667</v>
      </c>
      <c r="CQ133" s="39" t="n">
        <f aca="false">(AV133+AW133+AX133+AY133+BA133+BB133+BC133)/7</f>
        <v>0.285714285714286</v>
      </c>
      <c r="CR133" s="30" t="n">
        <f aca="false">IF(AND(CP133=1,CQ133=1),$DC$5,IF(AND(CP133=1,CQ133&gt;0.5),$DC$6,IF(AND(CP133=1,AND(CQ133&gt;0.25,CQ133&lt;=0.5)),$DC$7,IF(AND(CP133=1,CQ133&lt;=0.25),$DC$8,IF(AND(CP133&gt;0.5,CQ133&gt;0.5),$DC$9,IF(AND(CP133&gt;0.5,AND(CQ133&gt;0.25,CQ133&lt;=0.5)),$DC$10,IF(AND(CP133&gt;0.5,CQ133&lt;=0.25),$DC$11,IF(AND(AND(CP133&lt;=0.5,CP133&gt;0.25),CQ133&gt;0.5),$DC$12,IF(AND(AND(CP133&lt;=0.5,CP133&gt;0.25),AND(CQ133&gt;0.25,CQ133&lt;=0.5)),$DC$13,IF(AND(AND(CP133&lt;=0.5,CP133&gt;0.25),CQ133&lt;=0.25),$DC$14,IF(AND(CP133&lt;=0.25,CQ133&gt;0.5),$DC$15,IF(AND(CP133&lt;=0.25,AND(CQ133&gt;0.25,CQ133&lt;=0.5)),$DC$16,IF(AND(CP133&lt;=0.25,AND(CQ133&gt;0.1,CQ133&lt;=0.25)),$DC$17,IF(AND(CP133&lt;=0.25,CQ133&lt;=0.1,OR(CP133&lt;&gt;0,CQ133&lt;&gt;0)),$DC$18,IF(AND(CP133=0,CQ133=0),$DC$19,"ATENÇÃO")))))))))))))))</f>
        <v>64.2857142857143</v>
      </c>
      <c r="CS133" s="38" t="n">
        <f aca="false">(BE133+BJ133+BN133)/3</f>
        <v>0.666666666666667</v>
      </c>
      <c r="CT133" s="39" t="n">
        <f aca="false">(BF133+BG133+BH133+BI133+BK133+BL133+BM133+BO133+BP133)/9</f>
        <v>0.444444444444444</v>
      </c>
      <c r="CU133" s="30" t="n">
        <f aca="false">IF(AND(CS133=1,CT133=1),$DC$5,IF(AND(CS133=1,CT133&gt;0.5),$DC$6,IF(AND(CS133=1,AND(CT133&gt;0.25,CT133&lt;=0.5)),$DC$7,IF(AND(CS133=1,CT133&lt;=0.25),$DC$8,IF(AND(CS133&gt;0.5,CT133&gt;0.5),$DC$9,IF(AND(CS133&gt;0.5,AND(CT133&gt;0.25,CT133&lt;=0.5)),$DC$10,IF(AND(CS133&gt;0.5,CT133&lt;=0.25),$DC$11,IF(AND(AND(CS133&lt;=0.5,CS133&gt;0.25),CT133&gt;0.5),$DC$12,IF(AND(AND(CS133&lt;=0.5,CS133&gt;0.25),AND(CT133&gt;0.25,CT133&lt;=0.5)),$DC$13,IF(AND(AND(CS133&lt;=0.5,CS133&gt;0.25),CT133&lt;=0.25),$DC$14,IF(AND(CS133&lt;=0.25,CT133&gt;0.5),$DC$15,IF(AND(CS133&lt;=0.25,AND(CT133&gt;0.25,CT133&lt;=0.5)),$DC$16,IF(AND(CS133&lt;=0.25,AND(CT133&gt;0.1,CT133&lt;=0.25)),$DC$17,IF(AND(CS133&lt;=0.25,CT133&lt;=0.1,OR(CS133&lt;&gt;0,CT133&lt;&gt;0)),$DC$18,IF(AND(CS133=0,CT133=0),$DC$19,"ATENÇÃO")))))))))))))))</f>
        <v>64.2857142857143</v>
      </c>
      <c r="CV133" s="31" t="n">
        <f aca="false">(BR133+BW133+BX133)/3</f>
        <v>0</v>
      </c>
      <c r="CW133" s="32" t="n">
        <f aca="false">(BQ133+BS133+BT133+BU133+BV133+BY133+BZ133)/7</f>
        <v>0.285714285714286</v>
      </c>
      <c r="CX133" s="30" t="n">
        <f aca="false">IF(AND(CV133=1,CW133=1),$DC$5,IF(AND(CV133=1,CW133&gt;0.5),$DC$6,IF(AND(CV133=1,AND(CW133&gt;0.25,CW133&lt;=0.5)),$DC$7,IF(AND(CV133=1,CW133&lt;=0.25),$DC$8,IF(AND(CV133&gt;0.5,CW133&gt;0.5),$DC$9,IF(AND(CV133&gt;0.5,AND(CW133&gt;0.25,CW133&lt;=0.5)),$DC$10,IF(AND(CV133&gt;0.5,CW133&lt;=0.25),$DC$11,IF(AND(AND(CV133&lt;=0.5,CV133&gt;0.25),CW133&gt;0.5),$DC$12,IF(AND(AND(CV133&lt;=0.5,CV133&gt;0.25),AND(CW133&gt;0.25,CW133&lt;=0.5)),$DC$13,IF(AND(AND(CV133&lt;=0.5,CV133&gt;0.25),CW133&lt;=0.25),$DC$14,IF(AND(CV133&lt;=0.25,CW133&gt;0.5),$DC$15,IF(AND(CV133&lt;=0.25,AND(CW133&gt;0.25,CW133&lt;=0.5)),$DC$16,IF(AND(CV133&lt;=0.25,AND(CW133&gt;0.1,CW133&lt;=0.25)),$DC$17,IF(AND(CV133&lt;=0.25,CW133&lt;=0.1,OR(CV133&lt;&gt;0,CW133&lt;&gt;0)),$DC$18,IF(AND(CV133=0,CW133=0),$DC$19,"ATENÇÃO")))))))))))))))</f>
        <v>21.4285714285714</v>
      </c>
    </row>
    <row r="134" customFormat="false" ht="15" hidden="false" customHeight="false" outlineLevel="0" collapsed="false">
      <c r="A134" s="1" t="s">
        <v>285</v>
      </c>
      <c r="B134" s="2" t="n">
        <v>132</v>
      </c>
      <c r="C134" s="47" t="n">
        <v>0</v>
      </c>
      <c r="D134" s="47" t="n">
        <v>0</v>
      </c>
      <c r="E134" s="47" t="n">
        <v>1</v>
      </c>
      <c r="F134" s="47" t="n">
        <v>0</v>
      </c>
      <c r="G134" s="49" t="n">
        <v>0</v>
      </c>
      <c r="H134" s="47" t="n">
        <v>0</v>
      </c>
      <c r="I134" s="49" t="n">
        <v>0</v>
      </c>
      <c r="J134" s="47" t="n">
        <v>0</v>
      </c>
      <c r="K134" s="49" t="n">
        <v>0</v>
      </c>
      <c r="L134" s="47" t="n">
        <v>1</v>
      </c>
      <c r="M134" s="47" t="n">
        <v>0</v>
      </c>
      <c r="N134" s="49" t="n">
        <v>1</v>
      </c>
      <c r="O134" s="47" t="n">
        <v>0</v>
      </c>
      <c r="P134" s="47" t="n">
        <v>0</v>
      </c>
      <c r="Q134" s="47" t="n">
        <v>0</v>
      </c>
      <c r="R134" s="47" t="n">
        <v>1</v>
      </c>
      <c r="S134" s="47" t="n">
        <v>1</v>
      </c>
      <c r="T134" s="47" t="n">
        <v>0</v>
      </c>
      <c r="U134" s="50" t="n">
        <v>1</v>
      </c>
      <c r="V134" s="50" t="n">
        <v>0</v>
      </c>
      <c r="W134" s="50" t="n">
        <v>0</v>
      </c>
      <c r="X134" s="50" t="n">
        <v>0</v>
      </c>
      <c r="Y134" s="50" t="n">
        <v>0</v>
      </c>
      <c r="Z134" s="50" t="n">
        <v>0</v>
      </c>
      <c r="AA134" s="50" t="n">
        <v>0</v>
      </c>
      <c r="AB134" s="50" t="n">
        <v>0</v>
      </c>
      <c r="AC134" s="50" t="n">
        <v>1</v>
      </c>
      <c r="AD134" s="51" t="n">
        <v>0</v>
      </c>
      <c r="AE134" s="51" t="n">
        <v>1</v>
      </c>
      <c r="AF134" s="50" t="n">
        <v>0</v>
      </c>
      <c r="AG134" s="51" t="n">
        <v>1</v>
      </c>
      <c r="AH134" s="47" t="n">
        <v>1</v>
      </c>
      <c r="AI134" s="47" t="n">
        <v>1</v>
      </c>
      <c r="AJ134" s="48" t="n">
        <v>0</v>
      </c>
      <c r="AK134" s="47" t="n">
        <v>0</v>
      </c>
      <c r="AL134" s="47" t="n">
        <v>0</v>
      </c>
      <c r="AM134" s="50" t="n">
        <v>1</v>
      </c>
      <c r="AN134" s="50" t="n">
        <v>1</v>
      </c>
      <c r="AO134" s="50" t="n">
        <v>0</v>
      </c>
      <c r="AP134" s="50" t="n">
        <v>1</v>
      </c>
      <c r="AQ134" s="50" t="n">
        <v>0</v>
      </c>
      <c r="AR134" s="51" t="n">
        <v>1</v>
      </c>
      <c r="AS134" s="51" t="n">
        <v>1</v>
      </c>
      <c r="AT134" s="50" t="n">
        <v>1</v>
      </c>
      <c r="AU134" s="48" t="n">
        <v>1</v>
      </c>
      <c r="AV134" s="48" t="n">
        <v>0</v>
      </c>
      <c r="AW134" s="47" t="n">
        <v>0</v>
      </c>
      <c r="AX134" s="47" t="n">
        <v>0</v>
      </c>
      <c r="AY134" s="47" t="n">
        <v>0</v>
      </c>
      <c r="AZ134" s="47" t="n">
        <v>1</v>
      </c>
      <c r="BA134" s="47" t="n">
        <v>0</v>
      </c>
      <c r="BB134" s="47" t="n">
        <v>0</v>
      </c>
      <c r="BC134" s="47" t="n">
        <v>0</v>
      </c>
      <c r="BD134" s="47" t="n">
        <v>0</v>
      </c>
      <c r="BE134" s="52" t="n">
        <v>1</v>
      </c>
      <c r="BF134" s="50" t="n">
        <v>1</v>
      </c>
      <c r="BG134" s="50" t="n">
        <v>1</v>
      </c>
      <c r="BH134" s="50" t="n">
        <v>1</v>
      </c>
      <c r="BI134" s="50" t="n">
        <v>1</v>
      </c>
      <c r="BJ134" s="52" t="n">
        <v>1</v>
      </c>
      <c r="BK134" s="50" t="n">
        <v>1</v>
      </c>
      <c r="BL134" s="50" t="n">
        <v>1</v>
      </c>
      <c r="BM134" s="50" t="n">
        <v>1</v>
      </c>
      <c r="BN134" s="52" t="n">
        <v>0</v>
      </c>
      <c r="BO134" s="50" t="n">
        <v>1</v>
      </c>
      <c r="BP134" s="50" t="n">
        <v>1</v>
      </c>
      <c r="BQ134" s="48" t="n">
        <v>1</v>
      </c>
      <c r="BR134" s="49" t="n">
        <v>1</v>
      </c>
      <c r="BS134" s="47" t="n">
        <v>1</v>
      </c>
      <c r="BT134" s="47" t="n">
        <v>1</v>
      </c>
      <c r="BU134" s="47" t="n">
        <v>1</v>
      </c>
      <c r="BV134" s="47" t="n">
        <v>0</v>
      </c>
      <c r="BW134" s="49" t="n">
        <v>0</v>
      </c>
      <c r="BX134" s="49" t="n">
        <v>1</v>
      </c>
      <c r="BY134" s="47" t="n">
        <v>0</v>
      </c>
      <c r="BZ134" s="47" t="n">
        <v>0</v>
      </c>
      <c r="CB134" s="27" t="n">
        <f aca="false">CF134*$CZ$3+CI134*$DA$3+CL134*$DB$3+CO134*$DC$3+CR134*$DD$3+CU134*$DE$3+CX134*$DF$3</f>
        <v>57.555</v>
      </c>
      <c r="CD134" s="38" t="n">
        <f aca="false">(G134+I134+K134+N134+R134)/5</f>
        <v>0.4</v>
      </c>
      <c r="CE134" s="39" t="n">
        <f aca="false">(C134+D134+E134+F134+H134+J134+L134+M134+O134+P134+Q134+S134+T134)/13</f>
        <v>0.230769230769231</v>
      </c>
      <c r="CF134" s="30" t="n">
        <f aca="false">IF(AND(CD134=1,CE134=1),$DC$5,IF(AND(CD134=1,CE134&gt;0.5),$DC$6,IF(AND(CD134=1,AND(CE134&gt;0.25,CE134&lt;=0.5)),$DC$7,IF(AND(CD134=1,CE134&lt;=0.25),$DC$8,IF(AND(CD134&gt;0.5,CE134&gt;0.5),$DC$9,IF(AND(CD134&gt;0.5,AND(CE134&gt;0.25,CE134&lt;=0.5)),$DC$10,IF(AND(CD134&gt;0.5,CE134&lt;=0.25),$DC$11,IF(AND(AND(CD134&lt;=0.5,CD134&gt;0.25),CE134&gt;0.5),$DC$12,IF(AND(AND(CD134&lt;=0.5,CD134&gt;0.25),AND(CE134&gt;0.25,CE134&lt;=0.5)),$DC$13,IF(AND(AND(CD134&lt;=0.5,CD134&gt;0.25),CE134&lt;=0.25),$DC$14,IF(AND(CD134&lt;=0.25,CE134&gt;0.5),$DC$15,IF(AND(CD134&lt;=0.25,AND(CE134&gt;0.25,CE134&lt;=0.5)),$DC$16,IF(AND(CD134&lt;=0.25,AND(CE134&gt;0.1,CE134&lt;=0.25)),$DC$17,IF(AND(CD134&lt;=0.25,CE134&lt;=0.1,OR(CD134&lt;&gt;0,CE134&lt;&gt;0)),$DC$18,IF(AND(CD134=0,CE134=0),$DC$19,"ATENÇÃO")))))))))))))))</f>
        <v>35.7142857142857</v>
      </c>
      <c r="CG134" s="38" t="n">
        <f aca="false">(X134+AA134+AG134)/3</f>
        <v>0.333333333333333</v>
      </c>
      <c r="CH134" s="39" t="n">
        <f aca="false">(U134+V134+W134+Y134+Z134+AB134+AC134+AD134+AE134+AF134)/10</f>
        <v>0.3</v>
      </c>
      <c r="CI134" s="30" t="n">
        <f aca="false">IF(AND(CG134=1,CH134=1),$DC$5,IF(AND(CG134=1,CH134&gt;0.5),$DC$6,IF(AND(CG134=1,AND(CH134&gt;0.25,CH134&lt;=0.5)),$DC$7,IF(AND(CG134=1,CH134&lt;=0.25),$DC$8,IF(AND(CG134&gt;0.5,CH134&gt;0.5),$DC$9,IF(AND(CG134&gt;0.5,AND(CH134&gt;0.25,CH134&lt;=0.5)),$DC$10,IF(AND(CG134&gt;0.5,CH134&lt;=0.25),$DC$11,IF(AND(AND(CG134&lt;=0.5,CG134&gt;0.25),CH134&gt;0.5),$DC$12,IF(AND(AND(CG134&lt;=0.5,CG134&gt;0.25),AND(CH134&gt;0.25,CH134&lt;=0.5)),$DC$13,IF(AND(AND(CG134&lt;=0.5,CG134&gt;0.25),CH134&lt;=0.25),$DC$14,IF(AND(CG134&lt;=0.25,CH134&gt;0.5),$DC$15,IF(AND(CG134&lt;=0.25,AND(CH134&gt;0.25,CH134&lt;=0.5)),$DC$16,IF(AND(CG134&lt;=0.25,AND(CH134&gt;0.1,CH134&lt;=0.25)),$DC$17,IF(AND(CG134&lt;=0.25,CH134&lt;=0.1,OR(CG134&lt;&gt;0,CH134&lt;&gt;0)),$DC$18,IF(AND(CG134=0,CH134=0),$DC$19,"ATENÇÃO")))))))))))))))</f>
        <v>42.8571428571429</v>
      </c>
      <c r="CJ134" s="38" t="n">
        <f aca="false">(AJ134+AL134)/2</f>
        <v>0</v>
      </c>
      <c r="CK134" s="39" t="n">
        <f aca="false">(AH134+AI134+AK134)/3</f>
        <v>0.666666666666667</v>
      </c>
      <c r="CL134" s="30" t="n">
        <f aca="false">IF(AND(CJ134=1,CK134=1),$DC$5,IF(AND(CJ134=1,CK134&gt;0.5),$DC$6,IF(AND(CJ134=1,AND(CK134&gt;0.25,CK134&lt;=0.5)),$DC$7,IF(AND(CJ134=1,CK134&lt;=0.25),$DC$8,IF(AND(CJ134&gt;0.5,CK134&gt;0.5),$DC$9,IF(AND(CJ134&gt;0.5,AND(CK134&gt;0.25,CK134&lt;=0.5)),$DC$10,IF(AND(CJ134&gt;0.5,CK134&lt;=0.25),$DC$11,IF(AND(AND(CJ134&lt;=0.5,CJ134&gt;0.25),CK134&gt;0.5),$DC$12,IF(AND(AND(CJ134&lt;=0.5,CJ134&gt;0.25),AND(CK134&gt;0.25,CK134&lt;=0.5)),$DC$13,IF(AND(AND(CJ134&lt;=0.5,CJ134&gt;0.25),CK134&lt;=0.25),$DC$14,IF(AND(CJ134&lt;=0.25,CK134&gt;0.5),$DC$15,IF(AND(CJ134&lt;=0.25,AND(CK134&gt;0.25,CK134&lt;=0.5)),$DC$16,IF(AND(CJ134&lt;=0.25,AND(CK134&gt;0.1,CK134&lt;=0.25)),$DC$17,IF(AND(CJ134&lt;=0.25,CK134&lt;=0.1,OR(CJ134&lt;&gt;0,CK134&lt;&gt;0)),$DC$18,IF(AND(CJ134=0,CK134=0),$DC$19,"ATENÇÃO")))))))))))))))</f>
        <v>28.5714285714286</v>
      </c>
      <c r="CM134" s="38" t="n">
        <f aca="false">(AP134+AS134)/2</f>
        <v>1</v>
      </c>
      <c r="CN134" s="39" t="n">
        <f aca="false">(AM134+AN134+AO134+AQ134+AR134+AT134)/6</f>
        <v>0.666666666666667</v>
      </c>
      <c r="CO134" s="30" t="n">
        <f aca="false">IF(AND(CM134=1,CN134=1),$DC$5,IF(AND(CM134=1,CN134&gt;0.5),$DC$6,IF(AND(CM134=1,AND(CN134&gt;0.25,CN134&lt;=0.5)),$DC$7,IF(AND(CM134=1,CN134&lt;=0.25),$DC$8,IF(AND(CM134&gt;0.5,CN134&gt;0.5),$DC$9,IF(AND(CM134&gt;0.5,AND(CN134&gt;0.25,CN134&lt;=0.5)),$DC$10,IF(AND(CM134&gt;0.5,CN134&lt;=0.25),$DC$11,IF(AND(AND(CM134&lt;=0.5,CM134&gt;0.25),CN134&gt;0.5),$DC$12,IF(AND(AND(CM134&lt;=0.5,CM134&gt;0.25),AND(CN134&gt;0.25,CN134&lt;=0.5)),$DC$13,IF(AND(AND(CM134&lt;=0.5,CM134&gt;0.25),CN134&lt;=0.25),$DC$14,IF(AND(CM134&lt;=0.25,CN134&gt;0.5),$DC$15,IF(AND(CM134&lt;=0.25,AND(CN134&gt;0.25,CN134&lt;=0.5)),$DC$16,IF(AND(CM134&lt;=0.25,AND(CN134&gt;0.1,CN134&lt;=0.25)),$DC$17,IF(AND(CM134&lt;=0.25,CN134&lt;=0.1,OR(CM134&lt;&gt;0,CN134&lt;&gt;0)),$DC$18,IF(AND(CM134=0,CN134=0),$DC$19,"ATENÇÃO")))))))))))))))</f>
        <v>92.8571428571429</v>
      </c>
      <c r="CP134" s="38" t="n">
        <f aca="false">(AU134+AZ134+BD134)/3</f>
        <v>0.666666666666667</v>
      </c>
      <c r="CQ134" s="39" t="n">
        <f aca="false">(AV134+AW134+AX134+AY134+BA134+BB134+BC134)/7</f>
        <v>0</v>
      </c>
      <c r="CR134" s="30" t="n">
        <f aca="false">IF(AND(CP134=1,CQ134=1),$DC$5,IF(AND(CP134=1,CQ134&gt;0.5),$DC$6,IF(AND(CP134=1,AND(CQ134&gt;0.25,CQ134&lt;=0.5)),$DC$7,IF(AND(CP134=1,CQ134&lt;=0.25),$DC$8,IF(AND(CP134&gt;0.5,CQ134&gt;0.5),$DC$9,IF(AND(CP134&gt;0.5,AND(CQ134&gt;0.25,CQ134&lt;=0.5)),$DC$10,IF(AND(CP134&gt;0.5,CQ134&lt;=0.25),$DC$11,IF(AND(AND(CP134&lt;=0.5,CP134&gt;0.25),CQ134&gt;0.5),$DC$12,IF(AND(AND(CP134&lt;=0.5,CP134&gt;0.25),AND(CQ134&gt;0.25,CQ134&lt;=0.5)),$DC$13,IF(AND(AND(CP134&lt;=0.5,CP134&gt;0.25),CQ134&lt;=0.25),$DC$14,IF(AND(CP134&lt;=0.25,CQ134&gt;0.5),$DC$15,IF(AND(CP134&lt;=0.25,AND(CQ134&gt;0.25,CQ134&lt;=0.5)),$DC$16,IF(AND(CP134&lt;=0.25,AND(CQ134&gt;0.1,CQ134&lt;=0.25)),$DC$17,IF(AND(CP134&lt;=0.25,CQ134&lt;=0.1,OR(CP134&lt;&gt;0,CQ134&lt;&gt;0)),$DC$18,IF(AND(CP134=0,CQ134=0),$DC$19,"ATENÇÃO")))))))))))))))</f>
        <v>57.1428571428572</v>
      </c>
      <c r="CS134" s="38" t="n">
        <f aca="false">(BE134+BJ134+BN134)/3</f>
        <v>0.666666666666667</v>
      </c>
      <c r="CT134" s="39" t="n">
        <f aca="false">(BF134+BG134+BH134+BI134+BK134+BL134+BM134+BO134+BP134)/9</f>
        <v>1</v>
      </c>
      <c r="CU134" s="30" t="n">
        <f aca="false">IF(AND(CS134=1,CT134=1),$DC$5,IF(AND(CS134=1,CT134&gt;0.5),$DC$6,IF(AND(CS134=1,AND(CT134&gt;0.25,CT134&lt;=0.5)),$DC$7,IF(AND(CS134=1,CT134&lt;=0.25),$DC$8,IF(AND(CS134&gt;0.5,CT134&gt;0.5),$DC$9,IF(AND(CS134&gt;0.5,AND(CT134&gt;0.25,CT134&lt;=0.5)),$DC$10,IF(AND(CS134&gt;0.5,CT134&lt;=0.25),$DC$11,IF(AND(AND(CS134&lt;=0.5,CS134&gt;0.25),CT134&gt;0.5),$DC$12,IF(AND(AND(CS134&lt;=0.5,CS134&gt;0.25),AND(CT134&gt;0.25,CT134&lt;=0.5)),$DC$13,IF(AND(AND(CS134&lt;=0.5,CS134&gt;0.25),CT134&lt;=0.25),$DC$14,IF(AND(CS134&lt;=0.25,CT134&gt;0.5),$DC$15,IF(AND(CS134&lt;=0.25,AND(CT134&gt;0.25,CT134&lt;=0.5)),$DC$16,IF(AND(CS134&lt;=0.25,AND(CT134&gt;0.1,CT134&lt;=0.25)),$DC$17,IF(AND(CS134&lt;=0.25,CT134&lt;=0.1,OR(CS134&lt;&gt;0,CT134&lt;&gt;0)),$DC$18,IF(AND(CS134=0,CT134=0),$DC$19,"ATENÇÃO")))))))))))))))</f>
        <v>71.4285714285714</v>
      </c>
      <c r="CV134" s="31" t="n">
        <f aca="false">(BR134+BW134+BX134)/3</f>
        <v>0.666666666666667</v>
      </c>
      <c r="CW134" s="32" t="n">
        <f aca="false">(BQ134+BS134+BT134+BU134+BV134+BY134+BZ134)/7</f>
        <v>0.571428571428571</v>
      </c>
      <c r="CX134" s="30" t="n">
        <f aca="false">IF(AND(CV134=1,CW134=1),$DC$5,IF(AND(CV134=1,CW134&gt;0.5),$DC$6,IF(AND(CV134=1,AND(CW134&gt;0.25,CW134&lt;=0.5)),$DC$7,IF(AND(CV134=1,CW134&lt;=0.25),$DC$8,IF(AND(CV134&gt;0.5,CW134&gt;0.5),$DC$9,IF(AND(CV134&gt;0.5,AND(CW134&gt;0.25,CW134&lt;=0.5)),$DC$10,IF(AND(CV134&gt;0.5,CW134&lt;=0.25),$DC$11,IF(AND(AND(CV134&lt;=0.5,CV134&gt;0.25),CW134&gt;0.5),$DC$12,IF(AND(AND(CV134&lt;=0.5,CV134&gt;0.25),AND(CW134&gt;0.25,CW134&lt;=0.5)),$DC$13,IF(AND(AND(CV134&lt;=0.5,CV134&gt;0.25),CW134&lt;=0.25),$DC$14,IF(AND(CV134&lt;=0.25,CW134&gt;0.5),$DC$15,IF(AND(CV134&lt;=0.25,AND(CW134&gt;0.25,CW134&lt;=0.5)),$DC$16,IF(AND(CV134&lt;=0.25,AND(CW134&gt;0.1,CW134&lt;=0.25)),$DC$17,IF(AND(CV134&lt;=0.25,CW134&lt;=0.1,OR(CV134&lt;&gt;0,CW134&lt;&gt;0)),$DC$18,IF(AND(CV134=0,CW134=0),$DC$19,"ATENÇÃO")))))))))))))))</f>
        <v>71.4285714285714</v>
      </c>
    </row>
    <row r="135" customFormat="false" ht="15" hidden="false" customHeight="false" outlineLevel="0" collapsed="false">
      <c r="A135" s="1" t="s">
        <v>286</v>
      </c>
      <c r="B135" s="2" t="n">
        <v>133</v>
      </c>
      <c r="C135" s="47" t="n">
        <v>1</v>
      </c>
      <c r="D135" s="47" t="n">
        <v>0</v>
      </c>
      <c r="E135" s="47" t="n">
        <v>1</v>
      </c>
      <c r="F135" s="47" t="n">
        <v>0</v>
      </c>
      <c r="G135" s="49" t="n">
        <v>0</v>
      </c>
      <c r="H135" s="47" t="n">
        <v>0</v>
      </c>
      <c r="I135" s="49" t="n">
        <v>0</v>
      </c>
      <c r="J135" s="47" t="n">
        <v>0</v>
      </c>
      <c r="K135" s="49" t="n">
        <v>0</v>
      </c>
      <c r="L135" s="47" t="n">
        <v>1</v>
      </c>
      <c r="M135" s="47" t="n">
        <v>0</v>
      </c>
      <c r="N135" s="49" t="n">
        <v>1</v>
      </c>
      <c r="O135" s="47" t="n">
        <v>0</v>
      </c>
      <c r="P135" s="47" t="n">
        <v>0</v>
      </c>
      <c r="Q135" s="47" t="n">
        <v>0</v>
      </c>
      <c r="R135" s="48" t="n">
        <v>1</v>
      </c>
      <c r="S135" s="47" t="n">
        <v>0</v>
      </c>
      <c r="T135" s="47" t="n">
        <v>1</v>
      </c>
      <c r="U135" s="50" t="n">
        <v>0</v>
      </c>
      <c r="V135" s="50" t="n">
        <v>0</v>
      </c>
      <c r="W135" s="50" t="n">
        <v>0</v>
      </c>
      <c r="X135" s="50" t="n">
        <v>0</v>
      </c>
      <c r="Y135" s="50" t="n">
        <v>0</v>
      </c>
      <c r="Z135" s="50" t="n">
        <v>0</v>
      </c>
      <c r="AA135" s="50" t="n">
        <v>0</v>
      </c>
      <c r="AB135" s="50" t="n">
        <v>0</v>
      </c>
      <c r="AC135" s="50" t="n">
        <v>0</v>
      </c>
      <c r="AD135" s="50" t="n">
        <v>0</v>
      </c>
      <c r="AE135" s="50" t="n">
        <v>1</v>
      </c>
      <c r="AF135" s="50" t="n">
        <v>0</v>
      </c>
      <c r="AG135" s="50" t="n">
        <v>0</v>
      </c>
      <c r="AH135" s="47" t="n">
        <v>1</v>
      </c>
      <c r="AI135" s="47" t="n">
        <v>0</v>
      </c>
      <c r="AJ135" s="47" t="n">
        <v>0</v>
      </c>
      <c r="AK135" s="47" t="n">
        <v>0</v>
      </c>
      <c r="AL135" s="47" t="n">
        <v>0</v>
      </c>
      <c r="AM135" s="50" t="n">
        <v>1</v>
      </c>
      <c r="AN135" s="50" t="n">
        <v>1</v>
      </c>
      <c r="AO135" s="50" t="n">
        <v>1</v>
      </c>
      <c r="AP135" s="50" t="n">
        <v>0</v>
      </c>
      <c r="AQ135" s="50" t="n">
        <v>0</v>
      </c>
      <c r="AR135" s="50" t="n">
        <v>0</v>
      </c>
      <c r="AS135" s="50" t="n">
        <v>0</v>
      </c>
      <c r="AT135" s="50" t="n">
        <v>1</v>
      </c>
      <c r="AU135" s="47" t="n">
        <v>0</v>
      </c>
      <c r="AV135" s="47" t="n">
        <v>0</v>
      </c>
      <c r="AW135" s="47" t="n">
        <v>0</v>
      </c>
      <c r="AX135" s="47" t="n">
        <v>0</v>
      </c>
      <c r="AY135" s="47" t="n">
        <v>0</v>
      </c>
      <c r="AZ135" s="47" t="n">
        <v>0</v>
      </c>
      <c r="BA135" s="47" t="n">
        <v>0</v>
      </c>
      <c r="BB135" s="47" t="n">
        <v>0</v>
      </c>
      <c r="BC135" s="47" t="n">
        <v>0</v>
      </c>
      <c r="BD135" s="47" t="n">
        <v>0</v>
      </c>
      <c r="BE135" s="52" t="n">
        <v>1</v>
      </c>
      <c r="BF135" s="50" t="n">
        <v>1</v>
      </c>
      <c r="BG135" s="50" t="n">
        <v>1</v>
      </c>
      <c r="BH135" s="50" t="n">
        <v>1</v>
      </c>
      <c r="BI135" s="50" t="n">
        <v>1</v>
      </c>
      <c r="BJ135" s="52" t="n">
        <v>1</v>
      </c>
      <c r="BK135" s="50" t="n">
        <v>1</v>
      </c>
      <c r="BL135" s="50" t="n">
        <v>0</v>
      </c>
      <c r="BM135" s="50" t="n">
        <v>1</v>
      </c>
      <c r="BN135" s="52" t="n">
        <v>0</v>
      </c>
      <c r="BO135" s="50" t="n">
        <v>1</v>
      </c>
      <c r="BP135" s="50" t="n">
        <v>1</v>
      </c>
      <c r="BQ135" s="47" t="n">
        <v>1</v>
      </c>
      <c r="BR135" s="49" t="n">
        <v>1</v>
      </c>
      <c r="BS135" s="47" t="n">
        <v>0</v>
      </c>
      <c r="BT135" s="47" t="n">
        <v>0</v>
      </c>
      <c r="BU135" s="47" t="n">
        <v>0</v>
      </c>
      <c r="BV135" s="47" t="n">
        <v>0</v>
      </c>
      <c r="BW135" s="49" t="n">
        <v>0</v>
      </c>
      <c r="BX135" s="49" t="n">
        <v>0</v>
      </c>
      <c r="BY135" s="47" t="n">
        <v>0</v>
      </c>
      <c r="BZ135" s="47" t="n">
        <v>0</v>
      </c>
      <c r="CB135" s="27" t="n">
        <f aca="false">CF135*$CZ$3+CI135*$DA$3+CL135*$DB$3+CO135*$DC$3+CR135*$DD$3+CU135*$DE$3+CX135*$DF$3</f>
        <v>31.0392857142857</v>
      </c>
      <c r="CD135" s="38" t="n">
        <f aca="false">(G135+I135+K135+N135+R135)/5</f>
        <v>0.4</v>
      </c>
      <c r="CE135" s="39" t="n">
        <f aca="false">(C135+D135+E135+F135+H135+J135+L135+M135+O135+P135+Q135+S135+T135)/13</f>
        <v>0.307692307692308</v>
      </c>
      <c r="CF135" s="30" t="n">
        <f aca="false">IF(AND(CD135=1,CE135=1),$DC$5,IF(AND(CD135=1,CE135&gt;0.5),$DC$6,IF(AND(CD135=1,AND(CE135&gt;0.25,CE135&lt;=0.5)),$DC$7,IF(AND(CD135=1,CE135&lt;=0.25),$DC$8,IF(AND(CD135&gt;0.5,CE135&gt;0.5),$DC$9,IF(AND(CD135&gt;0.5,AND(CE135&gt;0.25,CE135&lt;=0.5)),$DC$10,IF(AND(CD135&gt;0.5,CE135&lt;=0.25),$DC$11,IF(AND(AND(CD135&lt;=0.5,CD135&gt;0.25),CE135&gt;0.5),$DC$12,IF(AND(AND(CD135&lt;=0.5,CD135&gt;0.25),AND(CE135&gt;0.25,CE135&lt;=0.5)),$DC$13,IF(AND(AND(CD135&lt;=0.5,CD135&gt;0.25),CE135&lt;=0.25),$DC$14,IF(AND(CD135&lt;=0.25,CE135&gt;0.5),$DC$15,IF(AND(CD135&lt;=0.25,AND(CE135&gt;0.25,CE135&lt;=0.5)),$DC$16,IF(AND(CD135&lt;=0.25,AND(CE135&gt;0.1,CE135&lt;=0.25)),$DC$17,IF(AND(CD135&lt;=0.25,CE135&lt;=0.1,OR(CD135&lt;&gt;0,CE135&lt;&gt;0)),$DC$18,IF(AND(CD135=0,CE135=0),$DC$19,"ATENÇÃO")))))))))))))))</f>
        <v>42.8571428571429</v>
      </c>
      <c r="CG135" s="38" t="n">
        <f aca="false">(X135+AA135+AG135)/3</f>
        <v>0</v>
      </c>
      <c r="CH135" s="39" t="n">
        <f aca="false">(U135+V135+W135+Y135+Z135+AB135+AC135+AD135+AE135+AF135)/10</f>
        <v>0.1</v>
      </c>
      <c r="CI135" s="30" t="n">
        <f aca="false">IF(AND(CG135=1,CH135=1),$DC$5,IF(AND(CG135=1,CH135&gt;0.5),$DC$6,IF(AND(CG135=1,AND(CH135&gt;0.25,CH135&lt;=0.5)),$DC$7,IF(AND(CG135=1,CH135&lt;=0.25),$DC$8,IF(AND(CG135&gt;0.5,CH135&gt;0.5),$DC$9,IF(AND(CG135&gt;0.5,AND(CH135&gt;0.25,CH135&lt;=0.5)),$DC$10,IF(AND(CG135&gt;0.5,CH135&lt;=0.25),$DC$11,IF(AND(AND(CG135&lt;=0.5,CG135&gt;0.25),CH135&gt;0.5),$DC$12,IF(AND(AND(CG135&lt;=0.5,CG135&gt;0.25),AND(CH135&gt;0.25,CH135&lt;=0.5)),$DC$13,IF(AND(AND(CG135&lt;=0.5,CG135&gt;0.25),CH135&lt;=0.25),$DC$14,IF(AND(CG135&lt;=0.25,CH135&gt;0.5),$DC$15,IF(AND(CG135&lt;=0.25,AND(CH135&gt;0.25,CH135&lt;=0.5)),$DC$16,IF(AND(CG135&lt;=0.25,AND(CH135&gt;0.1,CH135&lt;=0.25)),$DC$17,IF(AND(CG135&lt;=0.25,CH135&lt;=0.1,OR(CG135&lt;&gt;0,CH135&lt;&gt;0)),$DC$18,IF(AND(CG135=0,CH135=0),$DC$19,"ATENÇÃO")))))))))))))))</f>
        <v>7.14285714285714</v>
      </c>
      <c r="CJ135" s="38" t="n">
        <f aca="false">(AJ135+AL135)/2</f>
        <v>0</v>
      </c>
      <c r="CK135" s="39" t="n">
        <f aca="false">(AH135+AI135+AK135)/3</f>
        <v>0.333333333333333</v>
      </c>
      <c r="CL135" s="30" t="n">
        <f aca="false">IF(AND(CJ135=1,CK135=1),$DC$5,IF(AND(CJ135=1,CK135&gt;0.5),$DC$6,IF(AND(CJ135=1,AND(CK135&gt;0.25,CK135&lt;=0.5)),$DC$7,IF(AND(CJ135=1,CK135&lt;=0.25),$DC$8,IF(AND(CJ135&gt;0.5,CK135&gt;0.5),$DC$9,IF(AND(CJ135&gt;0.5,AND(CK135&gt;0.25,CK135&lt;=0.5)),$DC$10,IF(AND(CJ135&gt;0.5,CK135&lt;=0.25),$DC$11,IF(AND(AND(CJ135&lt;=0.5,CJ135&gt;0.25),CK135&gt;0.5),$DC$12,IF(AND(AND(CJ135&lt;=0.5,CJ135&gt;0.25),AND(CK135&gt;0.25,CK135&lt;=0.5)),$DC$13,IF(AND(AND(CJ135&lt;=0.5,CJ135&gt;0.25),CK135&lt;=0.25),$DC$14,IF(AND(CJ135&lt;=0.25,CK135&gt;0.5),$DC$15,IF(AND(CJ135&lt;=0.25,AND(CK135&gt;0.25,CK135&lt;=0.5)),$DC$16,IF(AND(CJ135&lt;=0.25,AND(CK135&gt;0.1,CK135&lt;=0.25)),$DC$17,IF(AND(CJ135&lt;=0.25,CK135&lt;=0.1,OR(CJ135&lt;&gt;0,CK135&lt;&gt;0)),$DC$18,IF(AND(CJ135=0,CK135=0),$DC$19,"ATENÇÃO")))))))))))))))</f>
        <v>21.4285714285714</v>
      </c>
      <c r="CM135" s="38" t="n">
        <f aca="false">(AP135+AS135)/2</f>
        <v>0</v>
      </c>
      <c r="CN135" s="39" t="n">
        <f aca="false">(AM135+AN135+AO135+AQ135+AR135+AT135)/6</f>
        <v>0.666666666666667</v>
      </c>
      <c r="CO135" s="30" t="n">
        <f aca="false">IF(AND(CM135=1,CN135=1),$DC$5,IF(AND(CM135=1,CN135&gt;0.5),$DC$6,IF(AND(CM135=1,AND(CN135&gt;0.25,CN135&lt;=0.5)),$DC$7,IF(AND(CM135=1,CN135&lt;=0.25),$DC$8,IF(AND(CM135&gt;0.5,CN135&gt;0.5),$DC$9,IF(AND(CM135&gt;0.5,AND(CN135&gt;0.25,CN135&lt;=0.5)),$DC$10,IF(AND(CM135&gt;0.5,CN135&lt;=0.25),$DC$11,IF(AND(AND(CM135&lt;=0.5,CM135&gt;0.25),CN135&gt;0.5),$DC$12,IF(AND(AND(CM135&lt;=0.5,CM135&gt;0.25),AND(CN135&gt;0.25,CN135&lt;=0.5)),$DC$13,IF(AND(AND(CM135&lt;=0.5,CM135&gt;0.25),CN135&lt;=0.25),$DC$14,IF(AND(CM135&lt;=0.25,CN135&gt;0.5),$DC$15,IF(AND(CM135&lt;=0.25,AND(CN135&gt;0.25,CN135&lt;=0.5)),$DC$16,IF(AND(CM135&lt;=0.25,AND(CN135&gt;0.1,CN135&lt;=0.25)),$DC$17,IF(AND(CM135&lt;=0.25,CN135&lt;=0.1,OR(CM135&lt;&gt;0,CN135&lt;&gt;0)),$DC$18,IF(AND(CM135=0,CN135=0),$DC$19,"ATENÇÃO")))))))))))))))</f>
        <v>28.5714285714286</v>
      </c>
      <c r="CP135" s="38" t="n">
        <f aca="false">(AU135+AZ135+BD135)/3</f>
        <v>0</v>
      </c>
      <c r="CQ135" s="39" t="n">
        <f aca="false">(AV135+AW135+AX135+AY135+BA135+BB135+BC135)/7</f>
        <v>0</v>
      </c>
      <c r="CR135" s="30" t="n">
        <f aca="false">IF(AND(CP135=1,CQ135=1),$DC$5,IF(AND(CP135=1,CQ135&gt;0.5),$DC$6,IF(AND(CP135=1,AND(CQ135&gt;0.25,CQ135&lt;=0.5)),$DC$7,IF(AND(CP135=1,CQ135&lt;=0.25),$DC$8,IF(AND(CP135&gt;0.5,CQ135&gt;0.5),$DC$9,IF(AND(CP135&gt;0.5,AND(CQ135&gt;0.25,CQ135&lt;=0.5)),$DC$10,IF(AND(CP135&gt;0.5,CQ135&lt;=0.25),$DC$11,IF(AND(AND(CP135&lt;=0.5,CP135&gt;0.25),CQ135&gt;0.5),$DC$12,IF(AND(AND(CP135&lt;=0.5,CP135&gt;0.25),AND(CQ135&gt;0.25,CQ135&lt;=0.5)),$DC$13,IF(AND(AND(CP135&lt;=0.5,CP135&gt;0.25),CQ135&lt;=0.25),$DC$14,IF(AND(CP135&lt;=0.25,CQ135&gt;0.5),$DC$15,IF(AND(CP135&lt;=0.25,AND(CQ135&gt;0.25,CQ135&lt;=0.5)),$DC$16,IF(AND(CP135&lt;=0.25,AND(CQ135&gt;0.1,CQ135&lt;=0.25)),$DC$17,IF(AND(CP135&lt;=0.25,CQ135&lt;=0.1,OR(CP135&lt;&gt;0,CQ135&lt;&gt;0)),$DC$18,IF(AND(CP135=0,CQ135=0),$DC$19,"ATENÇÃO")))))))))))))))</f>
        <v>0</v>
      </c>
      <c r="CS135" s="38" t="n">
        <f aca="false">(BE135+BJ135+BN135)/3</f>
        <v>0.666666666666667</v>
      </c>
      <c r="CT135" s="39" t="n">
        <f aca="false">(BF135+BG135+BH135+BI135+BK135+BL135+BM135+BO135+BP135)/9</f>
        <v>0.888888888888889</v>
      </c>
      <c r="CU135" s="30" t="n">
        <f aca="false">IF(AND(CS135=1,CT135=1),$DC$5,IF(AND(CS135=1,CT135&gt;0.5),$DC$6,IF(AND(CS135=1,AND(CT135&gt;0.25,CT135&lt;=0.5)),$DC$7,IF(AND(CS135=1,CT135&lt;=0.25),$DC$8,IF(AND(CS135&gt;0.5,CT135&gt;0.5),$DC$9,IF(AND(CS135&gt;0.5,AND(CT135&gt;0.25,CT135&lt;=0.5)),$DC$10,IF(AND(CS135&gt;0.5,CT135&lt;=0.25),$DC$11,IF(AND(AND(CS135&lt;=0.5,CS135&gt;0.25),CT135&gt;0.5),$DC$12,IF(AND(AND(CS135&lt;=0.5,CS135&gt;0.25),AND(CT135&gt;0.25,CT135&lt;=0.5)),$DC$13,IF(AND(AND(CS135&lt;=0.5,CS135&gt;0.25),CT135&lt;=0.25),$DC$14,IF(AND(CS135&lt;=0.25,CT135&gt;0.5),$DC$15,IF(AND(CS135&lt;=0.25,AND(CT135&gt;0.25,CT135&lt;=0.5)),$DC$16,IF(AND(CS135&lt;=0.25,AND(CT135&gt;0.1,CT135&lt;=0.25)),$DC$17,IF(AND(CS135&lt;=0.25,CT135&lt;=0.1,OR(CS135&lt;&gt;0,CT135&lt;&gt;0)),$DC$18,IF(AND(CS135=0,CT135=0),$DC$19,"ATENÇÃO")))))))))))))))</f>
        <v>71.4285714285714</v>
      </c>
      <c r="CV135" s="31" t="n">
        <f aca="false">(BR135+BW135+BX135)/3</f>
        <v>0.333333333333333</v>
      </c>
      <c r="CW135" s="32" t="n">
        <f aca="false">(BQ135+BS135+BT135+BU135+BV135+BY135+BZ135)/7</f>
        <v>0.142857142857143</v>
      </c>
      <c r="CX135" s="30" t="n">
        <f aca="false">IF(AND(CV135=1,CW135=1),$DC$5,IF(AND(CV135=1,CW135&gt;0.5),$DC$6,IF(AND(CV135=1,AND(CW135&gt;0.25,CW135&lt;=0.5)),$DC$7,IF(AND(CV135=1,CW135&lt;=0.25),$DC$8,IF(AND(CV135&gt;0.5,CW135&gt;0.5),$DC$9,IF(AND(CV135&gt;0.5,AND(CW135&gt;0.25,CW135&lt;=0.5)),$DC$10,IF(AND(CV135&gt;0.5,CW135&lt;=0.25),$DC$11,IF(AND(AND(CV135&lt;=0.5,CV135&gt;0.25),CW135&gt;0.5),$DC$12,IF(AND(AND(CV135&lt;=0.5,CV135&gt;0.25),AND(CW135&gt;0.25,CW135&lt;=0.5)),$DC$13,IF(AND(AND(CV135&lt;=0.5,CV135&gt;0.25),CW135&lt;=0.25),$DC$14,IF(AND(CV135&lt;=0.25,CW135&gt;0.5),$DC$15,IF(AND(CV135&lt;=0.25,AND(CW135&gt;0.25,CW135&lt;=0.5)),$DC$16,IF(AND(CV135&lt;=0.25,AND(CW135&gt;0.1,CW135&lt;=0.25)),$DC$17,IF(AND(CV135&lt;=0.25,CW135&lt;=0.1,OR(CV135&lt;&gt;0,CW135&lt;&gt;0)),$DC$18,IF(AND(CV135=0,CW135=0),$DC$19,"ATENÇÃO")))))))))))))))</f>
        <v>35.7142857142857</v>
      </c>
    </row>
    <row r="136" customFormat="false" ht="15" hidden="false" customHeight="false" outlineLevel="0" collapsed="false">
      <c r="A136" s="1" t="s">
        <v>287</v>
      </c>
      <c r="B136" s="2" t="n">
        <v>134</v>
      </c>
      <c r="C136" s="48" t="n">
        <v>1</v>
      </c>
      <c r="D136" s="48" t="n">
        <v>0</v>
      </c>
      <c r="E136" s="48" t="n">
        <v>1</v>
      </c>
      <c r="F136" s="48" t="n">
        <v>0</v>
      </c>
      <c r="G136" s="49" t="n">
        <v>0</v>
      </c>
      <c r="H136" s="48" t="n">
        <v>1</v>
      </c>
      <c r="I136" s="49" t="n">
        <v>0</v>
      </c>
      <c r="J136" s="48" t="n">
        <v>0</v>
      </c>
      <c r="K136" s="49" t="n">
        <v>1</v>
      </c>
      <c r="L136" s="48" t="n">
        <v>1</v>
      </c>
      <c r="M136" s="48" t="n">
        <v>0</v>
      </c>
      <c r="N136" s="49" t="n">
        <v>0</v>
      </c>
      <c r="O136" s="48" t="n">
        <v>0</v>
      </c>
      <c r="P136" s="48" t="n">
        <v>0</v>
      </c>
      <c r="Q136" s="48" t="n">
        <v>0</v>
      </c>
      <c r="R136" s="48" t="n">
        <v>1</v>
      </c>
      <c r="S136" s="48" t="n">
        <v>1</v>
      </c>
      <c r="T136" s="48" t="n">
        <v>0</v>
      </c>
      <c r="U136" s="51" t="n">
        <v>0</v>
      </c>
      <c r="V136" s="51" t="n">
        <v>0</v>
      </c>
      <c r="W136" s="51" t="n">
        <v>0</v>
      </c>
      <c r="X136" s="51" t="n">
        <v>0</v>
      </c>
      <c r="Y136" s="51" t="n">
        <v>0</v>
      </c>
      <c r="Z136" s="51" t="n">
        <v>0</v>
      </c>
      <c r="AA136" s="51" t="n">
        <v>0</v>
      </c>
      <c r="AB136" s="51" t="n">
        <v>0</v>
      </c>
      <c r="AC136" s="51" t="n">
        <v>0</v>
      </c>
      <c r="AD136" s="51" t="n">
        <v>0</v>
      </c>
      <c r="AE136" s="51" t="n">
        <v>0</v>
      </c>
      <c r="AF136" s="51" t="n">
        <v>0</v>
      </c>
      <c r="AG136" s="51" t="n">
        <v>0</v>
      </c>
      <c r="AH136" s="48" t="n">
        <v>1</v>
      </c>
      <c r="AI136" s="48" t="n">
        <v>0</v>
      </c>
      <c r="AJ136" s="48" t="n">
        <v>0</v>
      </c>
      <c r="AK136" s="48" t="n">
        <v>0</v>
      </c>
      <c r="AL136" s="48" t="n">
        <v>1</v>
      </c>
      <c r="AM136" s="51" t="n">
        <v>0</v>
      </c>
      <c r="AN136" s="51" t="n">
        <v>1</v>
      </c>
      <c r="AO136" s="51" t="n">
        <v>0</v>
      </c>
      <c r="AP136" s="51" t="n">
        <v>0</v>
      </c>
      <c r="AQ136" s="51" t="n">
        <v>0</v>
      </c>
      <c r="AR136" s="51" t="n">
        <v>0</v>
      </c>
      <c r="AS136" s="51" t="n">
        <v>0</v>
      </c>
      <c r="AT136" s="51" t="n">
        <v>0</v>
      </c>
      <c r="AU136" s="48" t="n">
        <v>0</v>
      </c>
      <c r="AV136" s="48" t="n">
        <v>0</v>
      </c>
      <c r="AW136" s="48" t="n">
        <v>0</v>
      </c>
      <c r="AX136" s="48" t="n">
        <v>0</v>
      </c>
      <c r="AY136" s="48" t="n">
        <v>0</v>
      </c>
      <c r="AZ136" s="48" t="n">
        <v>0</v>
      </c>
      <c r="BA136" s="48" t="n">
        <v>0</v>
      </c>
      <c r="BB136" s="48" t="n">
        <v>0</v>
      </c>
      <c r="BC136" s="48" t="n">
        <v>0</v>
      </c>
      <c r="BD136" s="48" t="n">
        <v>0</v>
      </c>
      <c r="BE136" s="52" t="n">
        <v>1</v>
      </c>
      <c r="BF136" s="51" t="n">
        <v>1</v>
      </c>
      <c r="BG136" s="51" t="n">
        <v>1</v>
      </c>
      <c r="BH136" s="51" t="n">
        <v>1</v>
      </c>
      <c r="BI136" s="51" t="n">
        <v>1</v>
      </c>
      <c r="BJ136" s="52" t="n">
        <v>1</v>
      </c>
      <c r="BK136" s="51" t="n">
        <v>1</v>
      </c>
      <c r="BL136" s="51" t="n">
        <v>1</v>
      </c>
      <c r="BM136" s="51" t="n">
        <v>1</v>
      </c>
      <c r="BN136" s="52" t="n">
        <v>1</v>
      </c>
      <c r="BO136" s="51" t="n">
        <v>1</v>
      </c>
      <c r="BP136" s="51" t="n">
        <v>1</v>
      </c>
      <c r="BQ136" s="48" t="n">
        <v>0</v>
      </c>
      <c r="BR136" s="49" t="n">
        <v>0</v>
      </c>
      <c r="BS136" s="48" t="n">
        <v>0</v>
      </c>
      <c r="BT136" s="48" t="n">
        <v>0</v>
      </c>
      <c r="BU136" s="48" t="n">
        <v>0</v>
      </c>
      <c r="BV136" s="48" t="n">
        <v>0</v>
      </c>
      <c r="BW136" s="49" t="n">
        <v>0</v>
      </c>
      <c r="BX136" s="49" t="n">
        <v>0</v>
      </c>
      <c r="BY136" s="48" t="n">
        <v>0</v>
      </c>
      <c r="BZ136" s="48" t="n">
        <v>0</v>
      </c>
      <c r="CB136" s="27" t="n">
        <f aca="false">CF136*$CZ$3+CI136*$DA$3+CL136*$DB$3+CO136*$DC$3+CR136*$DD$3+CU136*$DE$3+CX136*$DF$3</f>
        <v>27.7414285714286</v>
      </c>
      <c r="CD136" s="38" t="n">
        <f aca="false">(G136+I136+K136+N136+R136)/5</f>
        <v>0.4</v>
      </c>
      <c r="CE136" s="39" t="n">
        <f aca="false">(C136+D136+E136+F136+H136+J136+L136+M136+O136+P136+Q136+S136+T136)/13</f>
        <v>0.384615384615385</v>
      </c>
      <c r="CF136" s="30" t="n">
        <f aca="false">IF(AND(CD136=1,CE136=1),$DC$5,IF(AND(CD136=1,CE136&gt;0.5),$DC$6,IF(AND(CD136=1,AND(CE136&gt;0.25,CE136&lt;=0.5)),$DC$7,IF(AND(CD136=1,CE136&lt;=0.25),$DC$8,IF(AND(CD136&gt;0.5,CE136&gt;0.5),$DC$9,IF(AND(CD136&gt;0.5,AND(CE136&gt;0.25,CE136&lt;=0.5)),$DC$10,IF(AND(CD136&gt;0.5,CE136&lt;=0.25),$DC$11,IF(AND(AND(CD136&lt;=0.5,CD136&gt;0.25),CE136&gt;0.5),$DC$12,IF(AND(AND(CD136&lt;=0.5,CD136&gt;0.25),AND(CE136&gt;0.25,CE136&lt;=0.5)),$DC$13,IF(AND(AND(CD136&lt;=0.5,CD136&gt;0.25),CE136&lt;=0.25),$DC$14,IF(AND(CD136&lt;=0.25,CE136&gt;0.5),$DC$15,IF(AND(CD136&lt;=0.25,AND(CE136&gt;0.25,CE136&lt;=0.5)),$DC$16,IF(AND(CD136&lt;=0.25,AND(CE136&gt;0.1,CE136&lt;=0.25)),$DC$17,IF(AND(CD136&lt;=0.25,CE136&lt;=0.1,OR(CD136&lt;&gt;0,CE136&lt;&gt;0)),$DC$18,IF(AND(CD136=0,CE136=0),$DC$19,"ATENÇÃO")))))))))))))))</f>
        <v>42.8571428571429</v>
      </c>
      <c r="CG136" s="38" t="n">
        <f aca="false">(X136+AA136+AG136)/3</f>
        <v>0</v>
      </c>
      <c r="CH136" s="39" t="n">
        <f aca="false">(U136+V136+W136+Y136+Z136+AB136+AC136+AD136+AE136+AF136)/10</f>
        <v>0</v>
      </c>
      <c r="CI136" s="30" t="n">
        <f aca="false">IF(AND(CG136=1,CH136=1),$DC$5,IF(AND(CG136=1,CH136&gt;0.5),$DC$6,IF(AND(CG136=1,AND(CH136&gt;0.25,CH136&lt;=0.5)),$DC$7,IF(AND(CG136=1,CH136&lt;=0.25),$DC$8,IF(AND(CG136&gt;0.5,CH136&gt;0.5),$DC$9,IF(AND(CG136&gt;0.5,AND(CH136&gt;0.25,CH136&lt;=0.5)),$DC$10,IF(AND(CG136&gt;0.5,CH136&lt;=0.25),$DC$11,IF(AND(AND(CG136&lt;=0.5,CG136&gt;0.25),CH136&gt;0.5),$DC$12,IF(AND(AND(CG136&lt;=0.5,CG136&gt;0.25),AND(CH136&gt;0.25,CH136&lt;=0.5)),$DC$13,IF(AND(AND(CG136&lt;=0.5,CG136&gt;0.25),CH136&lt;=0.25),$DC$14,IF(AND(CG136&lt;=0.25,CH136&gt;0.5),$DC$15,IF(AND(CG136&lt;=0.25,AND(CH136&gt;0.25,CH136&lt;=0.5)),$DC$16,IF(AND(CG136&lt;=0.25,AND(CH136&gt;0.1,CH136&lt;=0.25)),$DC$17,IF(AND(CG136&lt;=0.25,CH136&lt;=0.1,OR(CG136&lt;&gt;0,CH136&lt;&gt;0)),$DC$18,IF(AND(CG136=0,CH136=0),$DC$19,"ATENÇÃO")))))))))))))))</f>
        <v>0</v>
      </c>
      <c r="CJ136" s="38" t="n">
        <f aca="false">(AJ136+AL136)/2</f>
        <v>0.5</v>
      </c>
      <c r="CK136" s="39" t="n">
        <f aca="false">(AH136+AI136+AK136)/3</f>
        <v>0.333333333333333</v>
      </c>
      <c r="CL136" s="30" t="n">
        <f aca="false">IF(AND(CJ136=1,CK136=1),$DC$5,IF(AND(CJ136=1,CK136&gt;0.5),$DC$6,IF(AND(CJ136=1,AND(CK136&gt;0.25,CK136&lt;=0.5)),$DC$7,IF(AND(CJ136=1,CK136&lt;=0.25),$DC$8,IF(AND(CJ136&gt;0.5,CK136&gt;0.5),$DC$9,IF(AND(CJ136&gt;0.5,AND(CK136&gt;0.25,CK136&lt;=0.5)),$DC$10,IF(AND(CJ136&gt;0.5,CK136&lt;=0.25),$DC$11,IF(AND(AND(CJ136&lt;=0.5,CJ136&gt;0.25),CK136&gt;0.5),$DC$12,IF(AND(AND(CJ136&lt;=0.5,CJ136&gt;0.25),AND(CK136&gt;0.25,CK136&lt;=0.5)),$DC$13,IF(AND(AND(CJ136&lt;=0.5,CJ136&gt;0.25),CK136&lt;=0.25),$DC$14,IF(AND(CJ136&lt;=0.25,CK136&gt;0.5),$DC$15,IF(AND(CJ136&lt;=0.25,AND(CK136&gt;0.25,CK136&lt;=0.5)),$DC$16,IF(AND(CJ136&lt;=0.25,AND(CK136&gt;0.1,CK136&lt;=0.25)),$DC$17,IF(AND(CJ136&lt;=0.25,CK136&lt;=0.1,OR(CJ136&lt;&gt;0,CK136&lt;&gt;0)),$DC$18,IF(AND(CJ136=0,CK136=0),$DC$19,"ATENÇÃO")))))))))))))))</f>
        <v>42.8571428571429</v>
      </c>
      <c r="CM136" s="38" t="n">
        <f aca="false">(AP136+AS136)/2</f>
        <v>0</v>
      </c>
      <c r="CN136" s="39" t="n">
        <f aca="false">(AM136+AN136+AO136+AQ136+AR136+AT136)/6</f>
        <v>0.166666666666667</v>
      </c>
      <c r="CO136" s="30" t="n">
        <f aca="false">IF(AND(CM136=1,CN136=1),$DC$5,IF(AND(CM136=1,CN136&gt;0.5),$DC$6,IF(AND(CM136=1,AND(CN136&gt;0.25,CN136&lt;=0.5)),$DC$7,IF(AND(CM136=1,CN136&lt;=0.25),$DC$8,IF(AND(CM136&gt;0.5,CN136&gt;0.5),$DC$9,IF(AND(CM136&gt;0.5,AND(CN136&gt;0.25,CN136&lt;=0.5)),$DC$10,IF(AND(CM136&gt;0.5,CN136&lt;=0.25),$DC$11,IF(AND(AND(CM136&lt;=0.5,CM136&gt;0.25),CN136&gt;0.5),$DC$12,IF(AND(AND(CM136&lt;=0.5,CM136&gt;0.25),AND(CN136&gt;0.25,CN136&lt;=0.5)),$DC$13,IF(AND(AND(CM136&lt;=0.5,CM136&gt;0.25),CN136&lt;=0.25),$DC$14,IF(AND(CM136&lt;=0.25,CN136&gt;0.5),$DC$15,IF(AND(CM136&lt;=0.25,AND(CN136&gt;0.25,CN136&lt;=0.5)),$DC$16,IF(AND(CM136&lt;=0.25,AND(CN136&gt;0.1,CN136&lt;=0.25)),$DC$17,IF(AND(CM136&lt;=0.25,CN136&lt;=0.1,OR(CM136&lt;&gt;0,CN136&lt;&gt;0)),$DC$18,IF(AND(CM136=0,CN136=0),$DC$19,"ATENÇÃO")))))))))))))))</f>
        <v>14.2857142857143</v>
      </c>
      <c r="CP136" s="38" t="n">
        <f aca="false">(AU136+AZ136+BD136)/3</f>
        <v>0</v>
      </c>
      <c r="CQ136" s="39" t="n">
        <f aca="false">(AV136+AW136+AX136+AY136+BA136+BB136+BC136)/7</f>
        <v>0</v>
      </c>
      <c r="CR136" s="30" t="n">
        <f aca="false">IF(AND(CP136=1,CQ136=1),$DC$5,IF(AND(CP136=1,CQ136&gt;0.5),$DC$6,IF(AND(CP136=1,AND(CQ136&gt;0.25,CQ136&lt;=0.5)),$DC$7,IF(AND(CP136=1,CQ136&lt;=0.25),$DC$8,IF(AND(CP136&gt;0.5,CQ136&gt;0.5),$DC$9,IF(AND(CP136&gt;0.5,AND(CQ136&gt;0.25,CQ136&lt;=0.5)),$DC$10,IF(AND(CP136&gt;0.5,CQ136&lt;=0.25),$DC$11,IF(AND(AND(CP136&lt;=0.5,CP136&gt;0.25),CQ136&gt;0.5),$DC$12,IF(AND(AND(CP136&lt;=0.5,CP136&gt;0.25),AND(CQ136&gt;0.25,CQ136&lt;=0.5)),$DC$13,IF(AND(AND(CP136&lt;=0.5,CP136&gt;0.25),CQ136&lt;=0.25),$DC$14,IF(AND(CP136&lt;=0.25,CQ136&gt;0.5),$DC$15,IF(AND(CP136&lt;=0.25,AND(CQ136&gt;0.25,CQ136&lt;=0.5)),$DC$16,IF(AND(CP136&lt;=0.25,AND(CQ136&gt;0.1,CQ136&lt;=0.25)),$DC$17,IF(AND(CP136&lt;=0.25,CQ136&lt;=0.1,OR(CP136&lt;&gt;0,CQ136&lt;&gt;0)),$DC$18,IF(AND(CP136=0,CQ136=0),$DC$19,"ATENÇÃO")))))))))))))))</f>
        <v>0</v>
      </c>
      <c r="CS136" s="38" t="n">
        <f aca="false">(BE136+BJ136+BN136)/3</f>
        <v>1</v>
      </c>
      <c r="CT136" s="39" t="n">
        <f aca="false">(BF136+BG136+BH136+BI136+BK136+BL136+BM136+BO136+BP136)/9</f>
        <v>1</v>
      </c>
      <c r="CU136" s="30" t="n">
        <f aca="false">IF(AND(CS136=1,CT136=1),$DC$5,IF(AND(CS136=1,CT136&gt;0.5),$DC$6,IF(AND(CS136=1,AND(CT136&gt;0.25,CT136&lt;=0.5)),$DC$7,IF(AND(CS136=1,CT136&lt;=0.25),$DC$8,IF(AND(CS136&gt;0.5,CT136&gt;0.5),$DC$9,IF(AND(CS136&gt;0.5,AND(CT136&gt;0.25,CT136&lt;=0.5)),$DC$10,IF(AND(CS136&gt;0.5,CT136&lt;=0.25),$DC$11,IF(AND(AND(CS136&lt;=0.5,CS136&gt;0.25),CT136&gt;0.5),$DC$12,IF(AND(AND(CS136&lt;=0.5,CS136&gt;0.25),AND(CT136&gt;0.25,CT136&lt;=0.5)),$DC$13,IF(AND(AND(CS136&lt;=0.5,CS136&gt;0.25),CT136&lt;=0.25),$DC$14,IF(AND(CS136&lt;=0.25,CT136&gt;0.5),$DC$15,IF(AND(CS136&lt;=0.25,AND(CT136&gt;0.25,CT136&lt;=0.5)),$DC$16,IF(AND(CS136&lt;=0.25,AND(CT136&gt;0.1,CT136&lt;=0.25)),$DC$17,IF(AND(CS136&lt;=0.25,CT136&lt;=0.1,OR(CS136&lt;&gt;0,CT136&lt;&gt;0)),$DC$18,IF(AND(CS136=0,CT136=0),$DC$19,"ATENÇÃO")))))))))))))))</f>
        <v>100</v>
      </c>
      <c r="CV136" s="31" t="n">
        <f aca="false">(BR136+BW136+BX136)/3</f>
        <v>0</v>
      </c>
      <c r="CW136" s="32" t="n">
        <f aca="false">(BQ136+BS136+BT136+BU136+BV136+BY136+BZ136)/7</f>
        <v>0</v>
      </c>
      <c r="CX136" s="30" t="n">
        <f aca="false">IF(AND(CV136=1,CW136=1),$DC$5,IF(AND(CV136=1,CW136&gt;0.5),$DC$6,IF(AND(CV136=1,AND(CW136&gt;0.25,CW136&lt;=0.5)),$DC$7,IF(AND(CV136=1,CW136&lt;=0.25),$DC$8,IF(AND(CV136&gt;0.5,CW136&gt;0.5),$DC$9,IF(AND(CV136&gt;0.5,AND(CW136&gt;0.25,CW136&lt;=0.5)),$DC$10,IF(AND(CV136&gt;0.5,CW136&lt;=0.25),$DC$11,IF(AND(AND(CV136&lt;=0.5,CV136&gt;0.25),CW136&gt;0.5),$DC$12,IF(AND(AND(CV136&lt;=0.5,CV136&gt;0.25),AND(CW136&gt;0.25,CW136&lt;=0.5)),$DC$13,IF(AND(AND(CV136&lt;=0.5,CV136&gt;0.25),CW136&lt;=0.25),$DC$14,IF(AND(CV136&lt;=0.25,CW136&gt;0.5),$DC$15,IF(AND(CV136&lt;=0.25,AND(CW136&gt;0.25,CW136&lt;=0.5)),$DC$16,IF(AND(CV136&lt;=0.25,AND(CW136&gt;0.1,CW136&lt;=0.25)),$DC$17,IF(AND(CV136&lt;=0.25,CW136&lt;=0.1,OR(CV136&lt;&gt;0,CW136&lt;&gt;0)),$DC$18,IF(AND(CV136=0,CW136=0),$DC$19,"ATENÇÃO")))))))))))))))</f>
        <v>0</v>
      </c>
    </row>
    <row r="137" customFormat="false" ht="15" hidden="false" customHeight="false" outlineLevel="0" collapsed="false">
      <c r="A137" s="1" t="s">
        <v>288</v>
      </c>
      <c r="B137" s="2" t="n">
        <v>135</v>
      </c>
      <c r="C137" s="70" t="n">
        <v>0</v>
      </c>
      <c r="D137" s="70" t="n">
        <v>0</v>
      </c>
      <c r="E137" s="70" t="n">
        <v>1</v>
      </c>
      <c r="F137" s="70" t="n">
        <v>0</v>
      </c>
      <c r="G137" s="67" t="n">
        <v>0</v>
      </c>
      <c r="H137" s="70" t="n">
        <v>1</v>
      </c>
      <c r="I137" s="67" t="n">
        <v>1</v>
      </c>
      <c r="J137" s="70" t="n">
        <v>1</v>
      </c>
      <c r="K137" s="67" t="n">
        <v>0</v>
      </c>
      <c r="L137" s="70" t="n">
        <v>1</v>
      </c>
      <c r="M137" s="70" t="n">
        <v>1</v>
      </c>
      <c r="N137" s="67" t="n">
        <v>1</v>
      </c>
      <c r="O137" s="70" t="n">
        <v>0</v>
      </c>
      <c r="P137" s="70" t="n">
        <v>0</v>
      </c>
      <c r="Q137" s="70" t="n">
        <v>0</v>
      </c>
      <c r="R137" s="70" t="n">
        <v>1</v>
      </c>
      <c r="S137" s="70" t="n">
        <v>1</v>
      </c>
      <c r="T137" s="70" t="n">
        <v>1</v>
      </c>
      <c r="U137" s="71" t="n">
        <v>1</v>
      </c>
      <c r="V137" s="71" t="n">
        <v>0</v>
      </c>
      <c r="W137" s="71" t="n">
        <v>1</v>
      </c>
      <c r="X137" s="71" t="n">
        <v>1</v>
      </c>
      <c r="Y137" s="71" t="n">
        <v>0</v>
      </c>
      <c r="Z137" s="71" t="n">
        <v>0</v>
      </c>
      <c r="AA137" s="71" t="n">
        <v>0</v>
      </c>
      <c r="AB137" s="71" t="n">
        <v>0</v>
      </c>
      <c r="AC137" s="71" t="n">
        <v>1</v>
      </c>
      <c r="AD137" s="71" t="n">
        <v>1</v>
      </c>
      <c r="AE137" s="71" t="n">
        <v>1</v>
      </c>
      <c r="AF137" s="71" t="n">
        <v>0</v>
      </c>
      <c r="AG137" s="71" t="n">
        <v>1</v>
      </c>
      <c r="AH137" s="70" t="n">
        <v>1</v>
      </c>
      <c r="AI137" s="70" t="n">
        <v>1</v>
      </c>
      <c r="AJ137" s="70" t="n">
        <v>1</v>
      </c>
      <c r="AK137" s="70" t="n">
        <v>1</v>
      </c>
      <c r="AL137" s="70" t="n">
        <v>1</v>
      </c>
      <c r="AM137" s="71" t="n">
        <v>1</v>
      </c>
      <c r="AN137" s="71" t="n">
        <v>1</v>
      </c>
      <c r="AO137" s="71" t="n">
        <v>1</v>
      </c>
      <c r="AP137" s="71" t="n">
        <v>0</v>
      </c>
      <c r="AQ137" s="71" t="n">
        <v>0</v>
      </c>
      <c r="AR137" s="71" t="n">
        <v>1</v>
      </c>
      <c r="AS137" s="71" t="n">
        <v>1</v>
      </c>
      <c r="AT137" s="71" t="n">
        <v>1</v>
      </c>
      <c r="AU137" s="70" t="n">
        <v>1</v>
      </c>
      <c r="AV137" s="70" t="n">
        <v>0</v>
      </c>
      <c r="AW137" s="70" t="n">
        <v>0</v>
      </c>
      <c r="AX137" s="70" t="n">
        <v>1</v>
      </c>
      <c r="AY137" s="70" t="n">
        <v>0</v>
      </c>
      <c r="AZ137" s="70" t="n">
        <v>1</v>
      </c>
      <c r="BA137" s="70" t="n">
        <v>0</v>
      </c>
      <c r="BB137" s="70" t="n">
        <v>1</v>
      </c>
      <c r="BC137" s="70" t="n">
        <v>0</v>
      </c>
      <c r="BD137" s="70" t="n">
        <v>0</v>
      </c>
      <c r="BE137" s="69" t="n">
        <v>1</v>
      </c>
      <c r="BF137" s="71" t="n">
        <v>1</v>
      </c>
      <c r="BG137" s="71" t="n">
        <v>1</v>
      </c>
      <c r="BH137" s="71" t="n">
        <v>1</v>
      </c>
      <c r="BI137" s="71" t="n">
        <v>1</v>
      </c>
      <c r="BJ137" s="69" t="n">
        <v>1</v>
      </c>
      <c r="BK137" s="68" t="n">
        <v>1</v>
      </c>
      <c r="BL137" s="71" t="n">
        <v>1</v>
      </c>
      <c r="BM137" s="71" t="n">
        <v>1</v>
      </c>
      <c r="BN137" s="69" t="n">
        <v>0</v>
      </c>
      <c r="BO137" s="71" t="n">
        <v>1</v>
      </c>
      <c r="BP137" s="71" t="n">
        <v>1</v>
      </c>
      <c r="BQ137" s="70" t="n">
        <v>1</v>
      </c>
      <c r="BR137" s="67" t="n">
        <v>1</v>
      </c>
      <c r="BS137" s="70" t="n">
        <v>1</v>
      </c>
      <c r="BT137" s="70" t="n">
        <v>1</v>
      </c>
      <c r="BU137" s="70" t="n">
        <v>1</v>
      </c>
      <c r="BV137" s="70" t="n">
        <v>0</v>
      </c>
      <c r="BW137" s="67" t="n">
        <v>0</v>
      </c>
      <c r="BX137" s="67" t="n">
        <v>1</v>
      </c>
      <c r="BY137" s="70" t="n">
        <v>1</v>
      </c>
      <c r="BZ137" s="70" t="n">
        <v>1</v>
      </c>
      <c r="CB137" s="27" t="n">
        <f aca="false">CF137*$CZ$3+CI137*$DA$3+CL137*$DB$3+CO137*$DC$3+CR137*$DD$3+CU137*$DE$3+CX137*$DF$3</f>
        <v>71.5657142857143</v>
      </c>
      <c r="CD137" s="38" t="n">
        <f aca="false">(G137+I137+K137+N137+R137)/5</f>
        <v>0.6</v>
      </c>
      <c r="CE137" s="39" t="n">
        <f aca="false">(C137+D137+E137+F137+H137+J137+L137+M137+O137+P137+Q137+S137+T137)/13</f>
        <v>0.538461538461538</v>
      </c>
      <c r="CF137" s="30" t="n">
        <f aca="false">IF(AND(CD137=1,CE137=1),$DC$5,IF(AND(CD137=1,CE137&gt;0.5),$DC$6,IF(AND(CD137=1,AND(CE137&gt;0.25,CE137&lt;=0.5)),$DC$7,IF(AND(CD137=1,CE137&lt;=0.25),$DC$8,IF(AND(CD137&gt;0.5,CE137&gt;0.5),$DC$9,IF(AND(CD137&gt;0.5,AND(CE137&gt;0.25,CE137&lt;=0.5)),$DC$10,IF(AND(CD137&gt;0.5,CE137&lt;=0.25),$DC$11,IF(AND(AND(CD137&lt;=0.5,CD137&gt;0.25),CE137&gt;0.5),$DC$12,IF(AND(AND(CD137&lt;=0.5,CD137&gt;0.25),AND(CE137&gt;0.25,CE137&lt;=0.5)),$DC$13,IF(AND(AND(CD137&lt;=0.5,CD137&gt;0.25),CE137&lt;=0.25),$DC$14,IF(AND(CD137&lt;=0.25,CE137&gt;0.5),$DC$15,IF(AND(CD137&lt;=0.25,AND(CE137&gt;0.25,CE137&lt;=0.5)),$DC$16,IF(AND(CD137&lt;=0.25,AND(CE137&gt;0.1,CE137&lt;=0.25)),$DC$17,IF(AND(CD137&lt;=0.25,CE137&lt;=0.1,OR(CD137&lt;&gt;0,CE137&lt;&gt;0)),$DC$18,IF(AND(CD137=0,CE137=0),$DC$19,"ATENÇÃO")))))))))))))))</f>
        <v>71.4285714285714</v>
      </c>
      <c r="CG137" s="38" t="n">
        <f aca="false">(X137+AA137+AG137)/3</f>
        <v>0.666666666666667</v>
      </c>
      <c r="CH137" s="39" t="n">
        <f aca="false">(U137+V137+W137+Y137+Z137+AB137+AC137+AD137+AE137+AF137)/10</f>
        <v>0.5</v>
      </c>
      <c r="CI137" s="30" t="n">
        <f aca="false">IF(AND(CG137=1,CH137=1),$DC$5,IF(AND(CG137=1,CH137&gt;0.5),$DC$6,IF(AND(CG137=1,AND(CH137&gt;0.25,CH137&lt;=0.5)),$DC$7,IF(AND(CG137=1,CH137&lt;=0.25),$DC$8,IF(AND(CG137&gt;0.5,CH137&gt;0.5),$DC$9,IF(AND(CG137&gt;0.5,AND(CH137&gt;0.25,CH137&lt;=0.5)),$DC$10,IF(AND(CG137&gt;0.5,CH137&lt;=0.25),$DC$11,IF(AND(AND(CG137&lt;=0.5,CG137&gt;0.25),CH137&gt;0.5),$DC$12,IF(AND(AND(CG137&lt;=0.5,CG137&gt;0.25),AND(CH137&gt;0.25,CH137&lt;=0.5)),$DC$13,IF(AND(AND(CG137&lt;=0.5,CG137&gt;0.25),CH137&lt;=0.25),$DC$14,IF(AND(CG137&lt;=0.25,CH137&gt;0.5),$DC$15,IF(AND(CG137&lt;=0.25,AND(CH137&gt;0.25,CH137&lt;=0.5)),$DC$16,IF(AND(CG137&lt;=0.25,AND(CH137&gt;0.1,CH137&lt;=0.25)),$DC$17,IF(AND(CG137&lt;=0.25,CH137&lt;=0.1,OR(CG137&lt;&gt;0,CH137&lt;&gt;0)),$DC$18,IF(AND(CG137=0,CH137=0),$DC$19,"ATENÇÃO")))))))))))))))</f>
        <v>64.2857142857143</v>
      </c>
      <c r="CJ137" s="38" t="n">
        <f aca="false">(AJ137+AL137)/2</f>
        <v>1</v>
      </c>
      <c r="CK137" s="39" t="n">
        <f aca="false">(AH137+AI137+AK137)/3</f>
        <v>1</v>
      </c>
      <c r="CL137" s="30" t="n">
        <f aca="false">IF(AND(CJ137=1,CK137=1),$DC$5,IF(AND(CJ137=1,CK137&gt;0.5),$DC$6,IF(AND(CJ137=1,AND(CK137&gt;0.25,CK137&lt;=0.5)),$DC$7,IF(AND(CJ137=1,CK137&lt;=0.25),$DC$8,IF(AND(CJ137&gt;0.5,CK137&gt;0.5),$DC$9,IF(AND(CJ137&gt;0.5,AND(CK137&gt;0.25,CK137&lt;=0.5)),$DC$10,IF(AND(CJ137&gt;0.5,CK137&lt;=0.25),$DC$11,IF(AND(AND(CJ137&lt;=0.5,CJ137&gt;0.25),CK137&gt;0.5),$DC$12,IF(AND(AND(CJ137&lt;=0.5,CJ137&gt;0.25),AND(CK137&gt;0.25,CK137&lt;=0.5)),$DC$13,IF(AND(AND(CJ137&lt;=0.5,CJ137&gt;0.25),CK137&lt;=0.25),$DC$14,IF(AND(CJ137&lt;=0.25,CK137&gt;0.5),$DC$15,IF(AND(CJ137&lt;=0.25,AND(CK137&gt;0.25,CK137&lt;=0.5)),$DC$16,IF(AND(CJ137&lt;=0.25,AND(CK137&gt;0.1,CK137&lt;=0.25)),$DC$17,IF(AND(CJ137&lt;=0.25,CK137&lt;=0.1,OR(CJ137&lt;&gt;0,CK137&lt;&gt;0)),$DC$18,IF(AND(CJ137=0,CK137=0),$DC$19,"ATENÇÃO")))))))))))))))</f>
        <v>100</v>
      </c>
      <c r="CM137" s="38" t="n">
        <f aca="false">(AP137+AS137)/2</f>
        <v>0.5</v>
      </c>
      <c r="CN137" s="39" t="n">
        <f aca="false">(AM137+AN137+AO137+AQ137+AR137+AT137)/6</f>
        <v>0.833333333333333</v>
      </c>
      <c r="CO137" s="30" t="n">
        <f aca="false">IF(AND(CM137=1,CN137=1),$DC$5,IF(AND(CM137=1,CN137&gt;0.5),$DC$6,IF(AND(CM137=1,AND(CN137&gt;0.25,CN137&lt;=0.5)),$DC$7,IF(AND(CM137=1,CN137&lt;=0.25),$DC$8,IF(AND(CM137&gt;0.5,CN137&gt;0.5),$DC$9,IF(AND(CM137&gt;0.5,AND(CN137&gt;0.25,CN137&lt;=0.5)),$DC$10,IF(AND(CM137&gt;0.5,CN137&lt;=0.25),$DC$11,IF(AND(AND(CM137&lt;=0.5,CM137&gt;0.25),CN137&gt;0.5),$DC$12,IF(AND(AND(CM137&lt;=0.5,CM137&gt;0.25),AND(CN137&gt;0.25,CN137&lt;=0.5)),$DC$13,IF(AND(AND(CM137&lt;=0.5,CM137&gt;0.25),CN137&lt;=0.25),$DC$14,IF(AND(CM137&lt;=0.25,CN137&gt;0.5),$DC$15,IF(AND(CM137&lt;=0.25,AND(CN137&gt;0.25,CN137&lt;=0.5)),$DC$16,IF(AND(CM137&lt;=0.25,AND(CN137&gt;0.1,CN137&lt;=0.25)),$DC$17,IF(AND(CM137&lt;=0.25,CN137&lt;=0.1,OR(CM137&lt;&gt;0,CN137&lt;&gt;0)),$DC$18,IF(AND(CM137=0,CN137=0),$DC$19,"ATENÇÃO")))))))))))))))</f>
        <v>50</v>
      </c>
      <c r="CP137" s="38" t="n">
        <f aca="false">(AU137+AZ137+BD137)/3</f>
        <v>0.666666666666667</v>
      </c>
      <c r="CQ137" s="39" t="n">
        <f aca="false">(AV137+AW137+AX137+AY137+BA137+BB137+BC137)/7</f>
        <v>0.285714285714286</v>
      </c>
      <c r="CR137" s="30" t="n">
        <f aca="false">IF(AND(CP137=1,CQ137=1),$DC$5,IF(AND(CP137=1,CQ137&gt;0.5),$DC$6,IF(AND(CP137=1,AND(CQ137&gt;0.25,CQ137&lt;=0.5)),$DC$7,IF(AND(CP137=1,CQ137&lt;=0.25),$DC$8,IF(AND(CP137&gt;0.5,CQ137&gt;0.5),$DC$9,IF(AND(CP137&gt;0.5,AND(CQ137&gt;0.25,CQ137&lt;=0.5)),$DC$10,IF(AND(CP137&gt;0.5,CQ137&lt;=0.25),$DC$11,IF(AND(AND(CP137&lt;=0.5,CP137&gt;0.25),CQ137&gt;0.5),$DC$12,IF(AND(AND(CP137&lt;=0.5,CP137&gt;0.25),AND(CQ137&gt;0.25,CQ137&lt;=0.5)),$DC$13,IF(AND(AND(CP137&lt;=0.5,CP137&gt;0.25),CQ137&lt;=0.25),$DC$14,IF(AND(CP137&lt;=0.25,CQ137&gt;0.5),$DC$15,IF(AND(CP137&lt;=0.25,AND(CQ137&gt;0.25,CQ137&lt;=0.5)),$DC$16,IF(AND(CP137&lt;=0.25,AND(CQ137&gt;0.1,CQ137&lt;=0.25)),$DC$17,IF(AND(CP137&lt;=0.25,CQ137&lt;=0.1,OR(CP137&lt;&gt;0,CQ137&lt;&gt;0)),$DC$18,IF(AND(CP137=0,CQ137=0),$DC$19,"ATENÇÃO")))))))))))))))</f>
        <v>64.2857142857143</v>
      </c>
      <c r="CS137" s="38" t="n">
        <f aca="false">(BE137+BJ137+BN137)/3</f>
        <v>0.666666666666667</v>
      </c>
      <c r="CT137" s="39" t="n">
        <f aca="false">(BF137+BG137+BH137+BI137+BK137+BL137+BM137+BO137+BP137)/9</f>
        <v>1</v>
      </c>
      <c r="CU137" s="30" t="n">
        <f aca="false">IF(AND(CS137=1,CT137=1),$DC$5,IF(AND(CS137=1,CT137&gt;0.5),$DC$6,IF(AND(CS137=1,AND(CT137&gt;0.25,CT137&lt;=0.5)),$DC$7,IF(AND(CS137=1,CT137&lt;=0.25),$DC$8,IF(AND(CS137&gt;0.5,CT137&gt;0.5),$DC$9,IF(AND(CS137&gt;0.5,AND(CT137&gt;0.25,CT137&lt;=0.5)),$DC$10,IF(AND(CS137&gt;0.5,CT137&lt;=0.25),$DC$11,IF(AND(AND(CS137&lt;=0.5,CS137&gt;0.25),CT137&gt;0.5),$DC$12,IF(AND(AND(CS137&lt;=0.5,CS137&gt;0.25),AND(CT137&gt;0.25,CT137&lt;=0.5)),$DC$13,IF(AND(AND(CS137&lt;=0.5,CS137&gt;0.25),CT137&lt;=0.25),$DC$14,IF(AND(CS137&lt;=0.25,CT137&gt;0.5),$DC$15,IF(AND(CS137&lt;=0.25,AND(CT137&gt;0.25,CT137&lt;=0.5)),$DC$16,IF(AND(CS137&lt;=0.25,AND(CT137&gt;0.1,CT137&lt;=0.25)),$DC$17,IF(AND(CS137&lt;=0.25,CT137&lt;=0.1,OR(CS137&lt;&gt;0,CT137&lt;&gt;0)),$DC$18,IF(AND(CS137=0,CT137=0),$DC$19,"ATENÇÃO")))))))))))))))</f>
        <v>71.4285714285714</v>
      </c>
      <c r="CV137" s="31" t="n">
        <f aca="false">(BR137+BW137+BX137)/3</f>
        <v>0.666666666666667</v>
      </c>
      <c r="CW137" s="32" t="n">
        <f aca="false">(BQ137+BS137+BT137+BU137+BV137+BY137+BZ137)/7</f>
        <v>0.857142857142857</v>
      </c>
      <c r="CX137" s="30" t="n">
        <f aca="false">IF(AND(CV137=1,CW137=1),$DC$5,IF(AND(CV137=1,CW137&gt;0.5),$DC$6,IF(AND(CV137=1,AND(CW137&gt;0.25,CW137&lt;=0.5)),$DC$7,IF(AND(CV137=1,CW137&lt;=0.25),$DC$8,IF(AND(CV137&gt;0.5,CW137&gt;0.5),$DC$9,IF(AND(CV137&gt;0.5,AND(CW137&gt;0.25,CW137&lt;=0.5)),$DC$10,IF(AND(CV137&gt;0.5,CW137&lt;=0.25),$DC$11,IF(AND(AND(CV137&lt;=0.5,CV137&gt;0.25),CW137&gt;0.5),$DC$12,IF(AND(AND(CV137&lt;=0.5,CV137&gt;0.25),AND(CW137&gt;0.25,CW137&lt;=0.5)),$DC$13,IF(AND(AND(CV137&lt;=0.5,CV137&gt;0.25),CW137&lt;=0.25),$DC$14,IF(AND(CV137&lt;=0.25,CW137&gt;0.5),$DC$15,IF(AND(CV137&lt;=0.25,AND(CW137&gt;0.25,CW137&lt;=0.5)),$DC$16,IF(AND(CV137&lt;=0.25,AND(CW137&gt;0.1,CW137&lt;=0.25)),$DC$17,IF(AND(CV137&lt;=0.25,CW137&lt;=0.1,OR(CV137&lt;&gt;0,CW137&lt;&gt;0)),$DC$18,IF(AND(CV137=0,CW137=0),$DC$19,"ATENÇÃO")))))))))))))))</f>
        <v>71.4285714285714</v>
      </c>
    </row>
    <row r="138" customFormat="false" ht="15" hidden="false" customHeight="false" outlineLevel="0" collapsed="false">
      <c r="A138" s="1" t="s">
        <v>289</v>
      </c>
      <c r="B138" s="2" t="n">
        <v>136</v>
      </c>
      <c r="C138" s="47" t="n">
        <v>1</v>
      </c>
      <c r="D138" s="47" t="n">
        <v>1</v>
      </c>
      <c r="E138" s="47" t="n">
        <v>1</v>
      </c>
      <c r="F138" s="47" t="n">
        <v>0</v>
      </c>
      <c r="G138" s="49" t="n">
        <v>0</v>
      </c>
      <c r="H138" s="47" t="n">
        <v>1</v>
      </c>
      <c r="I138" s="49" t="n">
        <v>1</v>
      </c>
      <c r="J138" s="47" t="n">
        <v>0</v>
      </c>
      <c r="K138" s="49" t="n">
        <v>0</v>
      </c>
      <c r="L138" s="47" t="n">
        <v>0</v>
      </c>
      <c r="M138" s="47" t="n">
        <v>1</v>
      </c>
      <c r="N138" s="49" t="n">
        <v>1</v>
      </c>
      <c r="O138" s="47" t="n">
        <v>1</v>
      </c>
      <c r="P138" s="47" t="n">
        <v>1</v>
      </c>
      <c r="Q138" s="47" t="n">
        <v>1</v>
      </c>
      <c r="R138" s="47" t="n">
        <v>1</v>
      </c>
      <c r="S138" s="47" t="n">
        <v>1</v>
      </c>
      <c r="T138" s="47" t="n">
        <v>1</v>
      </c>
      <c r="U138" s="50" t="n">
        <v>0</v>
      </c>
      <c r="V138" s="50" t="n">
        <v>0</v>
      </c>
      <c r="W138" s="50" t="n">
        <v>0</v>
      </c>
      <c r="X138" s="50" t="n">
        <v>1</v>
      </c>
      <c r="Y138" s="50" t="n">
        <v>1</v>
      </c>
      <c r="Z138" s="50" t="n">
        <v>1</v>
      </c>
      <c r="AA138" s="50" t="n">
        <v>0</v>
      </c>
      <c r="AB138" s="50" t="n">
        <v>0</v>
      </c>
      <c r="AC138" s="50" t="n">
        <v>0</v>
      </c>
      <c r="AD138" s="50" t="n">
        <v>1</v>
      </c>
      <c r="AE138" s="50" t="n">
        <v>1</v>
      </c>
      <c r="AF138" s="50" t="n">
        <v>0</v>
      </c>
      <c r="AG138" s="50" t="n">
        <v>1</v>
      </c>
      <c r="AH138" s="47" t="n">
        <v>1</v>
      </c>
      <c r="AI138" s="47" t="n">
        <v>1</v>
      </c>
      <c r="AJ138" s="47" t="n">
        <v>1</v>
      </c>
      <c r="AK138" s="47" t="n">
        <v>0</v>
      </c>
      <c r="AL138" s="47" t="n">
        <v>1</v>
      </c>
      <c r="AM138" s="50" t="n">
        <v>1</v>
      </c>
      <c r="AN138" s="50" t="n">
        <v>1</v>
      </c>
      <c r="AO138" s="50" t="n">
        <v>1</v>
      </c>
      <c r="AP138" s="50" t="n">
        <v>0</v>
      </c>
      <c r="AQ138" s="50" t="n">
        <v>0</v>
      </c>
      <c r="AR138" s="50" t="n">
        <v>1</v>
      </c>
      <c r="AS138" s="50" t="n">
        <v>1</v>
      </c>
      <c r="AT138" s="50" t="n">
        <v>0</v>
      </c>
      <c r="AU138" s="47" t="n">
        <v>1</v>
      </c>
      <c r="AV138" s="47" t="n">
        <v>1</v>
      </c>
      <c r="AW138" s="47" t="n">
        <v>0</v>
      </c>
      <c r="AX138" s="47" t="n">
        <v>0</v>
      </c>
      <c r="AY138" s="47" t="n">
        <v>0</v>
      </c>
      <c r="AZ138" s="47" t="n">
        <v>1</v>
      </c>
      <c r="BA138" s="47" t="n">
        <v>0</v>
      </c>
      <c r="BB138" s="47" t="n">
        <v>1</v>
      </c>
      <c r="BC138" s="47" t="n">
        <v>1</v>
      </c>
      <c r="BD138" s="47" t="n">
        <v>0</v>
      </c>
      <c r="BE138" s="52" t="n">
        <v>1</v>
      </c>
      <c r="BF138" s="50" t="n">
        <v>1</v>
      </c>
      <c r="BG138" s="50" t="n">
        <v>1</v>
      </c>
      <c r="BH138" s="50" t="n">
        <v>1</v>
      </c>
      <c r="BI138" s="50" t="n">
        <v>1</v>
      </c>
      <c r="BJ138" s="52" t="n">
        <v>1</v>
      </c>
      <c r="BK138" s="50" t="n">
        <v>1</v>
      </c>
      <c r="BL138" s="50" t="n">
        <v>1</v>
      </c>
      <c r="BM138" s="50" t="n">
        <v>1</v>
      </c>
      <c r="BN138" s="52" t="n">
        <v>0</v>
      </c>
      <c r="BO138" s="50" t="n">
        <v>0</v>
      </c>
      <c r="BP138" s="50" t="n">
        <v>0</v>
      </c>
      <c r="BQ138" s="47" t="n">
        <v>1</v>
      </c>
      <c r="BR138" s="49" t="n">
        <v>1</v>
      </c>
      <c r="BS138" s="47" t="n">
        <v>1</v>
      </c>
      <c r="BT138" s="47" t="n">
        <v>1</v>
      </c>
      <c r="BU138" s="47" t="n">
        <v>0</v>
      </c>
      <c r="BV138" s="47" t="n">
        <v>1</v>
      </c>
      <c r="BW138" s="49" t="n">
        <v>0</v>
      </c>
      <c r="BX138" s="49" t="n">
        <v>1</v>
      </c>
      <c r="BY138" s="47" t="n">
        <v>1</v>
      </c>
      <c r="BZ138" s="47" t="n">
        <v>1</v>
      </c>
      <c r="CB138" s="27" t="n">
        <f aca="false">CF138*$CZ$3+CI138*$DA$3+CL138*$DB$3+CO138*$DC$3+CR138*$DD$3+CU138*$DE$3+CX138*$DF$3</f>
        <v>70.7414285714286</v>
      </c>
      <c r="CD138" s="38" t="n">
        <f aca="false">(G138+I138+K138+N138+R138)/5</f>
        <v>0.6</v>
      </c>
      <c r="CE138" s="39" t="n">
        <f aca="false">(C138+D138+E138+F138+H138+J138+L138+M138+O138+P138+Q138+S138+T138)/13</f>
        <v>0.769230769230769</v>
      </c>
      <c r="CF138" s="30" t="n">
        <f aca="false">IF(AND(CD138=1,CE138=1),$DC$5,IF(AND(CD138=1,CE138&gt;0.5),$DC$6,IF(AND(CD138=1,AND(CE138&gt;0.25,CE138&lt;=0.5)),$DC$7,IF(AND(CD138=1,CE138&lt;=0.25),$DC$8,IF(AND(CD138&gt;0.5,CE138&gt;0.5),$DC$9,IF(AND(CD138&gt;0.5,AND(CE138&gt;0.25,CE138&lt;=0.5)),$DC$10,IF(AND(CD138&gt;0.5,CE138&lt;=0.25),$DC$11,IF(AND(AND(CD138&lt;=0.5,CD138&gt;0.25),CE138&gt;0.5),$DC$12,IF(AND(AND(CD138&lt;=0.5,CD138&gt;0.25),AND(CE138&gt;0.25,CE138&lt;=0.5)),$DC$13,IF(AND(AND(CD138&lt;=0.5,CD138&gt;0.25),CE138&lt;=0.25),$DC$14,IF(AND(CD138&lt;=0.25,CE138&gt;0.5),$DC$15,IF(AND(CD138&lt;=0.25,AND(CE138&gt;0.25,CE138&lt;=0.5)),$DC$16,IF(AND(CD138&lt;=0.25,AND(CE138&gt;0.1,CE138&lt;=0.25)),$DC$17,IF(AND(CD138&lt;=0.25,CE138&lt;=0.1,OR(CD138&lt;&gt;0,CE138&lt;&gt;0)),$DC$18,IF(AND(CD138=0,CE138=0),$DC$19,"ATENÇÃO")))))))))))))))</f>
        <v>71.4285714285714</v>
      </c>
      <c r="CG138" s="38" t="n">
        <f aca="false">(X138+AA138+AG138)/3</f>
        <v>0.666666666666667</v>
      </c>
      <c r="CH138" s="39" t="n">
        <f aca="false">(U138+V138+W138+Y138+Z138+AB138+AC138+AD138+AE138+AF138)/10</f>
        <v>0.4</v>
      </c>
      <c r="CI138" s="30" t="n">
        <f aca="false">IF(AND(CG138=1,CH138=1),$DC$5,IF(AND(CG138=1,CH138&gt;0.5),$DC$6,IF(AND(CG138=1,AND(CH138&gt;0.25,CH138&lt;=0.5)),$DC$7,IF(AND(CG138=1,CH138&lt;=0.25),$DC$8,IF(AND(CG138&gt;0.5,CH138&gt;0.5),$DC$9,IF(AND(CG138&gt;0.5,AND(CH138&gt;0.25,CH138&lt;=0.5)),$DC$10,IF(AND(CG138&gt;0.5,CH138&lt;=0.25),$DC$11,IF(AND(AND(CG138&lt;=0.5,CG138&gt;0.25),CH138&gt;0.5),$DC$12,IF(AND(AND(CG138&lt;=0.5,CG138&gt;0.25),AND(CH138&gt;0.25,CH138&lt;=0.5)),$DC$13,IF(AND(AND(CG138&lt;=0.5,CG138&gt;0.25),CH138&lt;=0.25),$DC$14,IF(AND(CG138&lt;=0.25,CH138&gt;0.5),$DC$15,IF(AND(CG138&lt;=0.25,AND(CH138&gt;0.25,CH138&lt;=0.5)),$DC$16,IF(AND(CG138&lt;=0.25,AND(CH138&gt;0.1,CH138&lt;=0.25)),$DC$17,IF(AND(CG138&lt;=0.25,CH138&lt;=0.1,OR(CG138&lt;&gt;0,CH138&lt;&gt;0)),$DC$18,IF(AND(CG138=0,CH138=0),$DC$19,"ATENÇÃO")))))))))))))))</f>
        <v>64.2857142857143</v>
      </c>
      <c r="CJ138" s="38" t="n">
        <f aca="false">(AJ138+AL138)/2</f>
        <v>1</v>
      </c>
      <c r="CK138" s="39" t="n">
        <f aca="false">(AH138+AI138+AK138)/3</f>
        <v>0.666666666666667</v>
      </c>
      <c r="CL138" s="30" t="n">
        <f aca="false">IF(AND(CJ138=1,CK138=1),$DC$5,IF(AND(CJ138=1,CK138&gt;0.5),$DC$6,IF(AND(CJ138=1,AND(CK138&gt;0.25,CK138&lt;=0.5)),$DC$7,IF(AND(CJ138=1,CK138&lt;=0.25),$DC$8,IF(AND(CJ138&gt;0.5,CK138&gt;0.5),$DC$9,IF(AND(CJ138&gt;0.5,AND(CK138&gt;0.25,CK138&lt;=0.5)),$DC$10,IF(AND(CJ138&gt;0.5,CK138&lt;=0.25),$DC$11,IF(AND(AND(CJ138&lt;=0.5,CJ138&gt;0.25),CK138&gt;0.5),$DC$12,IF(AND(AND(CJ138&lt;=0.5,CJ138&gt;0.25),AND(CK138&gt;0.25,CK138&lt;=0.5)),$DC$13,IF(AND(AND(CJ138&lt;=0.5,CJ138&gt;0.25),CK138&lt;=0.25),$DC$14,IF(AND(CJ138&lt;=0.25,CK138&gt;0.5),$DC$15,IF(AND(CJ138&lt;=0.25,AND(CK138&gt;0.25,CK138&lt;=0.5)),$DC$16,IF(AND(CJ138&lt;=0.25,AND(CK138&gt;0.1,CK138&lt;=0.25)),$DC$17,IF(AND(CJ138&lt;=0.25,CK138&lt;=0.1,OR(CJ138&lt;&gt;0,CK138&lt;&gt;0)),$DC$18,IF(AND(CJ138=0,CK138=0),$DC$19,"ATENÇÃO")))))))))))))))</f>
        <v>92.8571428571429</v>
      </c>
      <c r="CM138" s="38" t="n">
        <f aca="false">(AP138+AS138)/2</f>
        <v>0.5</v>
      </c>
      <c r="CN138" s="39" t="n">
        <f aca="false">(AM138+AN138+AO138+AQ138+AR138+AT138)/6</f>
        <v>0.666666666666667</v>
      </c>
      <c r="CO138" s="30" t="n">
        <f aca="false">IF(AND(CM138=1,CN138=1),$DC$5,IF(AND(CM138=1,CN138&gt;0.5),$DC$6,IF(AND(CM138=1,AND(CN138&gt;0.25,CN138&lt;=0.5)),$DC$7,IF(AND(CM138=1,CN138&lt;=0.25),$DC$8,IF(AND(CM138&gt;0.5,CN138&gt;0.5),$DC$9,IF(AND(CM138&gt;0.5,AND(CN138&gt;0.25,CN138&lt;=0.5)),$DC$10,IF(AND(CM138&gt;0.5,CN138&lt;=0.25),$DC$11,IF(AND(AND(CM138&lt;=0.5,CM138&gt;0.25),CN138&gt;0.5),$DC$12,IF(AND(AND(CM138&lt;=0.5,CM138&gt;0.25),AND(CN138&gt;0.25,CN138&lt;=0.5)),$DC$13,IF(AND(AND(CM138&lt;=0.5,CM138&gt;0.25),CN138&lt;=0.25),$DC$14,IF(AND(CM138&lt;=0.25,CN138&gt;0.5),$DC$15,IF(AND(CM138&lt;=0.25,AND(CN138&gt;0.25,CN138&lt;=0.5)),$DC$16,IF(AND(CM138&lt;=0.25,AND(CN138&gt;0.1,CN138&lt;=0.25)),$DC$17,IF(AND(CM138&lt;=0.25,CN138&lt;=0.1,OR(CM138&lt;&gt;0,CN138&lt;&gt;0)),$DC$18,IF(AND(CM138=0,CN138=0),$DC$19,"ATENÇÃO")))))))))))))))</f>
        <v>50</v>
      </c>
      <c r="CP138" s="38" t="n">
        <f aca="false">(AU138+AZ138+BD138)/3</f>
        <v>0.666666666666667</v>
      </c>
      <c r="CQ138" s="39" t="n">
        <f aca="false">(AV138+AW138+AX138+AY138+BA138+BB138+BC138)/7</f>
        <v>0.428571428571429</v>
      </c>
      <c r="CR138" s="30" t="n">
        <f aca="false">IF(AND(CP138=1,CQ138=1),$DC$5,IF(AND(CP138=1,CQ138&gt;0.5),$DC$6,IF(AND(CP138=1,AND(CQ138&gt;0.25,CQ138&lt;=0.5)),$DC$7,IF(AND(CP138=1,CQ138&lt;=0.25),$DC$8,IF(AND(CP138&gt;0.5,CQ138&gt;0.5),$DC$9,IF(AND(CP138&gt;0.5,AND(CQ138&gt;0.25,CQ138&lt;=0.5)),$DC$10,IF(AND(CP138&gt;0.5,CQ138&lt;=0.25),$DC$11,IF(AND(AND(CP138&lt;=0.5,CP138&gt;0.25),CQ138&gt;0.5),$DC$12,IF(AND(AND(CP138&lt;=0.5,CP138&gt;0.25),AND(CQ138&gt;0.25,CQ138&lt;=0.5)),$DC$13,IF(AND(AND(CP138&lt;=0.5,CP138&gt;0.25),CQ138&lt;=0.25),$DC$14,IF(AND(CP138&lt;=0.25,CQ138&gt;0.5),$DC$15,IF(AND(CP138&lt;=0.25,AND(CQ138&gt;0.25,CQ138&lt;=0.5)),$DC$16,IF(AND(CP138&lt;=0.25,AND(CQ138&gt;0.1,CQ138&lt;=0.25)),$DC$17,IF(AND(CP138&lt;=0.25,CQ138&lt;=0.1,OR(CP138&lt;&gt;0,CQ138&lt;&gt;0)),$DC$18,IF(AND(CP138=0,CQ138=0),$DC$19,"ATENÇÃO")))))))))))))))</f>
        <v>64.2857142857143</v>
      </c>
      <c r="CS138" s="38" t="n">
        <f aca="false">(BE138+BJ138+BN138)/3</f>
        <v>0.666666666666667</v>
      </c>
      <c r="CT138" s="39" t="n">
        <f aca="false">(BF138+BG138+BH138+BI138+BK138+BL138+BM138+BO138+BP138)/9</f>
        <v>0.777777777777778</v>
      </c>
      <c r="CU138" s="30" t="n">
        <f aca="false">IF(AND(CS138=1,CT138=1),$DC$5,IF(AND(CS138=1,CT138&gt;0.5),$DC$6,IF(AND(CS138=1,AND(CT138&gt;0.25,CT138&lt;=0.5)),$DC$7,IF(AND(CS138=1,CT138&lt;=0.25),$DC$8,IF(AND(CS138&gt;0.5,CT138&gt;0.5),$DC$9,IF(AND(CS138&gt;0.5,AND(CT138&gt;0.25,CT138&lt;=0.5)),$DC$10,IF(AND(CS138&gt;0.5,CT138&lt;=0.25),$DC$11,IF(AND(AND(CS138&lt;=0.5,CS138&gt;0.25),CT138&gt;0.5),$DC$12,IF(AND(AND(CS138&lt;=0.5,CS138&gt;0.25),AND(CT138&gt;0.25,CT138&lt;=0.5)),$DC$13,IF(AND(AND(CS138&lt;=0.5,CS138&gt;0.25),CT138&lt;=0.25),$DC$14,IF(AND(CS138&lt;=0.25,CT138&gt;0.5),$DC$15,IF(AND(CS138&lt;=0.25,AND(CT138&gt;0.25,CT138&lt;=0.5)),$DC$16,IF(AND(CS138&lt;=0.25,AND(CT138&gt;0.1,CT138&lt;=0.25)),$DC$17,IF(AND(CS138&lt;=0.25,CT138&lt;=0.1,OR(CS138&lt;&gt;0,CT138&lt;&gt;0)),$DC$18,IF(AND(CS138=0,CT138=0),$DC$19,"ATENÇÃO")))))))))))))))</f>
        <v>71.4285714285714</v>
      </c>
      <c r="CV138" s="31" t="n">
        <f aca="false">(BR138+BW138+BX138)/3</f>
        <v>0.666666666666667</v>
      </c>
      <c r="CW138" s="32" t="n">
        <f aca="false">(BQ138+BS138+BT138+BU138+BV138+BY138+BZ138)/7</f>
        <v>0.857142857142857</v>
      </c>
      <c r="CX138" s="30" t="n">
        <f aca="false">IF(AND(CV138=1,CW138=1),$DC$5,IF(AND(CV138=1,CW138&gt;0.5),$DC$6,IF(AND(CV138=1,AND(CW138&gt;0.25,CW138&lt;=0.5)),$DC$7,IF(AND(CV138=1,CW138&lt;=0.25),$DC$8,IF(AND(CV138&gt;0.5,CW138&gt;0.5),$DC$9,IF(AND(CV138&gt;0.5,AND(CW138&gt;0.25,CW138&lt;=0.5)),$DC$10,IF(AND(CV138&gt;0.5,CW138&lt;=0.25),$DC$11,IF(AND(AND(CV138&lt;=0.5,CV138&gt;0.25),CW138&gt;0.5),$DC$12,IF(AND(AND(CV138&lt;=0.5,CV138&gt;0.25),AND(CW138&gt;0.25,CW138&lt;=0.5)),$DC$13,IF(AND(AND(CV138&lt;=0.5,CV138&gt;0.25),CW138&lt;=0.25),$DC$14,IF(AND(CV138&lt;=0.25,CW138&gt;0.5),$DC$15,IF(AND(CV138&lt;=0.25,AND(CW138&gt;0.25,CW138&lt;=0.5)),$DC$16,IF(AND(CV138&lt;=0.25,AND(CW138&gt;0.1,CW138&lt;=0.25)),$DC$17,IF(AND(CV138&lt;=0.25,CW138&lt;=0.1,OR(CV138&lt;&gt;0,CW138&lt;&gt;0)),$DC$18,IF(AND(CV138=0,CW138=0),$DC$19,"ATENÇÃO")))))))))))))))</f>
        <v>71.4285714285714</v>
      </c>
    </row>
    <row r="139" customFormat="false" ht="15" hidden="false" customHeight="false" outlineLevel="0" collapsed="false">
      <c r="A139" s="1" t="s">
        <v>290</v>
      </c>
      <c r="B139" s="2" t="n">
        <v>137</v>
      </c>
      <c r="C139" s="47" t="n">
        <v>1</v>
      </c>
      <c r="D139" s="47" t="n">
        <v>0</v>
      </c>
      <c r="E139" s="47" t="n">
        <v>0</v>
      </c>
      <c r="F139" s="47" t="n">
        <v>0</v>
      </c>
      <c r="G139" s="49" t="n">
        <v>0</v>
      </c>
      <c r="H139" s="47" t="n">
        <v>0</v>
      </c>
      <c r="I139" s="49" t="n">
        <v>0</v>
      </c>
      <c r="J139" s="47" t="n">
        <v>0</v>
      </c>
      <c r="K139" s="49" t="n">
        <v>0</v>
      </c>
      <c r="L139" s="47" t="n">
        <v>1</v>
      </c>
      <c r="M139" s="47" t="n">
        <v>1</v>
      </c>
      <c r="N139" s="49" t="n">
        <v>0</v>
      </c>
      <c r="O139" s="47" t="n">
        <v>0</v>
      </c>
      <c r="P139" s="47" t="n">
        <v>0</v>
      </c>
      <c r="Q139" s="47" t="n">
        <v>0</v>
      </c>
      <c r="R139" s="47" t="n">
        <v>1</v>
      </c>
      <c r="S139" s="47" t="n">
        <v>0</v>
      </c>
      <c r="T139" s="47" t="n">
        <v>0</v>
      </c>
      <c r="U139" s="50" t="n">
        <v>0</v>
      </c>
      <c r="V139" s="50" t="n">
        <v>0</v>
      </c>
      <c r="W139" s="50" t="n">
        <v>0</v>
      </c>
      <c r="X139" s="50" t="n">
        <v>0</v>
      </c>
      <c r="Y139" s="50" t="n">
        <v>0</v>
      </c>
      <c r="Z139" s="50" t="n">
        <v>0</v>
      </c>
      <c r="AA139" s="50" t="n">
        <v>0</v>
      </c>
      <c r="AB139" s="50" t="n">
        <v>0</v>
      </c>
      <c r="AC139" s="50" t="n">
        <v>0</v>
      </c>
      <c r="AD139" s="50" t="n">
        <v>0</v>
      </c>
      <c r="AE139" s="50" t="n">
        <v>1</v>
      </c>
      <c r="AF139" s="50" t="n">
        <v>0</v>
      </c>
      <c r="AG139" s="50" t="n">
        <v>1</v>
      </c>
      <c r="AH139" s="47" t="n">
        <v>1</v>
      </c>
      <c r="AI139" s="47" t="n">
        <v>0</v>
      </c>
      <c r="AJ139" s="47" t="n">
        <v>0</v>
      </c>
      <c r="AK139" s="47" t="n">
        <v>1</v>
      </c>
      <c r="AL139" s="47" t="n">
        <v>1</v>
      </c>
      <c r="AM139" s="50" t="n">
        <v>1</v>
      </c>
      <c r="AN139" s="50" t="n">
        <v>1</v>
      </c>
      <c r="AO139" s="50" t="n">
        <v>0</v>
      </c>
      <c r="AP139" s="50" t="n">
        <v>1</v>
      </c>
      <c r="AQ139" s="50" t="n">
        <v>0</v>
      </c>
      <c r="AR139" s="50" t="n">
        <v>0</v>
      </c>
      <c r="AS139" s="50" t="n">
        <v>0</v>
      </c>
      <c r="AT139" s="50" t="n">
        <v>0</v>
      </c>
      <c r="AU139" s="47" t="n">
        <v>1</v>
      </c>
      <c r="AV139" s="47" t="n">
        <v>0</v>
      </c>
      <c r="AW139" s="47" t="n">
        <v>0</v>
      </c>
      <c r="AX139" s="47" t="n">
        <v>1</v>
      </c>
      <c r="AY139" s="47" t="n">
        <v>0</v>
      </c>
      <c r="AZ139" s="47" t="n">
        <v>1</v>
      </c>
      <c r="BA139" s="47" t="n">
        <v>0</v>
      </c>
      <c r="BB139" s="47" t="n">
        <v>1</v>
      </c>
      <c r="BC139" s="47" t="n">
        <v>0</v>
      </c>
      <c r="BD139" s="47" t="n">
        <v>0</v>
      </c>
      <c r="BE139" s="52" t="n">
        <v>1</v>
      </c>
      <c r="BF139" s="50" t="n">
        <v>1</v>
      </c>
      <c r="BG139" s="50" t="n">
        <v>1</v>
      </c>
      <c r="BH139" s="50" t="n">
        <v>1</v>
      </c>
      <c r="BI139" s="50" t="n">
        <v>1</v>
      </c>
      <c r="BJ139" s="52" t="n">
        <v>1</v>
      </c>
      <c r="BK139" s="50" t="n">
        <v>0</v>
      </c>
      <c r="BL139" s="50" t="n">
        <v>0</v>
      </c>
      <c r="BM139" s="50" t="n">
        <v>1</v>
      </c>
      <c r="BN139" s="52" t="n">
        <v>1</v>
      </c>
      <c r="BO139" s="50" t="n">
        <v>0</v>
      </c>
      <c r="BP139" s="50" t="n">
        <v>0</v>
      </c>
      <c r="BQ139" s="47" t="n">
        <v>1</v>
      </c>
      <c r="BR139" s="49" t="n">
        <v>1</v>
      </c>
      <c r="BS139" s="47" t="n">
        <v>0</v>
      </c>
      <c r="BT139" s="47" t="n">
        <v>0</v>
      </c>
      <c r="BU139" s="47" t="n">
        <v>0</v>
      </c>
      <c r="BV139" s="47" t="n">
        <v>0</v>
      </c>
      <c r="BW139" s="49" t="n">
        <v>0</v>
      </c>
      <c r="BX139" s="49" t="n">
        <v>0</v>
      </c>
      <c r="BY139" s="47" t="n">
        <v>0</v>
      </c>
      <c r="BZ139" s="47" t="n">
        <v>0</v>
      </c>
      <c r="CB139" s="27" t="n">
        <f aca="false">CF139*$CZ$3+CI139*$DA$3+CL139*$DB$3+CO139*$DC$3+CR139*$DD$3+CU139*$DE$3+CX139*$DF$3</f>
        <v>49.3135714285714</v>
      </c>
      <c r="CD139" s="38" t="n">
        <f aca="false">(G139+I139+K139+N139+R139)/5</f>
        <v>0.2</v>
      </c>
      <c r="CE139" s="39" t="n">
        <f aca="false">(C139+D139+E139+F139+H139+J139+L139+M139+O139+P139+Q139+S139+T139)/13</f>
        <v>0.230769230769231</v>
      </c>
      <c r="CF139" s="30" t="n">
        <f aca="false">IF(AND(CD139=1,CE139=1),$DC$5,IF(AND(CD139=1,CE139&gt;0.5),$DC$6,IF(AND(CD139=1,AND(CE139&gt;0.25,CE139&lt;=0.5)),$DC$7,IF(AND(CD139=1,CE139&lt;=0.25),$DC$8,IF(AND(CD139&gt;0.5,CE139&gt;0.5),$DC$9,IF(AND(CD139&gt;0.5,AND(CE139&gt;0.25,CE139&lt;=0.5)),$DC$10,IF(AND(CD139&gt;0.5,CE139&lt;=0.25),$DC$11,IF(AND(AND(CD139&lt;=0.5,CD139&gt;0.25),CE139&gt;0.5),$DC$12,IF(AND(AND(CD139&lt;=0.5,CD139&gt;0.25),AND(CE139&gt;0.25,CE139&lt;=0.5)),$DC$13,IF(AND(AND(CD139&lt;=0.5,CD139&gt;0.25),CE139&lt;=0.25),$DC$14,IF(AND(CD139&lt;=0.25,CE139&gt;0.5),$DC$15,IF(AND(CD139&lt;=0.25,AND(CE139&gt;0.25,CE139&lt;=0.5)),$DC$16,IF(AND(CD139&lt;=0.25,AND(CE139&gt;0.1,CE139&lt;=0.25)),$DC$17,IF(AND(CD139&lt;=0.25,CE139&lt;=0.1,OR(CD139&lt;&gt;0,CE139&lt;&gt;0)),$DC$18,IF(AND(CD139=0,CE139=0),$DC$19,"ATENÇÃO")))))))))))))))</f>
        <v>14.2857142857143</v>
      </c>
      <c r="CG139" s="38" t="n">
        <f aca="false">(X139+AA139+AG139)/3</f>
        <v>0.333333333333333</v>
      </c>
      <c r="CH139" s="39" t="n">
        <f aca="false">(U139+V139+W139+Y139+Z139+AB139+AC139+AD139+AE139+AF139)/10</f>
        <v>0.1</v>
      </c>
      <c r="CI139" s="30" t="n">
        <f aca="false">IF(AND(CG139=1,CH139=1),$DC$5,IF(AND(CG139=1,CH139&gt;0.5),$DC$6,IF(AND(CG139=1,AND(CH139&gt;0.25,CH139&lt;=0.5)),$DC$7,IF(AND(CG139=1,CH139&lt;=0.25),$DC$8,IF(AND(CG139&gt;0.5,CH139&gt;0.5),$DC$9,IF(AND(CG139&gt;0.5,AND(CH139&gt;0.25,CH139&lt;=0.5)),$DC$10,IF(AND(CG139&gt;0.5,CH139&lt;=0.25),$DC$11,IF(AND(AND(CG139&lt;=0.5,CG139&gt;0.25),CH139&gt;0.5),$DC$12,IF(AND(AND(CG139&lt;=0.5,CG139&gt;0.25),AND(CH139&gt;0.25,CH139&lt;=0.5)),$DC$13,IF(AND(AND(CG139&lt;=0.5,CG139&gt;0.25),CH139&lt;=0.25),$DC$14,IF(AND(CG139&lt;=0.25,CH139&gt;0.5),$DC$15,IF(AND(CG139&lt;=0.25,AND(CH139&gt;0.25,CH139&lt;=0.5)),$DC$16,IF(AND(CG139&lt;=0.25,AND(CH139&gt;0.1,CH139&lt;=0.25)),$DC$17,IF(AND(CG139&lt;=0.25,CH139&lt;=0.1,OR(CG139&lt;&gt;0,CH139&lt;&gt;0)),$DC$18,IF(AND(CG139=0,CH139=0),$DC$19,"ATENÇÃO")))))))))))))))</f>
        <v>35.7142857142857</v>
      </c>
      <c r="CJ139" s="38" t="n">
        <f aca="false">(AJ139+AL139)/2</f>
        <v>0.5</v>
      </c>
      <c r="CK139" s="39" t="n">
        <f aca="false">(AH139+AI139+AK139)/3</f>
        <v>0.666666666666667</v>
      </c>
      <c r="CL139" s="30" t="n">
        <f aca="false">IF(AND(CJ139=1,CK139=1),$DC$5,IF(AND(CJ139=1,CK139&gt;0.5),$DC$6,IF(AND(CJ139=1,AND(CK139&gt;0.25,CK139&lt;=0.5)),$DC$7,IF(AND(CJ139=1,CK139&lt;=0.25),$DC$8,IF(AND(CJ139&gt;0.5,CK139&gt;0.5),$DC$9,IF(AND(CJ139&gt;0.5,AND(CK139&gt;0.25,CK139&lt;=0.5)),$DC$10,IF(AND(CJ139&gt;0.5,CK139&lt;=0.25),$DC$11,IF(AND(AND(CJ139&lt;=0.5,CJ139&gt;0.25),CK139&gt;0.5),$DC$12,IF(AND(AND(CJ139&lt;=0.5,CJ139&gt;0.25),AND(CK139&gt;0.25,CK139&lt;=0.5)),$DC$13,IF(AND(AND(CJ139&lt;=0.5,CJ139&gt;0.25),CK139&lt;=0.25),$DC$14,IF(AND(CJ139&lt;=0.25,CK139&gt;0.5),$DC$15,IF(AND(CJ139&lt;=0.25,AND(CK139&gt;0.25,CK139&lt;=0.5)),$DC$16,IF(AND(CJ139&lt;=0.25,AND(CK139&gt;0.1,CK139&lt;=0.25)),$DC$17,IF(AND(CJ139&lt;=0.25,CK139&lt;=0.1,OR(CJ139&lt;&gt;0,CK139&lt;&gt;0)),$DC$18,IF(AND(CJ139=0,CK139=0),$DC$19,"ATENÇÃO")))))))))))))))</f>
        <v>50</v>
      </c>
      <c r="CM139" s="38" t="n">
        <f aca="false">(AP139+AS139)/2</f>
        <v>0.5</v>
      </c>
      <c r="CN139" s="39" t="n">
        <f aca="false">(AM139+AN139+AO139+AQ139+AR139+AT139)/6</f>
        <v>0.333333333333333</v>
      </c>
      <c r="CO139" s="30" t="n">
        <f aca="false">IF(AND(CM139=1,CN139=1),$DC$5,IF(AND(CM139=1,CN139&gt;0.5),$DC$6,IF(AND(CM139=1,AND(CN139&gt;0.25,CN139&lt;=0.5)),$DC$7,IF(AND(CM139=1,CN139&lt;=0.25),$DC$8,IF(AND(CM139&gt;0.5,CN139&gt;0.5),$DC$9,IF(AND(CM139&gt;0.5,AND(CN139&gt;0.25,CN139&lt;=0.5)),$DC$10,IF(AND(CM139&gt;0.5,CN139&lt;=0.25),$DC$11,IF(AND(AND(CM139&lt;=0.5,CM139&gt;0.25),CN139&gt;0.5),$DC$12,IF(AND(AND(CM139&lt;=0.5,CM139&gt;0.25),AND(CN139&gt;0.25,CN139&lt;=0.5)),$DC$13,IF(AND(AND(CM139&lt;=0.5,CM139&gt;0.25),CN139&lt;=0.25),$DC$14,IF(AND(CM139&lt;=0.25,CN139&gt;0.5),$DC$15,IF(AND(CM139&lt;=0.25,AND(CN139&gt;0.25,CN139&lt;=0.5)),$DC$16,IF(AND(CM139&lt;=0.25,AND(CN139&gt;0.1,CN139&lt;=0.25)),$DC$17,IF(AND(CM139&lt;=0.25,CN139&lt;=0.1,OR(CM139&lt;&gt;0,CN139&lt;&gt;0)),$DC$18,IF(AND(CM139=0,CN139=0),$DC$19,"ATENÇÃO")))))))))))))))</f>
        <v>42.8571428571429</v>
      </c>
      <c r="CP139" s="38" t="n">
        <f aca="false">(AU139+AZ139+BD139)/3</f>
        <v>0.666666666666667</v>
      </c>
      <c r="CQ139" s="39" t="n">
        <f aca="false">(AV139+AW139+AX139+AY139+BA139+BB139+BC139)/7</f>
        <v>0.285714285714286</v>
      </c>
      <c r="CR139" s="30" t="n">
        <f aca="false">IF(AND(CP139=1,CQ139=1),$DC$5,IF(AND(CP139=1,CQ139&gt;0.5),$DC$6,IF(AND(CP139=1,AND(CQ139&gt;0.25,CQ139&lt;=0.5)),$DC$7,IF(AND(CP139=1,CQ139&lt;=0.25),$DC$8,IF(AND(CP139&gt;0.5,CQ139&gt;0.5),$DC$9,IF(AND(CP139&gt;0.5,AND(CQ139&gt;0.25,CQ139&lt;=0.5)),$DC$10,IF(AND(CP139&gt;0.5,CQ139&lt;=0.25),$DC$11,IF(AND(AND(CP139&lt;=0.5,CP139&gt;0.25),CQ139&gt;0.5),$DC$12,IF(AND(AND(CP139&lt;=0.5,CP139&gt;0.25),AND(CQ139&gt;0.25,CQ139&lt;=0.5)),$DC$13,IF(AND(AND(CP139&lt;=0.5,CP139&gt;0.25),CQ139&lt;=0.25),$DC$14,IF(AND(CP139&lt;=0.25,CQ139&gt;0.5),$DC$15,IF(AND(CP139&lt;=0.25,AND(CQ139&gt;0.25,CQ139&lt;=0.5)),$DC$16,IF(AND(CP139&lt;=0.25,AND(CQ139&gt;0.1,CQ139&lt;=0.25)),$DC$17,IF(AND(CP139&lt;=0.25,CQ139&lt;=0.1,OR(CP139&lt;&gt;0,CQ139&lt;&gt;0)),$DC$18,IF(AND(CP139=0,CQ139=0),$DC$19,"ATENÇÃO")))))))))))))))</f>
        <v>64.2857142857143</v>
      </c>
      <c r="CS139" s="38" t="n">
        <f aca="false">(BE139+BJ139+BN139)/3</f>
        <v>1</v>
      </c>
      <c r="CT139" s="39" t="n">
        <f aca="false">(BF139+BG139+BH139+BI139+BK139+BL139+BM139+BO139+BP139)/9</f>
        <v>0.555555555555556</v>
      </c>
      <c r="CU139" s="30" t="n">
        <f aca="false">IF(AND(CS139=1,CT139=1),$DC$5,IF(AND(CS139=1,CT139&gt;0.5),$DC$6,IF(AND(CS139=1,AND(CT139&gt;0.25,CT139&lt;=0.5)),$DC$7,IF(AND(CS139=1,CT139&lt;=0.25),$DC$8,IF(AND(CS139&gt;0.5,CT139&gt;0.5),$DC$9,IF(AND(CS139&gt;0.5,AND(CT139&gt;0.25,CT139&lt;=0.5)),$DC$10,IF(AND(CS139&gt;0.5,CT139&lt;=0.25),$DC$11,IF(AND(AND(CS139&lt;=0.5,CS139&gt;0.25),CT139&gt;0.5),$DC$12,IF(AND(AND(CS139&lt;=0.5,CS139&gt;0.25),AND(CT139&gt;0.25,CT139&lt;=0.5)),$DC$13,IF(AND(AND(CS139&lt;=0.5,CS139&gt;0.25),CT139&lt;=0.25),$DC$14,IF(AND(CS139&lt;=0.25,CT139&gt;0.5),$DC$15,IF(AND(CS139&lt;=0.25,AND(CT139&gt;0.25,CT139&lt;=0.5)),$DC$16,IF(AND(CS139&lt;=0.25,AND(CT139&gt;0.1,CT139&lt;=0.25)),$DC$17,IF(AND(CS139&lt;=0.25,CT139&lt;=0.1,OR(CS139&lt;&gt;0,CT139&lt;&gt;0)),$DC$18,IF(AND(CS139=0,CT139=0),$DC$19,"ATENÇÃO")))))))))))))))</f>
        <v>92.8571428571429</v>
      </c>
      <c r="CV139" s="31" t="n">
        <f aca="false">(BR139+BW139+BX139)/3</f>
        <v>0.333333333333333</v>
      </c>
      <c r="CW139" s="32" t="n">
        <f aca="false">(BQ139+BS139+BT139+BU139+BV139+BY139+BZ139)/7</f>
        <v>0.142857142857143</v>
      </c>
      <c r="CX139" s="30" t="n">
        <f aca="false">IF(AND(CV139=1,CW139=1),$DC$5,IF(AND(CV139=1,CW139&gt;0.5),$DC$6,IF(AND(CV139=1,AND(CW139&gt;0.25,CW139&lt;=0.5)),$DC$7,IF(AND(CV139=1,CW139&lt;=0.25),$DC$8,IF(AND(CV139&gt;0.5,CW139&gt;0.5),$DC$9,IF(AND(CV139&gt;0.5,AND(CW139&gt;0.25,CW139&lt;=0.5)),$DC$10,IF(AND(CV139&gt;0.5,CW139&lt;=0.25),$DC$11,IF(AND(AND(CV139&lt;=0.5,CV139&gt;0.25),CW139&gt;0.5),$DC$12,IF(AND(AND(CV139&lt;=0.5,CV139&gt;0.25),AND(CW139&gt;0.25,CW139&lt;=0.5)),$DC$13,IF(AND(AND(CV139&lt;=0.5,CV139&gt;0.25),CW139&lt;=0.25),$DC$14,IF(AND(CV139&lt;=0.25,CW139&gt;0.5),$DC$15,IF(AND(CV139&lt;=0.25,AND(CW139&gt;0.25,CW139&lt;=0.5)),$DC$16,IF(AND(CV139&lt;=0.25,AND(CW139&gt;0.1,CW139&lt;=0.25)),$DC$17,IF(AND(CV139&lt;=0.25,CW139&lt;=0.1,OR(CV139&lt;&gt;0,CW139&lt;&gt;0)),$DC$18,IF(AND(CV139=0,CW139=0),$DC$19,"ATENÇÃO")))))))))))))))</f>
        <v>35.7142857142857</v>
      </c>
    </row>
    <row r="140" customFormat="false" ht="15" hidden="false" customHeight="false" outlineLevel="0" collapsed="false">
      <c r="A140" s="1" t="s">
        <v>291</v>
      </c>
      <c r="B140" s="2" t="n">
        <v>138</v>
      </c>
      <c r="C140" s="47" t="n">
        <v>1</v>
      </c>
      <c r="D140" s="47" t="n">
        <v>0</v>
      </c>
      <c r="E140" s="47" t="n">
        <v>1</v>
      </c>
      <c r="F140" s="47" t="n">
        <v>0</v>
      </c>
      <c r="G140" s="49" t="n">
        <v>0</v>
      </c>
      <c r="H140" s="47" t="n">
        <v>0</v>
      </c>
      <c r="I140" s="49" t="n">
        <v>0</v>
      </c>
      <c r="J140" s="47" t="n">
        <v>0</v>
      </c>
      <c r="K140" s="49" t="n">
        <v>0</v>
      </c>
      <c r="L140" s="47" t="n">
        <v>1</v>
      </c>
      <c r="M140" s="47" t="n">
        <v>0</v>
      </c>
      <c r="N140" s="49" t="n">
        <v>0</v>
      </c>
      <c r="O140" s="47" t="n">
        <v>0</v>
      </c>
      <c r="P140" s="47" t="n">
        <v>1</v>
      </c>
      <c r="Q140" s="47" t="n">
        <v>1</v>
      </c>
      <c r="R140" s="47" t="n">
        <v>1</v>
      </c>
      <c r="S140" s="47" t="n">
        <v>0</v>
      </c>
      <c r="T140" s="47" t="n">
        <v>1</v>
      </c>
      <c r="U140" s="50" t="n">
        <v>1</v>
      </c>
      <c r="V140" s="50" t="n">
        <v>0</v>
      </c>
      <c r="W140" s="50" t="n">
        <v>0</v>
      </c>
      <c r="X140" s="50" t="n">
        <v>0</v>
      </c>
      <c r="Y140" s="50" t="n">
        <v>0</v>
      </c>
      <c r="Z140" s="50" t="n">
        <v>0</v>
      </c>
      <c r="AA140" s="50" t="n">
        <v>0</v>
      </c>
      <c r="AB140" s="50" t="n">
        <v>0</v>
      </c>
      <c r="AC140" s="50" t="n">
        <v>0</v>
      </c>
      <c r="AD140" s="50" t="n">
        <v>0</v>
      </c>
      <c r="AE140" s="50" t="n">
        <v>0</v>
      </c>
      <c r="AF140" s="50" t="n">
        <v>0</v>
      </c>
      <c r="AG140" s="50" t="n">
        <v>1</v>
      </c>
      <c r="AH140" s="47" t="n">
        <v>1</v>
      </c>
      <c r="AI140" s="47" t="n">
        <v>0</v>
      </c>
      <c r="AJ140" s="47" t="n">
        <v>0</v>
      </c>
      <c r="AK140" s="47" t="n">
        <v>0</v>
      </c>
      <c r="AL140" s="47" t="n">
        <v>0</v>
      </c>
      <c r="AM140" s="50" t="n">
        <v>1</v>
      </c>
      <c r="AN140" s="50" t="n">
        <v>1</v>
      </c>
      <c r="AO140" s="50" t="n">
        <v>0</v>
      </c>
      <c r="AP140" s="50" t="n">
        <v>0</v>
      </c>
      <c r="AQ140" s="50" t="n">
        <v>0</v>
      </c>
      <c r="AR140" s="50" t="n">
        <v>1</v>
      </c>
      <c r="AS140" s="50" t="n">
        <v>1</v>
      </c>
      <c r="AT140" s="50" t="n">
        <v>0</v>
      </c>
      <c r="AU140" s="47" t="n">
        <v>0</v>
      </c>
      <c r="AV140" s="47" t="n">
        <v>0</v>
      </c>
      <c r="AW140" s="47" t="n">
        <v>0</v>
      </c>
      <c r="AX140" s="47" t="n">
        <v>0</v>
      </c>
      <c r="AY140" s="47" t="n">
        <v>0</v>
      </c>
      <c r="AZ140" s="47" t="n">
        <v>0</v>
      </c>
      <c r="BA140" s="47" t="n">
        <v>0</v>
      </c>
      <c r="BB140" s="47" t="n">
        <v>0</v>
      </c>
      <c r="BC140" s="47" t="n">
        <v>0</v>
      </c>
      <c r="BD140" s="47" t="n">
        <v>0</v>
      </c>
      <c r="BE140" s="52" t="n">
        <v>1</v>
      </c>
      <c r="BF140" s="50" t="n">
        <v>1</v>
      </c>
      <c r="BG140" s="50" t="n">
        <v>1</v>
      </c>
      <c r="BH140" s="50" t="n">
        <v>1</v>
      </c>
      <c r="BI140" s="50" t="n">
        <v>1</v>
      </c>
      <c r="BJ140" s="52" t="n">
        <v>1</v>
      </c>
      <c r="BK140" s="50" t="n">
        <v>1</v>
      </c>
      <c r="BL140" s="50" t="n">
        <v>1</v>
      </c>
      <c r="BM140" s="50" t="n">
        <v>1</v>
      </c>
      <c r="BN140" s="52" t="n">
        <v>1</v>
      </c>
      <c r="BO140" s="50" t="n">
        <v>1</v>
      </c>
      <c r="BP140" s="50" t="n">
        <v>1</v>
      </c>
      <c r="BQ140" s="47" t="n">
        <v>0</v>
      </c>
      <c r="BR140" s="49" t="n">
        <v>0</v>
      </c>
      <c r="BS140" s="47" t="n">
        <v>1</v>
      </c>
      <c r="BT140" s="47" t="n">
        <v>0</v>
      </c>
      <c r="BU140" s="47" t="n">
        <v>0</v>
      </c>
      <c r="BV140" s="47" t="n">
        <v>0</v>
      </c>
      <c r="BW140" s="49" t="n">
        <v>0</v>
      </c>
      <c r="BX140" s="49" t="n">
        <v>0</v>
      </c>
      <c r="BY140" s="47" t="n">
        <v>0</v>
      </c>
      <c r="BZ140" s="47" t="n">
        <v>0</v>
      </c>
      <c r="CB140" s="27" t="n">
        <f aca="false">CF140*$CZ$3+CI140*$DA$3+CL140*$DB$3+CO140*$DC$3+CR140*$DD$3+CU140*$DE$3+CX140*$DF$3</f>
        <v>29.2535714285714</v>
      </c>
      <c r="CD140" s="38" t="n">
        <f aca="false">(G140+I140+K140+N140+R140)/5</f>
        <v>0.2</v>
      </c>
      <c r="CE140" s="39" t="n">
        <f aca="false">(C140+D140+E140+F140+H140+J140+L140+M140+O140+P140+Q140+S140+T140)/13</f>
        <v>0.461538461538462</v>
      </c>
      <c r="CF140" s="30" t="n">
        <f aca="false">IF(AND(CD140=1,CE140=1),$DC$5,IF(AND(CD140=1,CE140&gt;0.5),$DC$6,IF(AND(CD140=1,AND(CE140&gt;0.25,CE140&lt;=0.5)),$DC$7,IF(AND(CD140=1,CE140&lt;=0.25),$DC$8,IF(AND(CD140&gt;0.5,CE140&gt;0.5),$DC$9,IF(AND(CD140&gt;0.5,AND(CE140&gt;0.25,CE140&lt;=0.5)),$DC$10,IF(AND(CD140&gt;0.5,CE140&lt;=0.25),$DC$11,IF(AND(AND(CD140&lt;=0.5,CD140&gt;0.25),CE140&gt;0.5),$DC$12,IF(AND(AND(CD140&lt;=0.5,CD140&gt;0.25),AND(CE140&gt;0.25,CE140&lt;=0.5)),$DC$13,IF(AND(AND(CD140&lt;=0.5,CD140&gt;0.25),CE140&lt;=0.25),$DC$14,IF(AND(CD140&lt;=0.25,CE140&gt;0.5),$DC$15,IF(AND(CD140&lt;=0.25,AND(CE140&gt;0.25,CE140&lt;=0.5)),$DC$16,IF(AND(CD140&lt;=0.25,AND(CE140&gt;0.1,CE140&lt;=0.25)),$DC$17,IF(AND(CD140&lt;=0.25,CE140&lt;=0.1,OR(CD140&lt;&gt;0,CE140&lt;&gt;0)),$DC$18,IF(AND(CD140=0,CE140=0),$DC$19,"ATENÇÃO")))))))))))))))</f>
        <v>21.4285714285714</v>
      </c>
      <c r="CG140" s="38" t="n">
        <f aca="false">(X140+AA140+AG140)/3</f>
        <v>0.333333333333333</v>
      </c>
      <c r="CH140" s="39" t="n">
        <f aca="false">(U140+V140+W140+Y140+Z140+AB140+AC140+AD140+AE140+AF140)/10</f>
        <v>0.1</v>
      </c>
      <c r="CI140" s="30" t="n">
        <f aca="false">IF(AND(CG140=1,CH140=1),$DC$5,IF(AND(CG140=1,CH140&gt;0.5),$DC$6,IF(AND(CG140=1,AND(CH140&gt;0.25,CH140&lt;=0.5)),$DC$7,IF(AND(CG140=1,CH140&lt;=0.25),$DC$8,IF(AND(CG140&gt;0.5,CH140&gt;0.5),$DC$9,IF(AND(CG140&gt;0.5,AND(CH140&gt;0.25,CH140&lt;=0.5)),$DC$10,IF(AND(CG140&gt;0.5,CH140&lt;=0.25),$DC$11,IF(AND(AND(CG140&lt;=0.5,CG140&gt;0.25),CH140&gt;0.5),$DC$12,IF(AND(AND(CG140&lt;=0.5,CG140&gt;0.25),AND(CH140&gt;0.25,CH140&lt;=0.5)),$DC$13,IF(AND(AND(CG140&lt;=0.5,CG140&gt;0.25),CH140&lt;=0.25),$DC$14,IF(AND(CG140&lt;=0.25,CH140&gt;0.5),$DC$15,IF(AND(CG140&lt;=0.25,AND(CH140&gt;0.25,CH140&lt;=0.5)),$DC$16,IF(AND(CG140&lt;=0.25,AND(CH140&gt;0.1,CH140&lt;=0.25)),$DC$17,IF(AND(CG140&lt;=0.25,CH140&lt;=0.1,OR(CG140&lt;&gt;0,CH140&lt;&gt;0)),$DC$18,IF(AND(CG140=0,CH140=0),$DC$19,"ATENÇÃO")))))))))))))))</f>
        <v>35.7142857142857</v>
      </c>
      <c r="CJ140" s="38" t="n">
        <f aca="false">(AJ140+AL140)/2</f>
        <v>0</v>
      </c>
      <c r="CK140" s="39" t="n">
        <f aca="false">(AH140+AI140+AK140)/3</f>
        <v>0.333333333333333</v>
      </c>
      <c r="CL140" s="30" t="n">
        <f aca="false">IF(AND(CJ140=1,CK140=1),$DC$5,IF(AND(CJ140=1,CK140&gt;0.5),$DC$6,IF(AND(CJ140=1,AND(CK140&gt;0.25,CK140&lt;=0.5)),$DC$7,IF(AND(CJ140=1,CK140&lt;=0.25),$DC$8,IF(AND(CJ140&gt;0.5,CK140&gt;0.5),$DC$9,IF(AND(CJ140&gt;0.5,AND(CK140&gt;0.25,CK140&lt;=0.5)),$DC$10,IF(AND(CJ140&gt;0.5,CK140&lt;=0.25),$DC$11,IF(AND(AND(CJ140&lt;=0.5,CJ140&gt;0.25),CK140&gt;0.5),$DC$12,IF(AND(AND(CJ140&lt;=0.5,CJ140&gt;0.25),AND(CK140&gt;0.25,CK140&lt;=0.5)),$DC$13,IF(AND(AND(CJ140&lt;=0.5,CJ140&gt;0.25),CK140&lt;=0.25),$DC$14,IF(AND(CJ140&lt;=0.25,CK140&gt;0.5),$DC$15,IF(AND(CJ140&lt;=0.25,AND(CK140&gt;0.25,CK140&lt;=0.5)),$DC$16,IF(AND(CJ140&lt;=0.25,AND(CK140&gt;0.1,CK140&lt;=0.25)),$DC$17,IF(AND(CJ140&lt;=0.25,CK140&lt;=0.1,OR(CJ140&lt;&gt;0,CK140&lt;&gt;0)),$DC$18,IF(AND(CJ140=0,CK140=0),$DC$19,"ATENÇÃO")))))))))))))))</f>
        <v>21.4285714285714</v>
      </c>
      <c r="CM140" s="38" t="n">
        <f aca="false">(AP140+AS140)/2</f>
        <v>0.5</v>
      </c>
      <c r="CN140" s="39" t="n">
        <f aca="false">(AM140+AN140+AO140+AQ140+AR140+AT140)/6</f>
        <v>0.5</v>
      </c>
      <c r="CO140" s="30" t="n">
        <f aca="false">IF(AND(CM140=1,CN140=1),$DC$5,IF(AND(CM140=1,CN140&gt;0.5),$DC$6,IF(AND(CM140=1,AND(CN140&gt;0.25,CN140&lt;=0.5)),$DC$7,IF(AND(CM140=1,CN140&lt;=0.25),$DC$8,IF(AND(CM140&gt;0.5,CN140&gt;0.5),$DC$9,IF(AND(CM140&gt;0.5,AND(CN140&gt;0.25,CN140&lt;=0.5)),$DC$10,IF(AND(CM140&gt;0.5,CN140&lt;=0.25),$DC$11,IF(AND(AND(CM140&lt;=0.5,CM140&gt;0.25),CN140&gt;0.5),$DC$12,IF(AND(AND(CM140&lt;=0.5,CM140&gt;0.25),AND(CN140&gt;0.25,CN140&lt;=0.5)),$DC$13,IF(AND(AND(CM140&lt;=0.5,CM140&gt;0.25),CN140&lt;=0.25),$DC$14,IF(AND(CM140&lt;=0.25,CN140&gt;0.5),$DC$15,IF(AND(CM140&lt;=0.25,AND(CN140&gt;0.25,CN140&lt;=0.5)),$DC$16,IF(AND(CM140&lt;=0.25,AND(CN140&gt;0.1,CN140&lt;=0.25)),$DC$17,IF(AND(CM140&lt;=0.25,CN140&lt;=0.1,OR(CM140&lt;&gt;0,CN140&lt;&gt;0)),$DC$18,IF(AND(CM140=0,CN140=0),$DC$19,"ATENÇÃO")))))))))))))))</f>
        <v>42.8571428571429</v>
      </c>
      <c r="CP140" s="38" t="n">
        <f aca="false">(AU140+AZ140+BD140)/3</f>
        <v>0</v>
      </c>
      <c r="CQ140" s="39" t="n">
        <f aca="false">(AV140+AW140+AX140+AY140+BA140+BB140+BC140)/7</f>
        <v>0</v>
      </c>
      <c r="CR140" s="30" t="n">
        <f aca="false">IF(AND(CP140=1,CQ140=1),$DC$5,IF(AND(CP140=1,CQ140&gt;0.5),$DC$6,IF(AND(CP140=1,AND(CQ140&gt;0.25,CQ140&lt;=0.5)),$DC$7,IF(AND(CP140=1,CQ140&lt;=0.25),$DC$8,IF(AND(CP140&gt;0.5,CQ140&gt;0.5),$DC$9,IF(AND(CP140&gt;0.5,AND(CQ140&gt;0.25,CQ140&lt;=0.5)),$DC$10,IF(AND(CP140&gt;0.5,CQ140&lt;=0.25),$DC$11,IF(AND(AND(CP140&lt;=0.5,CP140&gt;0.25),CQ140&gt;0.5),$DC$12,IF(AND(AND(CP140&lt;=0.5,CP140&gt;0.25),AND(CQ140&gt;0.25,CQ140&lt;=0.5)),$DC$13,IF(AND(AND(CP140&lt;=0.5,CP140&gt;0.25),CQ140&lt;=0.25),$DC$14,IF(AND(CP140&lt;=0.25,CQ140&gt;0.5),$DC$15,IF(AND(CP140&lt;=0.25,AND(CQ140&gt;0.25,CQ140&lt;=0.5)),$DC$16,IF(AND(CP140&lt;=0.25,AND(CQ140&gt;0.1,CQ140&lt;=0.25)),$DC$17,IF(AND(CP140&lt;=0.25,CQ140&lt;=0.1,OR(CP140&lt;&gt;0,CQ140&lt;&gt;0)),$DC$18,IF(AND(CP140=0,CQ140=0),$DC$19,"ATENÇÃO")))))))))))))))</f>
        <v>0</v>
      </c>
      <c r="CS140" s="38" t="n">
        <f aca="false">(BE140+BJ140+BN140)/3</f>
        <v>1</v>
      </c>
      <c r="CT140" s="39" t="n">
        <f aca="false">(BF140+BG140+BH140+BI140+BK140+BL140+BM140+BO140+BP140)/9</f>
        <v>1</v>
      </c>
      <c r="CU140" s="30" t="n">
        <f aca="false">IF(AND(CS140=1,CT140=1),$DC$5,IF(AND(CS140=1,CT140&gt;0.5),$DC$6,IF(AND(CS140=1,AND(CT140&gt;0.25,CT140&lt;=0.5)),$DC$7,IF(AND(CS140=1,CT140&lt;=0.25),$DC$8,IF(AND(CS140&gt;0.5,CT140&gt;0.5),$DC$9,IF(AND(CS140&gt;0.5,AND(CT140&gt;0.25,CT140&lt;=0.5)),$DC$10,IF(AND(CS140&gt;0.5,CT140&lt;=0.25),$DC$11,IF(AND(AND(CS140&lt;=0.5,CS140&gt;0.25),CT140&gt;0.5),$DC$12,IF(AND(AND(CS140&lt;=0.5,CS140&gt;0.25),AND(CT140&gt;0.25,CT140&lt;=0.5)),$DC$13,IF(AND(AND(CS140&lt;=0.5,CS140&gt;0.25),CT140&lt;=0.25),$DC$14,IF(AND(CS140&lt;=0.25,CT140&gt;0.5),$DC$15,IF(AND(CS140&lt;=0.25,AND(CT140&gt;0.25,CT140&lt;=0.5)),$DC$16,IF(AND(CS140&lt;=0.25,AND(CT140&gt;0.1,CT140&lt;=0.25)),$DC$17,IF(AND(CS140&lt;=0.25,CT140&lt;=0.1,OR(CS140&lt;&gt;0,CT140&lt;&gt;0)),$DC$18,IF(AND(CS140=0,CT140=0),$DC$19,"ATENÇÃO")))))))))))))))</f>
        <v>100</v>
      </c>
      <c r="CV140" s="31" t="n">
        <f aca="false">(BR140+BW140+BX140)/3</f>
        <v>0</v>
      </c>
      <c r="CW140" s="32" t="n">
        <f aca="false">(BQ140+BS140+BT140+BU140+BV140+BY140+BZ140)/7</f>
        <v>0.142857142857143</v>
      </c>
      <c r="CX140" s="30" t="n">
        <f aca="false">IF(AND(CV140=1,CW140=1),$DC$5,IF(AND(CV140=1,CW140&gt;0.5),$DC$6,IF(AND(CV140=1,AND(CW140&gt;0.25,CW140&lt;=0.5)),$DC$7,IF(AND(CV140=1,CW140&lt;=0.25),$DC$8,IF(AND(CV140&gt;0.5,CW140&gt;0.5),$DC$9,IF(AND(CV140&gt;0.5,AND(CW140&gt;0.25,CW140&lt;=0.5)),$DC$10,IF(AND(CV140&gt;0.5,CW140&lt;=0.25),$DC$11,IF(AND(AND(CV140&lt;=0.5,CV140&gt;0.25),CW140&gt;0.5),$DC$12,IF(AND(AND(CV140&lt;=0.5,CV140&gt;0.25),AND(CW140&gt;0.25,CW140&lt;=0.5)),$DC$13,IF(AND(AND(CV140&lt;=0.5,CV140&gt;0.25),CW140&lt;=0.25),$DC$14,IF(AND(CV140&lt;=0.25,CW140&gt;0.5),$DC$15,IF(AND(CV140&lt;=0.25,AND(CW140&gt;0.25,CW140&lt;=0.5)),$DC$16,IF(AND(CV140&lt;=0.25,AND(CW140&gt;0.1,CW140&lt;=0.25)),$DC$17,IF(AND(CV140&lt;=0.25,CW140&lt;=0.1,OR(CV140&lt;&gt;0,CW140&lt;&gt;0)),$DC$18,IF(AND(CV140=0,CW140=0),$DC$19,"ATENÇÃO")))))))))))))))</f>
        <v>14.2857142857143</v>
      </c>
    </row>
    <row r="141" customFormat="false" ht="15" hidden="false" customHeight="false" outlineLevel="0" collapsed="false">
      <c r="A141" s="1" t="s">
        <v>292</v>
      </c>
      <c r="B141" s="2" t="n">
        <v>139</v>
      </c>
      <c r="C141" s="47" t="n">
        <v>0</v>
      </c>
      <c r="D141" s="47" t="n">
        <v>0</v>
      </c>
      <c r="E141" s="47" t="n">
        <v>1</v>
      </c>
      <c r="F141" s="47" t="n">
        <v>0</v>
      </c>
      <c r="G141" s="49" t="n">
        <v>0</v>
      </c>
      <c r="H141" s="47" t="n">
        <v>1</v>
      </c>
      <c r="I141" s="49" t="n">
        <v>1</v>
      </c>
      <c r="J141" s="47" t="n">
        <v>0</v>
      </c>
      <c r="K141" s="49" t="n">
        <v>0</v>
      </c>
      <c r="L141" s="47" t="n">
        <v>1</v>
      </c>
      <c r="M141" s="47" t="n">
        <v>1</v>
      </c>
      <c r="N141" s="49" t="n">
        <v>1</v>
      </c>
      <c r="O141" s="47" t="n">
        <v>1</v>
      </c>
      <c r="P141" s="47" t="n">
        <v>0</v>
      </c>
      <c r="Q141" s="47" t="n">
        <v>1</v>
      </c>
      <c r="R141" s="47" t="n">
        <v>0</v>
      </c>
      <c r="S141" s="47" t="n">
        <v>0</v>
      </c>
      <c r="T141" s="47" t="n">
        <v>1</v>
      </c>
      <c r="U141" s="50" t="n">
        <v>0</v>
      </c>
      <c r="V141" s="50" t="n">
        <v>0</v>
      </c>
      <c r="W141" s="50" t="n">
        <v>1</v>
      </c>
      <c r="X141" s="50" t="n">
        <v>1</v>
      </c>
      <c r="Y141" s="50" t="n">
        <v>0</v>
      </c>
      <c r="Z141" s="50" t="n">
        <v>0</v>
      </c>
      <c r="AA141" s="50" t="n">
        <v>0</v>
      </c>
      <c r="AB141" s="50" t="n">
        <v>0</v>
      </c>
      <c r="AC141" s="50" t="n">
        <v>1</v>
      </c>
      <c r="AD141" s="50" t="n">
        <v>0</v>
      </c>
      <c r="AE141" s="50" t="n">
        <v>1</v>
      </c>
      <c r="AF141" s="50" t="n">
        <v>0</v>
      </c>
      <c r="AG141" s="50" t="n">
        <v>1</v>
      </c>
      <c r="AH141" s="47" t="n">
        <v>1</v>
      </c>
      <c r="AI141" s="47" t="n">
        <v>1</v>
      </c>
      <c r="AJ141" s="47" t="n">
        <v>1</v>
      </c>
      <c r="AK141" s="47" t="n">
        <v>0</v>
      </c>
      <c r="AL141" s="47" t="n">
        <v>1</v>
      </c>
      <c r="AM141" s="50" t="n">
        <v>1</v>
      </c>
      <c r="AN141" s="50" t="n">
        <v>1</v>
      </c>
      <c r="AO141" s="50" t="n">
        <v>1</v>
      </c>
      <c r="AP141" s="50" t="n">
        <v>1</v>
      </c>
      <c r="AQ141" s="50" t="n">
        <v>0</v>
      </c>
      <c r="AR141" s="50" t="n">
        <v>1</v>
      </c>
      <c r="AS141" s="50" t="n">
        <v>1</v>
      </c>
      <c r="AT141" s="50" t="n">
        <v>1</v>
      </c>
      <c r="AU141" s="47" t="n">
        <v>1</v>
      </c>
      <c r="AV141" s="47" t="n">
        <v>0</v>
      </c>
      <c r="AW141" s="47" t="n">
        <v>0</v>
      </c>
      <c r="AX141" s="47" t="n">
        <v>0</v>
      </c>
      <c r="AY141" s="47" t="n">
        <v>0</v>
      </c>
      <c r="AZ141" s="47" t="n">
        <v>1</v>
      </c>
      <c r="BA141" s="47" t="n">
        <v>0</v>
      </c>
      <c r="BB141" s="47" t="n">
        <v>1</v>
      </c>
      <c r="BC141" s="47" t="n">
        <v>0</v>
      </c>
      <c r="BD141" s="47" t="n">
        <v>0</v>
      </c>
      <c r="BE141" s="52" t="n">
        <v>1</v>
      </c>
      <c r="BF141" s="50" t="n">
        <v>1</v>
      </c>
      <c r="BG141" s="50" t="n">
        <v>1</v>
      </c>
      <c r="BH141" s="50" t="n">
        <v>1</v>
      </c>
      <c r="BI141" s="50" t="n">
        <v>1</v>
      </c>
      <c r="BJ141" s="52" t="n">
        <v>1</v>
      </c>
      <c r="BK141" s="50" t="n">
        <v>1</v>
      </c>
      <c r="BL141" s="50" t="n">
        <v>1</v>
      </c>
      <c r="BM141" s="50" t="n">
        <v>1</v>
      </c>
      <c r="BN141" s="52" t="n">
        <v>1</v>
      </c>
      <c r="BO141" s="50" t="n">
        <v>1</v>
      </c>
      <c r="BP141" s="50" t="n">
        <v>1</v>
      </c>
      <c r="BQ141" s="47" t="n">
        <v>1</v>
      </c>
      <c r="BR141" s="49" t="n">
        <v>1</v>
      </c>
      <c r="BS141" s="47" t="n">
        <v>1</v>
      </c>
      <c r="BT141" s="47" t="n">
        <v>1</v>
      </c>
      <c r="BU141" s="47" t="n">
        <v>0</v>
      </c>
      <c r="BV141" s="47" t="n">
        <v>0</v>
      </c>
      <c r="BW141" s="49" t="n">
        <v>0</v>
      </c>
      <c r="BX141" s="49" t="n">
        <v>1</v>
      </c>
      <c r="BY141" s="47" t="n">
        <v>1</v>
      </c>
      <c r="BZ141" s="47" t="n">
        <v>1</v>
      </c>
      <c r="CB141" s="27" t="n">
        <f aca="false">CF141*$CZ$3+CI141*$DA$3+CL141*$DB$3+CO141*$DC$3+CR141*$DD$3+CU141*$DE$3+CX141*$DF$3</f>
        <v>72.8014285714286</v>
      </c>
      <c r="CD141" s="38" t="n">
        <f aca="false">(G141+I141+K141+N141+R141)/5</f>
        <v>0.4</v>
      </c>
      <c r="CE141" s="39" t="n">
        <f aca="false">(C141+D141+E141+F141+H141+J141+L141+M141+O141+P141+Q141+S141+T141)/13</f>
        <v>0.538461538461538</v>
      </c>
      <c r="CF141" s="30" t="n">
        <f aca="false">IF(AND(CD141=1,CE141=1),$DC$5,IF(AND(CD141=1,CE141&gt;0.5),$DC$6,IF(AND(CD141=1,AND(CE141&gt;0.25,CE141&lt;=0.5)),$DC$7,IF(AND(CD141=1,CE141&lt;=0.25),$DC$8,IF(AND(CD141&gt;0.5,CE141&gt;0.5),$DC$9,IF(AND(CD141&gt;0.5,AND(CE141&gt;0.25,CE141&lt;=0.5)),$DC$10,IF(AND(CD141&gt;0.5,CE141&lt;=0.25),$DC$11,IF(AND(AND(CD141&lt;=0.5,CD141&gt;0.25),CE141&gt;0.5),$DC$12,IF(AND(AND(CD141&lt;=0.5,CD141&gt;0.25),AND(CE141&gt;0.25,CE141&lt;=0.5)),$DC$13,IF(AND(AND(CD141&lt;=0.5,CD141&gt;0.25),CE141&lt;=0.25),$DC$14,IF(AND(CD141&lt;=0.25,CE141&gt;0.5),$DC$15,IF(AND(CD141&lt;=0.25,AND(CE141&gt;0.25,CE141&lt;=0.5)),$DC$16,IF(AND(CD141&lt;=0.25,AND(CE141&gt;0.1,CE141&lt;=0.25)),$DC$17,IF(AND(CD141&lt;=0.25,CE141&lt;=0.1,OR(CD141&lt;&gt;0,CE141&lt;&gt;0)),$DC$18,IF(AND(CD141=0,CE141=0),$DC$19,"ATENÇÃO")))))))))))))))</f>
        <v>50</v>
      </c>
      <c r="CG141" s="38" t="n">
        <f aca="false">(X141+AA141+AG141)/3</f>
        <v>0.666666666666667</v>
      </c>
      <c r="CH141" s="39" t="n">
        <f aca="false">(U141+V141+W141+Y141+Z141+AB141+AC141+AD141+AE141+AF141)/10</f>
        <v>0.3</v>
      </c>
      <c r="CI141" s="30" t="n">
        <f aca="false">IF(AND(CG141=1,CH141=1),$DC$5,IF(AND(CG141=1,CH141&gt;0.5),$DC$6,IF(AND(CG141=1,AND(CH141&gt;0.25,CH141&lt;=0.5)),$DC$7,IF(AND(CG141=1,CH141&lt;=0.25),$DC$8,IF(AND(CG141&gt;0.5,CH141&gt;0.5),$DC$9,IF(AND(CG141&gt;0.5,AND(CH141&gt;0.25,CH141&lt;=0.5)),$DC$10,IF(AND(CG141&gt;0.5,CH141&lt;=0.25),$DC$11,IF(AND(AND(CG141&lt;=0.5,CG141&gt;0.25),CH141&gt;0.5),$DC$12,IF(AND(AND(CG141&lt;=0.5,CG141&gt;0.25),AND(CH141&gt;0.25,CH141&lt;=0.5)),$DC$13,IF(AND(AND(CG141&lt;=0.5,CG141&gt;0.25),CH141&lt;=0.25),$DC$14,IF(AND(CG141&lt;=0.25,CH141&gt;0.5),$DC$15,IF(AND(CG141&lt;=0.25,AND(CH141&gt;0.25,CH141&lt;=0.5)),$DC$16,IF(AND(CG141&lt;=0.25,AND(CH141&gt;0.1,CH141&lt;=0.25)),$DC$17,IF(AND(CG141&lt;=0.25,CH141&lt;=0.1,OR(CG141&lt;&gt;0,CH141&lt;&gt;0)),$DC$18,IF(AND(CG141=0,CH141=0),$DC$19,"ATENÇÃO")))))))))))))))</f>
        <v>64.2857142857143</v>
      </c>
      <c r="CJ141" s="38" t="n">
        <f aca="false">(AJ141+AL141)/2</f>
        <v>1</v>
      </c>
      <c r="CK141" s="39" t="n">
        <f aca="false">(AH141+AI141+AK141)/3</f>
        <v>0.666666666666667</v>
      </c>
      <c r="CL141" s="30" t="n">
        <f aca="false">IF(AND(CJ141=1,CK141=1),$DC$5,IF(AND(CJ141=1,CK141&gt;0.5),$DC$6,IF(AND(CJ141=1,AND(CK141&gt;0.25,CK141&lt;=0.5)),$DC$7,IF(AND(CJ141=1,CK141&lt;=0.25),$DC$8,IF(AND(CJ141&gt;0.5,CK141&gt;0.5),$DC$9,IF(AND(CJ141&gt;0.5,AND(CK141&gt;0.25,CK141&lt;=0.5)),$DC$10,IF(AND(CJ141&gt;0.5,CK141&lt;=0.25),$DC$11,IF(AND(AND(CJ141&lt;=0.5,CJ141&gt;0.25),CK141&gt;0.5),$DC$12,IF(AND(AND(CJ141&lt;=0.5,CJ141&gt;0.25),AND(CK141&gt;0.25,CK141&lt;=0.5)),$DC$13,IF(AND(AND(CJ141&lt;=0.5,CJ141&gt;0.25),CK141&lt;=0.25),$DC$14,IF(AND(CJ141&lt;=0.25,CK141&gt;0.5),$DC$15,IF(AND(CJ141&lt;=0.25,AND(CK141&gt;0.25,CK141&lt;=0.5)),$DC$16,IF(AND(CJ141&lt;=0.25,AND(CK141&gt;0.1,CK141&lt;=0.25)),$DC$17,IF(AND(CJ141&lt;=0.25,CK141&lt;=0.1,OR(CJ141&lt;&gt;0,CK141&lt;&gt;0)),$DC$18,IF(AND(CJ141=0,CK141=0),$DC$19,"ATENÇÃO")))))))))))))))</f>
        <v>92.8571428571429</v>
      </c>
      <c r="CM141" s="38" t="n">
        <f aca="false">(AP141+AS141)/2</f>
        <v>1</v>
      </c>
      <c r="CN141" s="39" t="n">
        <f aca="false">(AM141+AN141+AO141+AQ141+AR141+AT141)/6</f>
        <v>0.833333333333333</v>
      </c>
      <c r="CO141" s="30" t="n">
        <f aca="false">IF(AND(CM141=1,CN141=1),$DC$5,IF(AND(CM141=1,CN141&gt;0.5),$DC$6,IF(AND(CM141=1,AND(CN141&gt;0.25,CN141&lt;=0.5)),$DC$7,IF(AND(CM141=1,CN141&lt;=0.25),$DC$8,IF(AND(CM141&gt;0.5,CN141&gt;0.5),$DC$9,IF(AND(CM141&gt;0.5,AND(CN141&gt;0.25,CN141&lt;=0.5)),$DC$10,IF(AND(CM141&gt;0.5,CN141&lt;=0.25),$DC$11,IF(AND(AND(CM141&lt;=0.5,CM141&gt;0.25),CN141&gt;0.5),$DC$12,IF(AND(AND(CM141&lt;=0.5,CM141&gt;0.25),AND(CN141&gt;0.25,CN141&lt;=0.5)),$DC$13,IF(AND(AND(CM141&lt;=0.5,CM141&gt;0.25),CN141&lt;=0.25),$DC$14,IF(AND(CM141&lt;=0.25,CN141&gt;0.5),$DC$15,IF(AND(CM141&lt;=0.25,AND(CN141&gt;0.25,CN141&lt;=0.5)),$DC$16,IF(AND(CM141&lt;=0.25,AND(CN141&gt;0.1,CN141&lt;=0.25)),$DC$17,IF(AND(CM141&lt;=0.25,CN141&lt;=0.1,OR(CM141&lt;&gt;0,CN141&lt;&gt;0)),$DC$18,IF(AND(CM141=0,CN141=0),$DC$19,"ATENÇÃO")))))))))))))))</f>
        <v>92.8571428571429</v>
      </c>
      <c r="CP141" s="38" t="n">
        <f aca="false">(AU141+AZ141+BD141)/3</f>
        <v>0.666666666666667</v>
      </c>
      <c r="CQ141" s="39" t="n">
        <f aca="false">(AV141+AW141+AX141+AY141+BA141+BB141+BC141)/7</f>
        <v>0.142857142857143</v>
      </c>
      <c r="CR141" s="30" t="n">
        <f aca="false">IF(AND(CP141=1,CQ141=1),$DC$5,IF(AND(CP141=1,CQ141&gt;0.5),$DC$6,IF(AND(CP141=1,AND(CQ141&gt;0.25,CQ141&lt;=0.5)),$DC$7,IF(AND(CP141=1,CQ141&lt;=0.25),$DC$8,IF(AND(CP141&gt;0.5,CQ141&gt;0.5),$DC$9,IF(AND(CP141&gt;0.5,AND(CQ141&gt;0.25,CQ141&lt;=0.5)),$DC$10,IF(AND(CP141&gt;0.5,CQ141&lt;=0.25),$DC$11,IF(AND(AND(CP141&lt;=0.5,CP141&gt;0.25),CQ141&gt;0.5),$DC$12,IF(AND(AND(CP141&lt;=0.5,CP141&gt;0.25),AND(CQ141&gt;0.25,CQ141&lt;=0.5)),$DC$13,IF(AND(AND(CP141&lt;=0.5,CP141&gt;0.25),CQ141&lt;=0.25),$DC$14,IF(AND(CP141&lt;=0.25,CQ141&gt;0.5),$DC$15,IF(AND(CP141&lt;=0.25,AND(CQ141&gt;0.25,CQ141&lt;=0.5)),$DC$16,IF(AND(CP141&lt;=0.25,AND(CQ141&gt;0.1,CQ141&lt;=0.25)),$DC$17,IF(AND(CP141&lt;=0.25,CQ141&lt;=0.1,OR(CP141&lt;&gt;0,CQ141&lt;&gt;0)),$DC$18,IF(AND(CP141=0,CQ141=0),$DC$19,"ATENÇÃO")))))))))))))))</f>
        <v>57.1428571428572</v>
      </c>
      <c r="CS141" s="38" t="n">
        <f aca="false">(BE141+BJ141+BN141)/3</f>
        <v>1</v>
      </c>
      <c r="CT141" s="39" t="n">
        <f aca="false">(BF141+BG141+BH141+BI141+BK141+BL141+BM141+BO141+BP141)/9</f>
        <v>1</v>
      </c>
      <c r="CU141" s="30" t="n">
        <f aca="false">IF(AND(CS141=1,CT141=1),$DC$5,IF(AND(CS141=1,CT141&gt;0.5),$DC$6,IF(AND(CS141=1,AND(CT141&gt;0.25,CT141&lt;=0.5)),$DC$7,IF(AND(CS141=1,CT141&lt;=0.25),$DC$8,IF(AND(CS141&gt;0.5,CT141&gt;0.5),$DC$9,IF(AND(CS141&gt;0.5,AND(CT141&gt;0.25,CT141&lt;=0.5)),$DC$10,IF(AND(CS141&gt;0.5,CT141&lt;=0.25),$DC$11,IF(AND(AND(CS141&lt;=0.5,CS141&gt;0.25),CT141&gt;0.5),$DC$12,IF(AND(AND(CS141&lt;=0.5,CS141&gt;0.25),AND(CT141&gt;0.25,CT141&lt;=0.5)),$DC$13,IF(AND(AND(CS141&lt;=0.5,CS141&gt;0.25),CT141&lt;=0.25),$DC$14,IF(AND(CS141&lt;=0.25,CT141&gt;0.5),$DC$15,IF(AND(CS141&lt;=0.25,AND(CT141&gt;0.25,CT141&lt;=0.5)),$DC$16,IF(AND(CS141&lt;=0.25,AND(CT141&gt;0.1,CT141&lt;=0.25)),$DC$17,IF(AND(CS141&lt;=0.25,CT141&lt;=0.1,OR(CS141&lt;&gt;0,CT141&lt;&gt;0)),$DC$18,IF(AND(CS141=0,CT141=0),$DC$19,"ATENÇÃO")))))))))))))))</f>
        <v>100</v>
      </c>
      <c r="CV141" s="31" t="n">
        <f aca="false">(BR141+BW141+BX141)/3</f>
        <v>0.666666666666667</v>
      </c>
      <c r="CW141" s="32" t="n">
        <f aca="false">(BQ141+BS141+BT141+BU141+BV141+BY141+BZ141)/7</f>
        <v>0.714285714285714</v>
      </c>
      <c r="CX141" s="30" t="n">
        <f aca="false">IF(AND(CV141=1,CW141=1),$DC$5,IF(AND(CV141=1,CW141&gt;0.5),$DC$6,IF(AND(CV141=1,AND(CW141&gt;0.25,CW141&lt;=0.5)),$DC$7,IF(AND(CV141=1,CW141&lt;=0.25),$DC$8,IF(AND(CV141&gt;0.5,CW141&gt;0.5),$DC$9,IF(AND(CV141&gt;0.5,AND(CW141&gt;0.25,CW141&lt;=0.5)),$DC$10,IF(AND(CV141&gt;0.5,CW141&lt;=0.25),$DC$11,IF(AND(AND(CV141&lt;=0.5,CV141&gt;0.25),CW141&gt;0.5),$DC$12,IF(AND(AND(CV141&lt;=0.5,CV141&gt;0.25),AND(CW141&gt;0.25,CW141&lt;=0.5)),$DC$13,IF(AND(AND(CV141&lt;=0.5,CV141&gt;0.25),CW141&lt;=0.25),$DC$14,IF(AND(CV141&lt;=0.25,CW141&gt;0.5),$DC$15,IF(AND(CV141&lt;=0.25,AND(CW141&gt;0.25,CW141&lt;=0.5)),$DC$16,IF(AND(CV141&lt;=0.25,AND(CW141&gt;0.1,CW141&lt;=0.25)),$DC$17,IF(AND(CV141&lt;=0.25,CW141&lt;=0.1,OR(CV141&lt;&gt;0,CW141&lt;&gt;0)),$DC$18,IF(AND(CV141=0,CW141=0),$DC$19,"ATENÇÃO")))))))))))))))</f>
        <v>71.4285714285714</v>
      </c>
    </row>
    <row r="142" customFormat="false" ht="15" hidden="false" customHeight="false" outlineLevel="0" collapsed="false">
      <c r="A142" s="1" t="s">
        <v>293</v>
      </c>
      <c r="B142" s="2" t="n">
        <v>140</v>
      </c>
      <c r="C142" s="47" t="n">
        <v>0</v>
      </c>
      <c r="D142" s="47" t="n">
        <v>0</v>
      </c>
      <c r="E142" s="47" t="n">
        <v>1</v>
      </c>
      <c r="F142" s="47" t="n">
        <v>0</v>
      </c>
      <c r="G142" s="49" t="n">
        <v>1</v>
      </c>
      <c r="H142" s="47" t="n">
        <v>1</v>
      </c>
      <c r="I142" s="49" t="n">
        <v>1</v>
      </c>
      <c r="J142" s="47" t="n">
        <v>0</v>
      </c>
      <c r="K142" s="49" t="n">
        <v>0</v>
      </c>
      <c r="L142" s="47" t="n">
        <v>1</v>
      </c>
      <c r="M142" s="47" t="n">
        <v>1</v>
      </c>
      <c r="N142" s="49" t="n">
        <v>1</v>
      </c>
      <c r="O142" s="47" t="n">
        <v>1</v>
      </c>
      <c r="P142" s="47" t="n">
        <v>1</v>
      </c>
      <c r="Q142" s="47" t="n">
        <v>1</v>
      </c>
      <c r="R142" s="47" t="n">
        <v>1</v>
      </c>
      <c r="S142" s="47" t="n">
        <v>1</v>
      </c>
      <c r="T142" s="47" t="n">
        <v>1</v>
      </c>
      <c r="U142" s="50" t="n">
        <v>0</v>
      </c>
      <c r="V142" s="50" t="n">
        <v>0</v>
      </c>
      <c r="W142" s="50" t="n">
        <v>0</v>
      </c>
      <c r="X142" s="50" t="n">
        <v>1</v>
      </c>
      <c r="Y142" s="50" t="n">
        <v>1</v>
      </c>
      <c r="Z142" s="50" t="n">
        <v>1</v>
      </c>
      <c r="AA142" s="50" t="n">
        <v>1</v>
      </c>
      <c r="AB142" s="50" t="n">
        <v>0</v>
      </c>
      <c r="AC142" s="50" t="n">
        <v>0</v>
      </c>
      <c r="AD142" s="50" t="n">
        <v>0</v>
      </c>
      <c r="AE142" s="50" t="n">
        <v>1</v>
      </c>
      <c r="AF142" s="50" t="n">
        <v>0</v>
      </c>
      <c r="AG142" s="50" t="n">
        <v>1</v>
      </c>
      <c r="AH142" s="47" t="n">
        <v>1</v>
      </c>
      <c r="AI142" s="47" t="n">
        <v>0</v>
      </c>
      <c r="AJ142" s="47" t="n">
        <v>1</v>
      </c>
      <c r="AK142" s="47" t="n">
        <v>0</v>
      </c>
      <c r="AL142" s="47" t="n">
        <v>1</v>
      </c>
      <c r="AM142" s="50" t="n">
        <v>1</v>
      </c>
      <c r="AN142" s="50" t="n">
        <v>1</v>
      </c>
      <c r="AO142" s="50" t="n">
        <v>0</v>
      </c>
      <c r="AP142" s="50" t="n">
        <v>0</v>
      </c>
      <c r="AQ142" s="50" t="n">
        <v>0</v>
      </c>
      <c r="AR142" s="50" t="n">
        <v>1</v>
      </c>
      <c r="AS142" s="50" t="n">
        <v>1</v>
      </c>
      <c r="AT142" s="50" t="n">
        <v>1</v>
      </c>
      <c r="AU142" s="47" t="n">
        <v>1</v>
      </c>
      <c r="AV142" s="47" t="n">
        <v>1</v>
      </c>
      <c r="AW142" s="47" t="n">
        <v>0</v>
      </c>
      <c r="AX142" s="47" t="n">
        <v>1</v>
      </c>
      <c r="AY142" s="47" t="n">
        <v>1</v>
      </c>
      <c r="AZ142" s="47" t="n">
        <v>1</v>
      </c>
      <c r="BA142" s="47" t="n">
        <v>0</v>
      </c>
      <c r="BB142" s="47" t="n">
        <v>1</v>
      </c>
      <c r="BC142" s="47" t="n">
        <v>0</v>
      </c>
      <c r="BD142" s="47" t="n">
        <v>1</v>
      </c>
      <c r="BE142" s="52" t="n">
        <v>1</v>
      </c>
      <c r="BF142" s="50" t="n">
        <v>1</v>
      </c>
      <c r="BG142" s="50" t="n">
        <v>1</v>
      </c>
      <c r="BH142" s="50" t="n">
        <v>1</v>
      </c>
      <c r="BI142" s="50" t="n">
        <v>0</v>
      </c>
      <c r="BJ142" s="52" t="n">
        <v>1</v>
      </c>
      <c r="BK142" s="50" t="n">
        <v>1</v>
      </c>
      <c r="BL142" s="50" t="n">
        <v>0</v>
      </c>
      <c r="BM142" s="50" t="n">
        <v>1</v>
      </c>
      <c r="BN142" s="52" t="n">
        <v>1</v>
      </c>
      <c r="BO142" s="50" t="n">
        <v>1</v>
      </c>
      <c r="BP142" s="50" t="n">
        <v>1</v>
      </c>
      <c r="BQ142" s="47" t="n">
        <v>1</v>
      </c>
      <c r="BR142" s="49" t="n">
        <v>1</v>
      </c>
      <c r="BS142" s="47" t="n">
        <v>1</v>
      </c>
      <c r="BT142" s="47" t="n">
        <v>1</v>
      </c>
      <c r="BU142" s="47" t="n">
        <v>0</v>
      </c>
      <c r="BV142" s="47" t="n">
        <v>0</v>
      </c>
      <c r="BW142" s="49" t="n">
        <v>0</v>
      </c>
      <c r="BX142" s="49" t="n">
        <v>1</v>
      </c>
      <c r="BY142" s="47" t="n">
        <v>1</v>
      </c>
      <c r="BZ142" s="47" t="n">
        <v>1</v>
      </c>
      <c r="CB142" s="27" t="n">
        <f aca="false">CF142*$CZ$3+CI142*$DA$3+CL142*$DB$3+CO142*$DC$3+CR142*$DD$3+CU142*$DE$3+CX142*$DF$3</f>
        <v>80.495</v>
      </c>
      <c r="CD142" s="38" t="n">
        <f aca="false">(G142+I142+K142+N142+R142)/5</f>
        <v>0.8</v>
      </c>
      <c r="CE142" s="39" t="n">
        <f aca="false">(C142+D142+E142+F142+H142+J142+L142+M142+O142+P142+Q142+S142+T142)/13</f>
        <v>0.692307692307692</v>
      </c>
      <c r="CF142" s="30" t="n">
        <f aca="false">IF(AND(CD142=1,CE142=1),$DC$5,IF(AND(CD142=1,CE142&gt;0.5),$DC$6,IF(AND(CD142=1,AND(CE142&gt;0.25,CE142&lt;=0.5)),$DC$7,IF(AND(CD142=1,CE142&lt;=0.25),$DC$8,IF(AND(CD142&gt;0.5,CE142&gt;0.5),$DC$9,IF(AND(CD142&gt;0.5,AND(CE142&gt;0.25,CE142&lt;=0.5)),$DC$10,IF(AND(CD142&gt;0.5,CE142&lt;=0.25),$DC$11,IF(AND(AND(CD142&lt;=0.5,CD142&gt;0.25),CE142&gt;0.5),$DC$12,IF(AND(AND(CD142&lt;=0.5,CD142&gt;0.25),AND(CE142&gt;0.25,CE142&lt;=0.5)),$DC$13,IF(AND(AND(CD142&lt;=0.5,CD142&gt;0.25),CE142&lt;=0.25),$DC$14,IF(AND(CD142&lt;=0.25,CE142&gt;0.5),$DC$15,IF(AND(CD142&lt;=0.25,AND(CE142&gt;0.25,CE142&lt;=0.5)),$DC$16,IF(AND(CD142&lt;=0.25,AND(CE142&gt;0.1,CE142&lt;=0.25)),$DC$17,IF(AND(CD142&lt;=0.25,CE142&lt;=0.1,OR(CD142&lt;&gt;0,CE142&lt;&gt;0)),$DC$18,IF(AND(CD142=0,CE142=0),$DC$19,"ATENÇÃO")))))))))))))))</f>
        <v>71.4285714285714</v>
      </c>
      <c r="CG142" s="38" t="n">
        <f aca="false">(X142+AA142+AG142)/3</f>
        <v>1</v>
      </c>
      <c r="CH142" s="39" t="n">
        <f aca="false">(U142+V142+W142+Y142+Z142+AB142+AC142+AD142+AE142+AF142)/10</f>
        <v>0.3</v>
      </c>
      <c r="CI142" s="30" t="n">
        <f aca="false">IF(AND(CG142=1,CH142=1),$DC$5,IF(AND(CG142=1,CH142&gt;0.5),$DC$6,IF(AND(CG142=1,AND(CH142&gt;0.25,CH142&lt;=0.5)),$DC$7,IF(AND(CG142=1,CH142&lt;=0.25),$DC$8,IF(AND(CG142&gt;0.5,CH142&gt;0.5),$DC$9,IF(AND(CG142&gt;0.5,AND(CH142&gt;0.25,CH142&lt;=0.5)),$DC$10,IF(AND(CG142&gt;0.5,CH142&lt;=0.25),$DC$11,IF(AND(AND(CG142&lt;=0.5,CG142&gt;0.25),CH142&gt;0.5),$DC$12,IF(AND(AND(CG142&lt;=0.5,CG142&gt;0.25),AND(CH142&gt;0.25,CH142&lt;=0.5)),$DC$13,IF(AND(AND(CG142&lt;=0.5,CG142&gt;0.25),CH142&lt;=0.25),$DC$14,IF(AND(CG142&lt;=0.25,CH142&gt;0.5),$DC$15,IF(AND(CG142&lt;=0.25,AND(CH142&gt;0.25,CH142&lt;=0.5)),$DC$16,IF(AND(CG142&lt;=0.25,AND(CH142&gt;0.1,CH142&lt;=0.25)),$DC$17,IF(AND(CG142&lt;=0.25,CH142&lt;=0.1,OR(CG142&lt;&gt;0,CH142&lt;&gt;0)),$DC$18,IF(AND(CG142=0,CH142=0),$DC$19,"ATENÇÃO")))))))))))))))</f>
        <v>85.7142857142857</v>
      </c>
      <c r="CJ142" s="38" t="n">
        <f aca="false">(AJ142+AL142)/2</f>
        <v>1</v>
      </c>
      <c r="CK142" s="39" t="n">
        <f aca="false">(AH142+AI142+AK142)/3</f>
        <v>0.333333333333333</v>
      </c>
      <c r="CL142" s="30" t="n">
        <f aca="false">IF(AND(CJ142=1,CK142=1),$DC$5,IF(AND(CJ142=1,CK142&gt;0.5),$DC$6,IF(AND(CJ142=1,AND(CK142&gt;0.25,CK142&lt;=0.5)),$DC$7,IF(AND(CJ142=1,CK142&lt;=0.25),$DC$8,IF(AND(CJ142&gt;0.5,CK142&gt;0.5),$DC$9,IF(AND(CJ142&gt;0.5,AND(CK142&gt;0.25,CK142&lt;=0.5)),$DC$10,IF(AND(CJ142&gt;0.5,CK142&lt;=0.25),$DC$11,IF(AND(AND(CJ142&lt;=0.5,CJ142&gt;0.25),CK142&gt;0.5),$DC$12,IF(AND(AND(CJ142&lt;=0.5,CJ142&gt;0.25),AND(CK142&gt;0.25,CK142&lt;=0.5)),$DC$13,IF(AND(AND(CJ142&lt;=0.5,CJ142&gt;0.25),CK142&lt;=0.25),$DC$14,IF(AND(CJ142&lt;=0.25,CK142&gt;0.5),$DC$15,IF(AND(CJ142&lt;=0.25,AND(CK142&gt;0.25,CK142&lt;=0.5)),$DC$16,IF(AND(CJ142&lt;=0.25,AND(CK142&gt;0.1,CK142&lt;=0.25)),$DC$17,IF(AND(CJ142&lt;=0.25,CK142&lt;=0.1,OR(CJ142&lt;&gt;0,CK142&lt;&gt;0)),$DC$18,IF(AND(CJ142=0,CK142=0),$DC$19,"ATENÇÃO")))))))))))))))</f>
        <v>85.7142857142857</v>
      </c>
      <c r="CM142" s="38" t="n">
        <f aca="false">(AP142+AS142)/2</f>
        <v>0.5</v>
      </c>
      <c r="CN142" s="39" t="n">
        <f aca="false">(AM142+AN142+AO142+AQ142+AR142+AT142)/6</f>
        <v>0.666666666666667</v>
      </c>
      <c r="CO142" s="30" t="n">
        <f aca="false">IF(AND(CM142=1,CN142=1),$DC$5,IF(AND(CM142=1,CN142&gt;0.5),$DC$6,IF(AND(CM142=1,AND(CN142&gt;0.25,CN142&lt;=0.5)),$DC$7,IF(AND(CM142=1,CN142&lt;=0.25),$DC$8,IF(AND(CM142&gt;0.5,CN142&gt;0.5),$DC$9,IF(AND(CM142&gt;0.5,AND(CN142&gt;0.25,CN142&lt;=0.5)),$DC$10,IF(AND(CM142&gt;0.5,CN142&lt;=0.25),$DC$11,IF(AND(AND(CM142&lt;=0.5,CM142&gt;0.25),CN142&gt;0.5),$DC$12,IF(AND(AND(CM142&lt;=0.5,CM142&gt;0.25),AND(CN142&gt;0.25,CN142&lt;=0.5)),$DC$13,IF(AND(AND(CM142&lt;=0.5,CM142&gt;0.25),CN142&lt;=0.25),$DC$14,IF(AND(CM142&lt;=0.25,CN142&gt;0.5),$DC$15,IF(AND(CM142&lt;=0.25,AND(CN142&gt;0.25,CN142&lt;=0.5)),$DC$16,IF(AND(CM142&lt;=0.25,AND(CN142&gt;0.1,CN142&lt;=0.25)),$DC$17,IF(AND(CM142&lt;=0.25,CN142&lt;=0.1,OR(CM142&lt;&gt;0,CN142&lt;&gt;0)),$DC$18,IF(AND(CM142=0,CN142=0),$DC$19,"ATENÇÃO")))))))))))))))</f>
        <v>50</v>
      </c>
      <c r="CP142" s="38" t="n">
        <f aca="false">(AU142+AZ142+BD142)/3</f>
        <v>1</v>
      </c>
      <c r="CQ142" s="39" t="n">
        <f aca="false">(AV142+AW142+AX142+AY142+BA142+BB142+BC142)/7</f>
        <v>0.571428571428571</v>
      </c>
      <c r="CR142" s="30" t="n">
        <f aca="false">IF(AND(CP142=1,CQ142=1),$DC$5,IF(AND(CP142=1,CQ142&gt;0.5),$DC$6,IF(AND(CP142=1,AND(CQ142&gt;0.25,CQ142&lt;=0.5)),$DC$7,IF(AND(CP142=1,CQ142&lt;=0.25),$DC$8,IF(AND(CP142&gt;0.5,CQ142&gt;0.5),$DC$9,IF(AND(CP142&gt;0.5,AND(CQ142&gt;0.25,CQ142&lt;=0.5)),$DC$10,IF(AND(CP142&gt;0.5,CQ142&lt;=0.25),$DC$11,IF(AND(AND(CP142&lt;=0.5,CP142&gt;0.25),CQ142&gt;0.5),$DC$12,IF(AND(AND(CP142&lt;=0.5,CP142&gt;0.25),AND(CQ142&gt;0.25,CQ142&lt;=0.5)),$DC$13,IF(AND(AND(CP142&lt;=0.5,CP142&gt;0.25),CQ142&lt;=0.25),$DC$14,IF(AND(CP142&lt;=0.25,CQ142&gt;0.5),$DC$15,IF(AND(CP142&lt;=0.25,AND(CQ142&gt;0.25,CQ142&lt;=0.5)),$DC$16,IF(AND(CP142&lt;=0.25,AND(CQ142&gt;0.1,CQ142&lt;=0.25)),$DC$17,IF(AND(CP142&lt;=0.25,CQ142&lt;=0.1,OR(CP142&lt;&gt;0,CQ142&lt;&gt;0)),$DC$18,IF(AND(CP142=0,CQ142=0),$DC$19,"ATENÇÃO")))))))))))))))</f>
        <v>92.8571428571429</v>
      </c>
      <c r="CS142" s="38" t="n">
        <f aca="false">(BE142+BJ142+BN142)/3</f>
        <v>1</v>
      </c>
      <c r="CT142" s="39" t="n">
        <f aca="false">(BF142+BG142+BH142+BI142+BK142+BL142+BM142+BO142+BP142)/9</f>
        <v>0.777777777777778</v>
      </c>
      <c r="CU142" s="30" t="n">
        <f aca="false">IF(AND(CS142=1,CT142=1),$DC$5,IF(AND(CS142=1,CT142&gt;0.5),$DC$6,IF(AND(CS142=1,AND(CT142&gt;0.25,CT142&lt;=0.5)),$DC$7,IF(AND(CS142=1,CT142&lt;=0.25),$DC$8,IF(AND(CS142&gt;0.5,CT142&gt;0.5),$DC$9,IF(AND(CS142&gt;0.5,AND(CT142&gt;0.25,CT142&lt;=0.5)),$DC$10,IF(AND(CS142&gt;0.5,CT142&lt;=0.25),$DC$11,IF(AND(AND(CS142&lt;=0.5,CS142&gt;0.25),CT142&gt;0.5),$DC$12,IF(AND(AND(CS142&lt;=0.5,CS142&gt;0.25),AND(CT142&gt;0.25,CT142&lt;=0.5)),$DC$13,IF(AND(AND(CS142&lt;=0.5,CS142&gt;0.25),CT142&lt;=0.25),$DC$14,IF(AND(CS142&lt;=0.25,CT142&gt;0.5),$DC$15,IF(AND(CS142&lt;=0.25,AND(CT142&gt;0.25,CT142&lt;=0.5)),$DC$16,IF(AND(CS142&lt;=0.25,AND(CT142&gt;0.1,CT142&lt;=0.25)),$DC$17,IF(AND(CS142&lt;=0.25,CT142&lt;=0.1,OR(CS142&lt;&gt;0,CT142&lt;&gt;0)),$DC$18,IF(AND(CS142=0,CT142=0),$DC$19,"ATENÇÃO")))))))))))))))</f>
        <v>92.8571428571429</v>
      </c>
      <c r="CV142" s="31" t="n">
        <f aca="false">(BR142+BW142+BX142)/3</f>
        <v>0.666666666666667</v>
      </c>
      <c r="CW142" s="32" t="n">
        <f aca="false">(BQ142+BS142+BT142+BU142+BV142+BY142+BZ142)/7</f>
        <v>0.714285714285714</v>
      </c>
      <c r="CX142" s="30" t="n">
        <f aca="false">IF(AND(CV142=1,CW142=1),$DC$5,IF(AND(CV142=1,CW142&gt;0.5),$DC$6,IF(AND(CV142=1,AND(CW142&gt;0.25,CW142&lt;=0.5)),$DC$7,IF(AND(CV142=1,CW142&lt;=0.25),$DC$8,IF(AND(CV142&gt;0.5,CW142&gt;0.5),$DC$9,IF(AND(CV142&gt;0.5,AND(CW142&gt;0.25,CW142&lt;=0.5)),$DC$10,IF(AND(CV142&gt;0.5,CW142&lt;=0.25),$DC$11,IF(AND(AND(CV142&lt;=0.5,CV142&gt;0.25),CW142&gt;0.5),$DC$12,IF(AND(AND(CV142&lt;=0.5,CV142&gt;0.25),AND(CW142&gt;0.25,CW142&lt;=0.5)),$DC$13,IF(AND(AND(CV142&lt;=0.5,CV142&gt;0.25),CW142&lt;=0.25),$DC$14,IF(AND(CV142&lt;=0.25,CW142&gt;0.5),$DC$15,IF(AND(CV142&lt;=0.25,AND(CW142&gt;0.25,CW142&lt;=0.5)),$DC$16,IF(AND(CV142&lt;=0.25,AND(CW142&gt;0.1,CW142&lt;=0.25)),$DC$17,IF(AND(CV142&lt;=0.25,CW142&lt;=0.1,OR(CV142&lt;&gt;0,CW142&lt;&gt;0)),$DC$18,IF(AND(CV142=0,CW142=0),$DC$19,"ATENÇÃO")))))))))))))))</f>
        <v>71.4285714285714</v>
      </c>
    </row>
    <row r="143" customFormat="false" ht="15" hidden="false" customHeight="false" outlineLevel="0" collapsed="false">
      <c r="A143" s="1" t="s">
        <v>294</v>
      </c>
      <c r="B143" s="2" t="n">
        <v>141</v>
      </c>
      <c r="C143" s="47" t="n">
        <v>1</v>
      </c>
      <c r="D143" s="47" t="n">
        <v>1</v>
      </c>
      <c r="E143" s="47" t="n">
        <v>1</v>
      </c>
      <c r="F143" s="47" t="n">
        <v>0</v>
      </c>
      <c r="G143" s="49" t="n">
        <v>0</v>
      </c>
      <c r="H143" s="47" t="n">
        <v>0</v>
      </c>
      <c r="I143" s="49" t="n">
        <v>0</v>
      </c>
      <c r="J143" s="47" t="n">
        <v>0</v>
      </c>
      <c r="K143" s="49" t="n">
        <v>0</v>
      </c>
      <c r="L143" s="47" t="n">
        <v>1</v>
      </c>
      <c r="M143" s="47" t="n">
        <v>1</v>
      </c>
      <c r="N143" s="49" t="n">
        <v>1</v>
      </c>
      <c r="O143" s="47" t="n">
        <v>0</v>
      </c>
      <c r="P143" s="47" t="n">
        <v>0</v>
      </c>
      <c r="Q143" s="47" t="n">
        <v>1</v>
      </c>
      <c r="R143" s="47" t="n">
        <v>1</v>
      </c>
      <c r="S143" s="47" t="n">
        <v>0</v>
      </c>
      <c r="T143" s="47" t="n">
        <v>1</v>
      </c>
      <c r="U143" s="50" t="n">
        <v>0</v>
      </c>
      <c r="V143" s="50" t="n">
        <v>0</v>
      </c>
      <c r="W143" s="50" t="n">
        <v>0</v>
      </c>
      <c r="X143" s="50" t="n">
        <v>0</v>
      </c>
      <c r="Y143" s="50" t="n">
        <v>0</v>
      </c>
      <c r="Z143" s="50" t="n">
        <v>0</v>
      </c>
      <c r="AA143" s="50" t="n">
        <v>0</v>
      </c>
      <c r="AB143" s="50" t="n">
        <v>0</v>
      </c>
      <c r="AC143" s="50" t="n">
        <v>0</v>
      </c>
      <c r="AD143" s="50" t="n">
        <v>0</v>
      </c>
      <c r="AE143" s="50" t="n">
        <v>1</v>
      </c>
      <c r="AF143" s="50" t="n">
        <v>0</v>
      </c>
      <c r="AG143" s="50" t="n">
        <v>1</v>
      </c>
      <c r="AH143" s="47" t="n">
        <v>1</v>
      </c>
      <c r="AI143" s="47" t="n">
        <v>0</v>
      </c>
      <c r="AJ143" s="47" t="n">
        <v>1</v>
      </c>
      <c r="AK143" s="47" t="n">
        <v>0</v>
      </c>
      <c r="AL143" s="47" t="n">
        <v>1</v>
      </c>
      <c r="AM143" s="50" t="n">
        <v>1</v>
      </c>
      <c r="AN143" s="50" t="n">
        <v>1</v>
      </c>
      <c r="AO143" s="50" t="n">
        <v>1</v>
      </c>
      <c r="AP143" s="50" t="n">
        <v>0</v>
      </c>
      <c r="AQ143" s="50" t="n">
        <v>0</v>
      </c>
      <c r="AR143" s="50" t="n">
        <v>1</v>
      </c>
      <c r="AS143" s="50" t="n">
        <v>0</v>
      </c>
      <c r="AT143" s="50" t="n">
        <v>1</v>
      </c>
      <c r="AU143" s="47" t="n">
        <v>1</v>
      </c>
      <c r="AV143" s="47" t="n">
        <v>1</v>
      </c>
      <c r="AW143" s="47" t="n">
        <v>0</v>
      </c>
      <c r="AX143" s="47" t="n">
        <v>1</v>
      </c>
      <c r="AY143" s="47" t="n">
        <v>1</v>
      </c>
      <c r="AZ143" s="47" t="n">
        <v>1</v>
      </c>
      <c r="BA143" s="47" t="n">
        <v>0</v>
      </c>
      <c r="BB143" s="47" t="n">
        <v>1</v>
      </c>
      <c r="BC143" s="47" t="n">
        <v>0</v>
      </c>
      <c r="BD143" s="47" t="n">
        <v>0</v>
      </c>
      <c r="BE143" s="52" t="n">
        <v>1</v>
      </c>
      <c r="BF143" s="50" t="n">
        <v>1</v>
      </c>
      <c r="BG143" s="50" t="n">
        <v>1</v>
      </c>
      <c r="BH143" s="50" t="n">
        <v>1</v>
      </c>
      <c r="BI143" s="50" t="n">
        <v>1</v>
      </c>
      <c r="BJ143" s="52" t="n">
        <v>1</v>
      </c>
      <c r="BK143" s="50" t="n">
        <v>1</v>
      </c>
      <c r="BL143" s="50" t="n">
        <v>1</v>
      </c>
      <c r="BM143" s="50" t="n">
        <v>0</v>
      </c>
      <c r="BN143" s="52" t="n">
        <v>1</v>
      </c>
      <c r="BO143" s="50" t="n">
        <v>1</v>
      </c>
      <c r="BP143" s="50" t="n">
        <v>1</v>
      </c>
      <c r="BQ143" s="47" t="n">
        <v>1</v>
      </c>
      <c r="BR143" s="49" t="n">
        <v>1</v>
      </c>
      <c r="BS143" s="47" t="n">
        <v>1</v>
      </c>
      <c r="BT143" s="47" t="n">
        <v>1</v>
      </c>
      <c r="BU143" s="47" t="n">
        <v>0</v>
      </c>
      <c r="BV143" s="47" t="n">
        <v>0</v>
      </c>
      <c r="BW143" s="49" t="n">
        <v>0</v>
      </c>
      <c r="BX143" s="49" t="n">
        <v>0</v>
      </c>
      <c r="BY143" s="47" t="n">
        <v>0</v>
      </c>
      <c r="BZ143" s="47" t="n">
        <v>0</v>
      </c>
      <c r="CB143" s="27" t="n">
        <f aca="false">CF143*$CZ$3+CI143*$DA$3+CL143*$DB$3+CO143*$DC$3+CR143*$DD$3+CU143*$DE$3+CX143*$DF$3</f>
        <v>61.4007142857143</v>
      </c>
      <c r="CD143" s="38" t="n">
        <f aca="false">(G143+I143+K143+N143+R143)/5</f>
        <v>0.4</v>
      </c>
      <c r="CE143" s="39" t="n">
        <f aca="false">(C143+D143+E143+F143+H143+J143+L143+M143+O143+P143+Q143+S143+T143)/13</f>
        <v>0.538461538461538</v>
      </c>
      <c r="CF143" s="30" t="n">
        <f aca="false">IF(AND(CD143=1,CE143=1),$DC$5,IF(AND(CD143=1,CE143&gt;0.5),$DC$6,IF(AND(CD143=1,AND(CE143&gt;0.25,CE143&lt;=0.5)),$DC$7,IF(AND(CD143=1,CE143&lt;=0.25),$DC$8,IF(AND(CD143&gt;0.5,CE143&gt;0.5),$DC$9,IF(AND(CD143&gt;0.5,AND(CE143&gt;0.25,CE143&lt;=0.5)),$DC$10,IF(AND(CD143&gt;0.5,CE143&lt;=0.25),$DC$11,IF(AND(AND(CD143&lt;=0.5,CD143&gt;0.25),CE143&gt;0.5),$DC$12,IF(AND(AND(CD143&lt;=0.5,CD143&gt;0.25),AND(CE143&gt;0.25,CE143&lt;=0.5)),$DC$13,IF(AND(AND(CD143&lt;=0.5,CD143&gt;0.25),CE143&lt;=0.25),$DC$14,IF(AND(CD143&lt;=0.25,CE143&gt;0.5),$DC$15,IF(AND(CD143&lt;=0.25,AND(CE143&gt;0.25,CE143&lt;=0.5)),$DC$16,IF(AND(CD143&lt;=0.25,AND(CE143&gt;0.1,CE143&lt;=0.25)),$DC$17,IF(AND(CD143&lt;=0.25,CE143&lt;=0.1,OR(CD143&lt;&gt;0,CE143&lt;&gt;0)),$DC$18,IF(AND(CD143=0,CE143=0),$DC$19,"ATENÇÃO")))))))))))))))</f>
        <v>50</v>
      </c>
      <c r="CG143" s="38" t="n">
        <f aca="false">(X143+AA143+AG143)/3</f>
        <v>0.333333333333333</v>
      </c>
      <c r="CH143" s="39" t="n">
        <f aca="false">(U143+V143+W143+Y143+Z143+AB143+AC143+AD143+AE143+AF143)/10</f>
        <v>0.1</v>
      </c>
      <c r="CI143" s="30" t="n">
        <f aca="false">IF(AND(CG143=1,CH143=1),$DC$5,IF(AND(CG143=1,CH143&gt;0.5),$DC$6,IF(AND(CG143=1,AND(CH143&gt;0.25,CH143&lt;=0.5)),$DC$7,IF(AND(CG143=1,CH143&lt;=0.25),$DC$8,IF(AND(CG143&gt;0.5,CH143&gt;0.5),$DC$9,IF(AND(CG143&gt;0.5,AND(CH143&gt;0.25,CH143&lt;=0.5)),$DC$10,IF(AND(CG143&gt;0.5,CH143&lt;=0.25),$DC$11,IF(AND(AND(CG143&lt;=0.5,CG143&gt;0.25),CH143&gt;0.5),$DC$12,IF(AND(AND(CG143&lt;=0.5,CG143&gt;0.25),AND(CH143&gt;0.25,CH143&lt;=0.5)),$DC$13,IF(AND(AND(CG143&lt;=0.5,CG143&gt;0.25),CH143&lt;=0.25),$DC$14,IF(AND(CG143&lt;=0.25,CH143&gt;0.5),$DC$15,IF(AND(CG143&lt;=0.25,AND(CH143&gt;0.25,CH143&lt;=0.5)),$DC$16,IF(AND(CG143&lt;=0.25,AND(CH143&gt;0.1,CH143&lt;=0.25)),$DC$17,IF(AND(CG143&lt;=0.25,CH143&lt;=0.1,OR(CG143&lt;&gt;0,CH143&lt;&gt;0)),$DC$18,IF(AND(CG143=0,CH143=0),$DC$19,"ATENÇÃO")))))))))))))))</f>
        <v>35.7142857142857</v>
      </c>
      <c r="CJ143" s="38" t="n">
        <f aca="false">(AJ143+AL143)/2</f>
        <v>1</v>
      </c>
      <c r="CK143" s="39" t="n">
        <f aca="false">(AH143+AI143+AK143)/3</f>
        <v>0.333333333333333</v>
      </c>
      <c r="CL143" s="30" t="n">
        <f aca="false">IF(AND(CJ143=1,CK143=1),$DC$5,IF(AND(CJ143=1,CK143&gt;0.5),$DC$6,IF(AND(CJ143=1,AND(CK143&gt;0.25,CK143&lt;=0.5)),$DC$7,IF(AND(CJ143=1,CK143&lt;=0.25),$DC$8,IF(AND(CJ143&gt;0.5,CK143&gt;0.5),$DC$9,IF(AND(CJ143&gt;0.5,AND(CK143&gt;0.25,CK143&lt;=0.5)),$DC$10,IF(AND(CJ143&gt;0.5,CK143&lt;=0.25),$DC$11,IF(AND(AND(CJ143&lt;=0.5,CJ143&gt;0.25),CK143&gt;0.5),$DC$12,IF(AND(AND(CJ143&lt;=0.5,CJ143&gt;0.25),AND(CK143&gt;0.25,CK143&lt;=0.5)),$DC$13,IF(AND(AND(CJ143&lt;=0.5,CJ143&gt;0.25),CK143&lt;=0.25),$DC$14,IF(AND(CJ143&lt;=0.25,CK143&gt;0.5),$DC$15,IF(AND(CJ143&lt;=0.25,AND(CK143&gt;0.25,CK143&lt;=0.5)),$DC$16,IF(AND(CJ143&lt;=0.25,AND(CK143&gt;0.1,CK143&lt;=0.25)),$DC$17,IF(AND(CJ143&lt;=0.25,CK143&lt;=0.1,OR(CJ143&lt;&gt;0,CK143&lt;&gt;0)),$DC$18,IF(AND(CJ143=0,CK143=0),$DC$19,"ATENÇÃO")))))))))))))))</f>
        <v>85.7142857142857</v>
      </c>
      <c r="CM143" s="38" t="n">
        <f aca="false">(AP143+AS143)/2</f>
        <v>0</v>
      </c>
      <c r="CN143" s="39" t="n">
        <f aca="false">(AM143+AN143+AO143+AQ143+AR143+AT143)/6</f>
        <v>0.833333333333333</v>
      </c>
      <c r="CO143" s="30" t="n">
        <f aca="false">IF(AND(CM143=1,CN143=1),$DC$5,IF(AND(CM143=1,CN143&gt;0.5),$DC$6,IF(AND(CM143=1,AND(CN143&gt;0.25,CN143&lt;=0.5)),$DC$7,IF(AND(CM143=1,CN143&lt;=0.25),$DC$8,IF(AND(CM143&gt;0.5,CN143&gt;0.5),$DC$9,IF(AND(CM143&gt;0.5,AND(CN143&gt;0.25,CN143&lt;=0.5)),$DC$10,IF(AND(CM143&gt;0.5,CN143&lt;=0.25),$DC$11,IF(AND(AND(CM143&lt;=0.5,CM143&gt;0.25),CN143&gt;0.5),$DC$12,IF(AND(AND(CM143&lt;=0.5,CM143&gt;0.25),AND(CN143&gt;0.25,CN143&lt;=0.5)),$DC$13,IF(AND(AND(CM143&lt;=0.5,CM143&gt;0.25),CN143&lt;=0.25),$DC$14,IF(AND(CM143&lt;=0.25,CN143&gt;0.5),$DC$15,IF(AND(CM143&lt;=0.25,AND(CN143&gt;0.25,CN143&lt;=0.5)),$DC$16,IF(AND(CM143&lt;=0.25,AND(CN143&gt;0.1,CN143&lt;=0.25)),$DC$17,IF(AND(CM143&lt;=0.25,CN143&lt;=0.1,OR(CM143&lt;&gt;0,CN143&lt;&gt;0)),$DC$18,IF(AND(CM143=0,CN143=0),$DC$19,"ATENÇÃO")))))))))))))))</f>
        <v>28.5714285714286</v>
      </c>
      <c r="CP143" s="38" t="n">
        <f aca="false">(AU143+AZ143+BD143)/3</f>
        <v>0.666666666666667</v>
      </c>
      <c r="CQ143" s="39" t="n">
        <f aca="false">(AV143+AW143+AX143+AY143+BA143+BB143+BC143)/7</f>
        <v>0.571428571428571</v>
      </c>
      <c r="CR143" s="30" t="n">
        <f aca="false">IF(AND(CP143=1,CQ143=1),$DC$5,IF(AND(CP143=1,CQ143&gt;0.5),$DC$6,IF(AND(CP143=1,AND(CQ143&gt;0.25,CQ143&lt;=0.5)),$DC$7,IF(AND(CP143=1,CQ143&lt;=0.25),$DC$8,IF(AND(CP143&gt;0.5,CQ143&gt;0.5),$DC$9,IF(AND(CP143&gt;0.5,AND(CQ143&gt;0.25,CQ143&lt;=0.5)),$DC$10,IF(AND(CP143&gt;0.5,CQ143&lt;=0.25),$DC$11,IF(AND(AND(CP143&lt;=0.5,CP143&gt;0.25),CQ143&gt;0.5),$DC$12,IF(AND(AND(CP143&lt;=0.5,CP143&gt;0.25),AND(CQ143&gt;0.25,CQ143&lt;=0.5)),$DC$13,IF(AND(AND(CP143&lt;=0.5,CP143&gt;0.25),CQ143&lt;=0.25),$DC$14,IF(AND(CP143&lt;=0.25,CQ143&gt;0.5),$DC$15,IF(AND(CP143&lt;=0.25,AND(CQ143&gt;0.25,CQ143&lt;=0.5)),$DC$16,IF(AND(CP143&lt;=0.25,AND(CQ143&gt;0.1,CQ143&lt;=0.25)),$DC$17,IF(AND(CP143&lt;=0.25,CQ143&lt;=0.1,OR(CP143&lt;&gt;0,CQ143&lt;&gt;0)),$DC$18,IF(AND(CP143=0,CQ143=0),$DC$19,"ATENÇÃO")))))))))))))))</f>
        <v>71.4285714285714</v>
      </c>
      <c r="CS143" s="38" t="n">
        <f aca="false">(BE143+BJ143+BN143)/3</f>
        <v>1</v>
      </c>
      <c r="CT143" s="39" t="n">
        <f aca="false">(BF143+BG143+BH143+BI143+BK143+BL143+BM143+BO143+BP143)/9</f>
        <v>0.888888888888889</v>
      </c>
      <c r="CU143" s="30" t="n">
        <f aca="false">IF(AND(CS143=1,CT143=1),$DC$5,IF(AND(CS143=1,CT143&gt;0.5),$DC$6,IF(AND(CS143=1,AND(CT143&gt;0.25,CT143&lt;=0.5)),$DC$7,IF(AND(CS143=1,CT143&lt;=0.25),$DC$8,IF(AND(CS143&gt;0.5,CT143&gt;0.5),$DC$9,IF(AND(CS143&gt;0.5,AND(CT143&gt;0.25,CT143&lt;=0.5)),$DC$10,IF(AND(CS143&gt;0.5,CT143&lt;=0.25),$DC$11,IF(AND(AND(CS143&lt;=0.5,CS143&gt;0.25),CT143&gt;0.5),$DC$12,IF(AND(AND(CS143&lt;=0.5,CS143&gt;0.25),AND(CT143&gt;0.25,CT143&lt;=0.5)),$DC$13,IF(AND(AND(CS143&lt;=0.5,CS143&gt;0.25),CT143&lt;=0.25),$DC$14,IF(AND(CS143&lt;=0.25,CT143&gt;0.5),$DC$15,IF(AND(CS143&lt;=0.25,AND(CT143&gt;0.25,CT143&lt;=0.5)),$DC$16,IF(AND(CS143&lt;=0.25,AND(CT143&gt;0.1,CT143&lt;=0.25)),$DC$17,IF(AND(CS143&lt;=0.25,CT143&lt;=0.1,OR(CS143&lt;&gt;0,CT143&lt;&gt;0)),$DC$18,IF(AND(CS143=0,CT143=0),$DC$19,"ATENÇÃO")))))))))))))))</f>
        <v>92.8571428571429</v>
      </c>
      <c r="CV143" s="31" t="n">
        <f aca="false">(BR143+BW143+BX143)/3</f>
        <v>0.333333333333333</v>
      </c>
      <c r="CW143" s="32" t="n">
        <f aca="false">(BQ143+BS143+BT143+BU143+BV143+BY143+BZ143)/7</f>
        <v>0.428571428571429</v>
      </c>
      <c r="CX143" s="30" t="n">
        <f aca="false">IF(AND(CV143=1,CW143=1),$DC$5,IF(AND(CV143=1,CW143&gt;0.5),$DC$6,IF(AND(CV143=1,AND(CW143&gt;0.25,CW143&lt;=0.5)),$DC$7,IF(AND(CV143=1,CW143&lt;=0.25),$DC$8,IF(AND(CV143&gt;0.5,CW143&gt;0.5),$DC$9,IF(AND(CV143&gt;0.5,AND(CW143&gt;0.25,CW143&lt;=0.5)),$DC$10,IF(AND(CV143&gt;0.5,CW143&lt;=0.25),$DC$11,IF(AND(AND(CV143&lt;=0.5,CV143&gt;0.25),CW143&gt;0.5),$DC$12,IF(AND(AND(CV143&lt;=0.5,CV143&gt;0.25),AND(CW143&gt;0.25,CW143&lt;=0.5)),$DC$13,IF(AND(AND(CV143&lt;=0.5,CV143&gt;0.25),CW143&lt;=0.25),$DC$14,IF(AND(CV143&lt;=0.25,CW143&gt;0.5),$DC$15,IF(AND(CV143&lt;=0.25,AND(CW143&gt;0.25,CW143&lt;=0.5)),$DC$16,IF(AND(CV143&lt;=0.25,AND(CW143&gt;0.1,CW143&lt;=0.25)),$DC$17,IF(AND(CV143&lt;=0.25,CW143&lt;=0.1,OR(CV143&lt;&gt;0,CW143&lt;&gt;0)),$DC$18,IF(AND(CV143=0,CW143=0),$DC$19,"ATENÇÃO")))))))))))))))</f>
        <v>42.8571428571429</v>
      </c>
    </row>
    <row r="144" customFormat="false" ht="15" hidden="false" customHeight="false" outlineLevel="0" collapsed="false">
      <c r="A144" s="1" t="s">
        <v>295</v>
      </c>
      <c r="B144" s="2" t="n">
        <v>142</v>
      </c>
      <c r="C144" s="47" t="n">
        <v>1</v>
      </c>
      <c r="D144" s="47" t="n">
        <v>0</v>
      </c>
      <c r="E144" s="47" t="n">
        <v>1</v>
      </c>
      <c r="F144" s="47" t="n">
        <v>0</v>
      </c>
      <c r="G144" s="49" t="n">
        <v>0</v>
      </c>
      <c r="H144" s="47" t="n">
        <v>1</v>
      </c>
      <c r="I144" s="49" t="n">
        <v>0</v>
      </c>
      <c r="J144" s="47" t="n">
        <v>0</v>
      </c>
      <c r="K144" s="49" t="n">
        <v>0</v>
      </c>
      <c r="L144" s="47" t="n">
        <v>1</v>
      </c>
      <c r="M144" s="47" t="n">
        <v>1</v>
      </c>
      <c r="N144" s="49" t="n">
        <v>1</v>
      </c>
      <c r="O144" s="47" t="n">
        <v>0</v>
      </c>
      <c r="P144" s="47" t="n">
        <v>1</v>
      </c>
      <c r="Q144" s="47" t="n">
        <v>1</v>
      </c>
      <c r="R144" s="47" t="n">
        <v>1</v>
      </c>
      <c r="S144" s="47" t="n">
        <v>0</v>
      </c>
      <c r="T144" s="47" t="n">
        <v>0</v>
      </c>
      <c r="U144" s="50" t="n">
        <v>1</v>
      </c>
      <c r="V144" s="50" t="n">
        <v>0</v>
      </c>
      <c r="W144" s="50" t="n">
        <v>1</v>
      </c>
      <c r="X144" s="50" t="n">
        <v>0</v>
      </c>
      <c r="Y144" s="50" t="n">
        <v>0</v>
      </c>
      <c r="Z144" s="50" t="n">
        <v>0</v>
      </c>
      <c r="AA144" s="50" t="n">
        <v>0</v>
      </c>
      <c r="AB144" s="50" t="n">
        <v>0</v>
      </c>
      <c r="AC144" s="50" t="n">
        <v>1</v>
      </c>
      <c r="AD144" s="50" t="n">
        <v>1</v>
      </c>
      <c r="AE144" s="50" t="n">
        <v>1</v>
      </c>
      <c r="AF144" s="50" t="n">
        <v>0</v>
      </c>
      <c r="AG144" s="50" t="n">
        <v>1</v>
      </c>
      <c r="AH144" s="47" t="n">
        <v>1</v>
      </c>
      <c r="AI144" s="47" t="n">
        <v>1</v>
      </c>
      <c r="AJ144" s="47" t="n">
        <v>1</v>
      </c>
      <c r="AK144" s="47" t="n">
        <v>0</v>
      </c>
      <c r="AL144" s="47" t="n">
        <v>1</v>
      </c>
      <c r="AM144" s="50" t="n">
        <v>1</v>
      </c>
      <c r="AN144" s="50" t="n">
        <v>1</v>
      </c>
      <c r="AO144" s="50" t="n">
        <v>1</v>
      </c>
      <c r="AP144" s="50" t="n">
        <v>1</v>
      </c>
      <c r="AQ144" s="50" t="n">
        <v>0</v>
      </c>
      <c r="AR144" s="50" t="n">
        <v>1</v>
      </c>
      <c r="AS144" s="50" t="n">
        <v>1</v>
      </c>
      <c r="AT144" s="50" t="n">
        <v>1</v>
      </c>
      <c r="AU144" s="47" t="n">
        <v>1</v>
      </c>
      <c r="AV144" s="47" t="n">
        <v>0</v>
      </c>
      <c r="AW144" s="47" t="n">
        <v>0</v>
      </c>
      <c r="AX144" s="47" t="n">
        <v>1</v>
      </c>
      <c r="AY144" s="47" t="n">
        <v>0</v>
      </c>
      <c r="AZ144" s="47" t="n">
        <v>1</v>
      </c>
      <c r="BA144" s="47" t="n">
        <v>0</v>
      </c>
      <c r="BB144" s="47" t="n">
        <v>1</v>
      </c>
      <c r="BC144" s="47" t="n">
        <v>0</v>
      </c>
      <c r="BD144" s="47" t="n">
        <v>0</v>
      </c>
      <c r="BE144" s="52" t="n">
        <v>1</v>
      </c>
      <c r="BF144" s="50" t="n">
        <v>1</v>
      </c>
      <c r="BG144" s="50" t="n">
        <v>1</v>
      </c>
      <c r="BH144" s="50" t="n">
        <v>1</v>
      </c>
      <c r="BI144" s="50" t="n">
        <v>1</v>
      </c>
      <c r="BJ144" s="52" t="n">
        <v>1</v>
      </c>
      <c r="BK144" s="50" t="n">
        <v>1</v>
      </c>
      <c r="BL144" s="50" t="n">
        <v>1</v>
      </c>
      <c r="BM144" s="50" t="n">
        <v>1</v>
      </c>
      <c r="BN144" s="52" t="n">
        <v>1</v>
      </c>
      <c r="BO144" s="50" t="n">
        <v>1</v>
      </c>
      <c r="BP144" s="50" t="n">
        <v>1</v>
      </c>
      <c r="BQ144" s="47" t="n">
        <v>1</v>
      </c>
      <c r="BR144" s="49" t="n">
        <v>1</v>
      </c>
      <c r="BS144" s="47" t="n">
        <v>1</v>
      </c>
      <c r="BT144" s="47" t="n">
        <v>1</v>
      </c>
      <c r="BU144" s="47" t="n">
        <v>0</v>
      </c>
      <c r="BV144" s="47" t="n">
        <v>1</v>
      </c>
      <c r="BW144" s="49" t="n">
        <v>0</v>
      </c>
      <c r="BX144" s="49" t="n">
        <v>1</v>
      </c>
      <c r="BY144" s="47" t="n">
        <v>0</v>
      </c>
      <c r="BZ144" s="47" t="n">
        <v>1</v>
      </c>
      <c r="CB144" s="27" t="n">
        <f aca="false">CF144*$CZ$3+CI144*$DA$3+CL144*$DB$3+CO144*$DC$3+CR144*$DD$3+CU144*$DE$3+CX144*$DF$3</f>
        <v>73.0764285714286</v>
      </c>
      <c r="CD144" s="38" t="n">
        <f aca="false">(G144+I144+K144+N144+R144)/5</f>
        <v>0.4</v>
      </c>
      <c r="CE144" s="39" t="n">
        <f aca="false">(C144+D144+E144+F144+H144+J144+L144+M144+O144+P144+Q144+S144+T144)/13</f>
        <v>0.538461538461538</v>
      </c>
      <c r="CF144" s="30" t="n">
        <f aca="false">IF(AND(CD144=1,CE144=1),$DC$5,IF(AND(CD144=1,CE144&gt;0.5),$DC$6,IF(AND(CD144=1,AND(CE144&gt;0.25,CE144&lt;=0.5)),$DC$7,IF(AND(CD144=1,CE144&lt;=0.25),$DC$8,IF(AND(CD144&gt;0.5,CE144&gt;0.5),$DC$9,IF(AND(CD144&gt;0.5,AND(CE144&gt;0.25,CE144&lt;=0.5)),$DC$10,IF(AND(CD144&gt;0.5,CE144&lt;=0.25),$DC$11,IF(AND(AND(CD144&lt;=0.5,CD144&gt;0.25),CE144&gt;0.5),$DC$12,IF(AND(AND(CD144&lt;=0.5,CD144&gt;0.25),AND(CE144&gt;0.25,CE144&lt;=0.5)),$DC$13,IF(AND(AND(CD144&lt;=0.5,CD144&gt;0.25),CE144&lt;=0.25),$DC$14,IF(AND(CD144&lt;=0.25,CE144&gt;0.5),$DC$15,IF(AND(CD144&lt;=0.25,AND(CE144&gt;0.25,CE144&lt;=0.5)),$DC$16,IF(AND(CD144&lt;=0.25,AND(CE144&gt;0.1,CE144&lt;=0.25)),$DC$17,IF(AND(CD144&lt;=0.25,CE144&lt;=0.1,OR(CD144&lt;&gt;0,CE144&lt;&gt;0)),$DC$18,IF(AND(CD144=0,CE144=0),$DC$19,"ATENÇÃO")))))))))))))))</f>
        <v>50</v>
      </c>
      <c r="CG144" s="38" t="n">
        <f aca="false">(X144+AA144+AG144)/3</f>
        <v>0.333333333333333</v>
      </c>
      <c r="CH144" s="39" t="n">
        <f aca="false">(U144+V144+W144+Y144+Z144+AB144+AC144+AD144+AE144+AF144)/10</f>
        <v>0.5</v>
      </c>
      <c r="CI144" s="30" t="n">
        <f aca="false">IF(AND(CG144=1,CH144=1),$DC$5,IF(AND(CG144=1,CH144&gt;0.5),$DC$6,IF(AND(CG144=1,AND(CH144&gt;0.25,CH144&lt;=0.5)),$DC$7,IF(AND(CG144=1,CH144&lt;=0.25),$DC$8,IF(AND(CG144&gt;0.5,CH144&gt;0.5),$DC$9,IF(AND(CG144&gt;0.5,AND(CH144&gt;0.25,CH144&lt;=0.5)),$DC$10,IF(AND(CG144&gt;0.5,CH144&lt;=0.25),$DC$11,IF(AND(AND(CG144&lt;=0.5,CG144&gt;0.25),CH144&gt;0.5),$DC$12,IF(AND(AND(CG144&lt;=0.5,CG144&gt;0.25),AND(CH144&gt;0.25,CH144&lt;=0.5)),$DC$13,IF(AND(AND(CG144&lt;=0.5,CG144&gt;0.25),CH144&lt;=0.25),$DC$14,IF(AND(CG144&lt;=0.25,CH144&gt;0.5),$DC$15,IF(AND(CG144&lt;=0.25,AND(CH144&gt;0.25,CH144&lt;=0.5)),$DC$16,IF(AND(CG144&lt;=0.25,AND(CH144&gt;0.1,CH144&lt;=0.25)),$DC$17,IF(AND(CG144&lt;=0.25,CH144&lt;=0.1,OR(CG144&lt;&gt;0,CH144&lt;&gt;0)),$DC$18,IF(AND(CG144=0,CH144=0),$DC$19,"ATENÇÃO")))))))))))))))</f>
        <v>42.8571428571429</v>
      </c>
      <c r="CJ144" s="38" t="n">
        <f aca="false">(AJ144+AL144)/2</f>
        <v>1</v>
      </c>
      <c r="CK144" s="39" t="n">
        <f aca="false">(AH144+AI144+AK144)/3</f>
        <v>0.666666666666667</v>
      </c>
      <c r="CL144" s="30" t="n">
        <f aca="false">IF(AND(CJ144=1,CK144=1),$DC$5,IF(AND(CJ144=1,CK144&gt;0.5),$DC$6,IF(AND(CJ144=1,AND(CK144&gt;0.25,CK144&lt;=0.5)),$DC$7,IF(AND(CJ144=1,CK144&lt;=0.25),$DC$8,IF(AND(CJ144&gt;0.5,CK144&gt;0.5),$DC$9,IF(AND(CJ144&gt;0.5,AND(CK144&gt;0.25,CK144&lt;=0.5)),$DC$10,IF(AND(CJ144&gt;0.5,CK144&lt;=0.25),$DC$11,IF(AND(AND(CJ144&lt;=0.5,CJ144&gt;0.25),CK144&gt;0.5),$DC$12,IF(AND(AND(CJ144&lt;=0.5,CJ144&gt;0.25),AND(CK144&gt;0.25,CK144&lt;=0.5)),$DC$13,IF(AND(AND(CJ144&lt;=0.5,CJ144&gt;0.25),CK144&lt;=0.25),$DC$14,IF(AND(CJ144&lt;=0.25,CK144&gt;0.5),$DC$15,IF(AND(CJ144&lt;=0.25,AND(CK144&gt;0.25,CK144&lt;=0.5)),$DC$16,IF(AND(CJ144&lt;=0.25,AND(CK144&gt;0.1,CK144&lt;=0.25)),$DC$17,IF(AND(CJ144&lt;=0.25,CK144&lt;=0.1,OR(CJ144&lt;&gt;0,CK144&lt;&gt;0)),$DC$18,IF(AND(CJ144=0,CK144=0),$DC$19,"ATENÇÃO")))))))))))))))</f>
        <v>92.8571428571429</v>
      </c>
      <c r="CM144" s="38" t="n">
        <f aca="false">(AP144+AS144)/2</f>
        <v>1</v>
      </c>
      <c r="CN144" s="39" t="n">
        <f aca="false">(AM144+AN144+AO144+AQ144+AR144+AT144)/6</f>
        <v>0.833333333333333</v>
      </c>
      <c r="CO144" s="30" t="n">
        <f aca="false">IF(AND(CM144=1,CN144=1),$DC$5,IF(AND(CM144=1,CN144&gt;0.5),$DC$6,IF(AND(CM144=1,AND(CN144&gt;0.25,CN144&lt;=0.5)),$DC$7,IF(AND(CM144=1,CN144&lt;=0.25),$DC$8,IF(AND(CM144&gt;0.5,CN144&gt;0.5),$DC$9,IF(AND(CM144&gt;0.5,AND(CN144&gt;0.25,CN144&lt;=0.5)),$DC$10,IF(AND(CM144&gt;0.5,CN144&lt;=0.25),$DC$11,IF(AND(AND(CM144&lt;=0.5,CM144&gt;0.25),CN144&gt;0.5),$DC$12,IF(AND(AND(CM144&lt;=0.5,CM144&gt;0.25),AND(CN144&gt;0.25,CN144&lt;=0.5)),$DC$13,IF(AND(AND(CM144&lt;=0.5,CM144&gt;0.25),CN144&lt;=0.25),$DC$14,IF(AND(CM144&lt;=0.25,CN144&gt;0.5),$DC$15,IF(AND(CM144&lt;=0.25,AND(CN144&gt;0.25,CN144&lt;=0.5)),$DC$16,IF(AND(CM144&lt;=0.25,AND(CN144&gt;0.1,CN144&lt;=0.25)),$DC$17,IF(AND(CM144&lt;=0.25,CN144&lt;=0.1,OR(CM144&lt;&gt;0,CN144&lt;&gt;0)),$DC$18,IF(AND(CM144=0,CN144=0),$DC$19,"ATENÇÃO")))))))))))))))</f>
        <v>92.8571428571429</v>
      </c>
      <c r="CP144" s="38" t="n">
        <f aca="false">(AU144+AZ144+BD144)/3</f>
        <v>0.666666666666667</v>
      </c>
      <c r="CQ144" s="39" t="n">
        <f aca="false">(AV144+AW144+AX144+AY144+BA144+BB144+BC144)/7</f>
        <v>0.285714285714286</v>
      </c>
      <c r="CR144" s="30" t="n">
        <f aca="false">IF(AND(CP144=1,CQ144=1),$DC$5,IF(AND(CP144=1,CQ144&gt;0.5),$DC$6,IF(AND(CP144=1,AND(CQ144&gt;0.25,CQ144&lt;=0.5)),$DC$7,IF(AND(CP144=1,CQ144&lt;=0.25),$DC$8,IF(AND(CP144&gt;0.5,CQ144&gt;0.5),$DC$9,IF(AND(CP144&gt;0.5,AND(CQ144&gt;0.25,CQ144&lt;=0.5)),$DC$10,IF(AND(CP144&gt;0.5,CQ144&lt;=0.25),$DC$11,IF(AND(AND(CP144&lt;=0.5,CP144&gt;0.25),CQ144&gt;0.5),$DC$12,IF(AND(AND(CP144&lt;=0.5,CP144&gt;0.25),AND(CQ144&gt;0.25,CQ144&lt;=0.5)),$DC$13,IF(AND(AND(CP144&lt;=0.5,CP144&gt;0.25),CQ144&lt;=0.25),$DC$14,IF(AND(CP144&lt;=0.25,CQ144&gt;0.5),$DC$15,IF(AND(CP144&lt;=0.25,AND(CQ144&gt;0.25,CQ144&lt;=0.5)),$DC$16,IF(AND(CP144&lt;=0.25,AND(CQ144&gt;0.1,CQ144&lt;=0.25)),$DC$17,IF(AND(CP144&lt;=0.25,CQ144&lt;=0.1,OR(CP144&lt;&gt;0,CQ144&lt;&gt;0)),$DC$18,IF(AND(CP144=0,CQ144=0),$DC$19,"ATENÇÃO")))))))))))))))</f>
        <v>64.2857142857143</v>
      </c>
      <c r="CS144" s="38" t="n">
        <f aca="false">(BE144+BJ144+BN144)/3</f>
        <v>1</v>
      </c>
      <c r="CT144" s="39" t="n">
        <f aca="false">(BF144+BG144+BH144+BI144+BK144+BL144+BM144+BO144+BP144)/9</f>
        <v>1</v>
      </c>
      <c r="CU144" s="30" t="n">
        <f aca="false">IF(AND(CS144=1,CT144=1),$DC$5,IF(AND(CS144=1,CT144&gt;0.5),$DC$6,IF(AND(CS144=1,AND(CT144&gt;0.25,CT144&lt;=0.5)),$DC$7,IF(AND(CS144=1,CT144&lt;=0.25),$DC$8,IF(AND(CS144&gt;0.5,CT144&gt;0.5),$DC$9,IF(AND(CS144&gt;0.5,AND(CT144&gt;0.25,CT144&lt;=0.5)),$DC$10,IF(AND(CS144&gt;0.5,CT144&lt;=0.25),$DC$11,IF(AND(AND(CS144&lt;=0.5,CS144&gt;0.25),CT144&gt;0.5),$DC$12,IF(AND(AND(CS144&lt;=0.5,CS144&gt;0.25),AND(CT144&gt;0.25,CT144&lt;=0.5)),$DC$13,IF(AND(AND(CS144&lt;=0.5,CS144&gt;0.25),CT144&lt;=0.25),$DC$14,IF(AND(CS144&lt;=0.25,CT144&gt;0.5),$DC$15,IF(AND(CS144&lt;=0.25,AND(CT144&gt;0.25,CT144&lt;=0.5)),$DC$16,IF(AND(CS144&lt;=0.25,AND(CT144&gt;0.1,CT144&lt;=0.25)),$DC$17,IF(AND(CS144&lt;=0.25,CT144&lt;=0.1,OR(CS144&lt;&gt;0,CT144&lt;&gt;0)),$DC$18,IF(AND(CS144=0,CT144=0),$DC$19,"ATENÇÃO")))))))))))))))</f>
        <v>100</v>
      </c>
      <c r="CV144" s="31" t="n">
        <f aca="false">(BR144+BW144+BX144)/3</f>
        <v>0.666666666666667</v>
      </c>
      <c r="CW144" s="32" t="n">
        <f aca="false">(BQ144+BS144+BT144+BU144+BV144+BY144+BZ144)/7</f>
        <v>0.714285714285714</v>
      </c>
      <c r="CX144" s="30" t="n">
        <f aca="false">IF(AND(CV144=1,CW144=1),$DC$5,IF(AND(CV144=1,CW144&gt;0.5),$DC$6,IF(AND(CV144=1,AND(CW144&gt;0.25,CW144&lt;=0.5)),$DC$7,IF(AND(CV144=1,CW144&lt;=0.25),$DC$8,IF(AND(CV144&gt;0.5,CW144&gt;0.5),$DC$9,IF(AND(CV144&gt;0.5,AND(CW144&gt;0.25,CW144&lt;=0.5)),$DC$10,IF(AND(CV144&gt;0.5,CW144&lt;=0.25),$DC$11,IF(AND(AND(CV144&lt;=0.5,CV144&gt;0.25),CW144&gt;0.5),$DC$12,IF(AND(AND(CV144&lt;=0.5,CV144&gt;0.25),AND(CW144&gt;0.25,CW144&lt;=0.5)),$DC$13,IF(AND(AND(CV144&lt;=0.5,CV144&gt;0.25),CW144&lt;=0.25),$DC$14,IF(AND(CV144&lt;=0.25,CW144&gt;0.5),$DC$15,IF(AND(CV144&lt;=0.25,AND(CW144&gt;0.25,CW144&lt;=0.5)),$DC$16,IF(AND(CV144&lt;=0.25,AND(CW144&gt;0.1,CW144&lt;=0.25)),$DC$17,IF(AND(CV144&lt;=0.25,CW144&lt;=0.1,OR(CV144&lt;&gt;0,CW144&lt;&gt;0)),$DC$18,IF(AND(CV144=0,CW144=0),$DC$19,"ATENÇÃO")))))))))))))))</f>
        <v>71.4285714285714</v>
      </c>
    </row>
    <row r="145" customFormat="false" ht="15" hidden="false" customHeight="false" outlineLevel="0" collapsed="false">
      <c r="A145" s="1" t="s">
        <v>296</v>
      </c>
      <c r="B145" s="2" t="n">
        <v>143</v>
      </c>
      <c r="C145" s="47" t="n">
        <v>1</v>
      </c>
      <c r="D145" s="47" t="n">
        <v>0</v>
      </c>
      <c r="E145" s="47" t="n">
        <v>1</v>
      </c>
      <c r="F145" s="47" t="n">
        <v>0</v>
      </c>
      <c r="G145" s="49" t="n">
        <v>0</v>
      </c>
      <c r="H145" s="47" t="n">
        <v>1</v>
      </c>
      <c r="I145" s="49" t="n">
        <v>1</v>
      </c>
      <c r="J145" s="47" t="n">
        <v>0</v>
      </c>
      <c r="K145" s="49" t="n">
        <v>1</v>
      </c>
      <c r="L145" s="47" t="n">
        <v>1</v>
      </c>
      <c r="M145" s="47" t="n">
        <v>1</v>
      </c>
      <c r="N145" s="49" t="n">
        <v>1</v>
      </c>
      <c r="O145" s="47" t="n">
        <v>1</v>
      </c>
      <c r="P145" s="47" t="n">
        <v>1</v>
      </c>
      <c r="Q145" s="47" t="n">
        <v>1</v>
      </c>
      <c r="R145" s="47" t="n">
        <v>1</v>
      </c>
      <c r="S145" s="47" t="n">
        <v>1</v>
      </c>
      <c r="T145" s="47" t="n">
        <v>1</v>
      </c>
      <c r="U145" s="50" t="n">
        <v>0</v>
      </c>
      <c r="V145" s="50" t="n">
        <v>0</v>
      </c>
      <c r="W145" s="50" t="n">
        <v>1</v>
      </c>
      <c r="X145" s="50" t="n">
        <v>0</v>
      </c>
      <c r="Y145" s="50" t="n">
        <v>1</v>
      </c>
      <c r="Z145" s="50" t="n">
        <v>1</v>
      </c>
      <c r="AA145" s="50" t="n">
        <v>0</v>
      </c>
      <c r="AB145" s="50" t="n">
        <v>1</v>
      </c>
      <c r="AC145" s="50" t="n">
        <v>1</v>
      </c>
      <c r="AD145" s="50" t="n">
        <v>1</v>
      </c>
      <c r="AE145" s="50" t="n">
        <v>1</v>
      </c>
      <c r="AF145" s="50" t="n">
        <v>0</v>
      </c>
      <c r="AG145" s="50" t="n">
        <v>1</v>
      </c>
      <c r="AH145" s="47" t="n">
        <v>1</v>
      </c>
      <c r="AI145" s="47" t="n">
        <v>1</v>
      </c>
      <c r="AJ145" s="47" t="n">
        <v>1</v>
      </c>
      <c r="AK145" s="47" t="n">
        <v>1</v>
      </c>
      <c r="AL145" s="47" t="n">
        <v>1</v>
      </c>
      <c r="AM145" s="50" t="n">
        <v>1</v>
      </c>
      <c r="AN145" s="50" t="n">
        <v>1</v>
      </c>
      <c r="AO145" s="50" t="n">
        <v>1</v>
      </c>
      <c r="AP145" s="50" t="n">
        <v>0</v>
      </c>
      <c r="AQ145" s="50" t="n">
        <v>0</v>
      </c>
      <c r="AR145" s="50" t="n">
        <v>1</v>
      </c>
      <c r="AS145" s="50" t="n">
        <v>1</v>
      </c>
      <c r="AT145" s="50" t="n">
        <v>1</v>
      </c>
      <c r="AU145" s="47" t="n">
        <v>1</v>
      </c>
      <c r="AV145" s="47" t="n">
        <v>0</v>
      </c>
      <c r="AW145" s="47" t="n">
        <v>0</v>
      </c>
      <c r="AX145" s="47" t="n">
        <v>1</v>
      </c>
      <c r="AY145" s="47" t="n">
        <v>0</v>
      </c>
      <c r="AZ145" s="47" t="n">
        <v>1</v>
      </c>
      <c r="BA145" s="47" t="n">
        <v>0</v>
      </c>
      <c r="BB145" s="47" t="n">
        <v>1</v>
      </c>
      <c r="BC145" s="47" t="n">
        <v>0</v>
      </c>
      <c r="BD145" s="47" t="n">
        <v>1</v>
      </c>
      <c r="BE145" s="52" t="n">
        <v>1</v>
      </c>
      <c r="BF145" s="50" t="n">
        <v>1</v>
      </c>
      <c r="BG145" s="50" t="n">
        <v>1</v>
      </c>
      <c r="BH145" s="50" t="n">
        <v>1</v>
      </c>
      <c r="BI145" s="50" t="n">
        <v>1</v>
      </c>
      <c r="BJ145" s="52" t="n">
        <v>1</v>
      </c>
      <c r="BK145" s="50" t="n">
        <v>1</v>
      </c>
      <c r="BL145" s="50" t="n">
        <v>1</v>
      </c>
      <c r="BM145" s="50" t="n">
        <v>1</v>
      </c>
      <c r="BN145" s="52" t="n">
        <v>1</v>
      </c>
      <c r="BO145" s="50" t="n">
        <v>0</v>
      </c>
      <c r="BP145" s="50" t="n">
        <v>1</v>
      </c>
      <c r="BQ145" s="47" t="n">
        <v>1</v>
      </c>
      <c r="BR145" s="49" t="n">
        <v>1</v>
      </c>
      <c r="BS145" s="47" t="n">
        <v>1</v>
      </c>
      <c r="BT145" s="47" t="n">
        <v>1</v>
      </c>
      <c r="BU145" s="47" t="n">
        <v>1</v>
      </c>
      <c r="BV145" s="47" t="n">
        <v>0</v>
      </c>
      <c r="BW145" s="49" t="n">
        <v>1</v>
      </c>
      <c r="BX145" s="49" t="n">
        <v>0</v>
      </c>
      <c r="BY145" s="47" t="n">
        <v>0</v>
      </c>
      <c r="BZ145" s="47" t="n">
        <v>0</v>
      </c>
      <c r="CB145" s="27" t="n">
        <f aca="false">CF145*$CZ$3+CI145*$DA$3+CL145*$DB$3+CO145*$DC$3+CR145*$DD$3+CU145*$DE$3+CX145*$DF$3</f>
        <v>78.5714285714286</v>
      </c>
      <c r="CD145" s="38" t="n">
        <f aca="false">(G145+I145+K145+N145+R145)/5</f>
        <v>0.8</v>
      </c>
      <c r="CE145" s="39" t="n">
        <f aca="false">(C145+D145+E145+F145+H145+J145+L145+M145+O145+P145+Q145+S145+T145)/13</f>
        <v>0.769230769230769</v>
      </c>
      <c r="CF145" s="30" t="n">
        <f aca="false">IF(AND(CD145=1,CE145=1),$DC$5,IF(AND(CD145=1,CE145&gt;0.5),$DC$6,IF(AND(CD145=1,AND(CE145&gt;0.25,CE145&lt;=0.5)),$DC$7,IF(AND(CD145=1,CE145&lt;=0.25),$DC$8,IF(AND(CD145&gt;0.5,CE145&gt;0.5),$DC$9,IF(AND(CD145&gt;0.5,AND(CE145&gt;0.25,CE145&lt;=0.5)),$DC$10,IF(AND(CD145&gt;0.5,CE145&lt;=0.25),$DC$11,IF(AND(AND(CD145&lt;=0.5,CD145&gt;0.25),CE145&gt;0.5),$DC$12,IF(AND(AND(CD145&lt;=0.5,CD145&gt;0.25),AND(CE145&gt;0.25,CE145&lt;=0.5)),$DC$13,IF(AND(AND(CD145&lt;=0.5,CD145&gt;0.25),CE145&lt;=0.25),$DC$14,IF(AND(CD145&lt;=0.25,CE145&gt;0.5),$DC$15,IF(AND(CD145&lt;=0.25,AND(CE145&gt;0.25,CE145&lt;=0.5)),$DC$16,IF(AND(CD145&lt;=0.25,AND(CE145&gt;0.1,CE145&lt;=0.25)),$DC$17,IF(AND(CD145&lt;=0.25,CE145&lt;=0.1,OR(CD145&lt;&gt;0,CE145&lt;&gt;0)),$DC$18,IF(AND(CD145=0,CE145=0),$DC$19,"ATENÇÃO")))))))))))))))</f>
        <v>71.4285714285714</v>
      </c>
      <c r="CG145" s="38" t="n">
        <f aca="false">(X145+AA145+AG145)/3</f>
        <v>0.333333333333333</v>
      </c>
      <c r="CH145" s="39" t="n">
        <f aca="false">(U145+V145+W145+Y145+Z145+AB145+AC145+AD145+AE145+AF145)/10</f>
        <v>0.7</v>
      </c>
      <c r="CI145" s="30" t="n">
        <f aca="false">IF(AND(CG145=1,CH145=1),$DC$5,IF(AND(CG145=1,CH145&gt;0.5),$DC$6,IF(AND(CG145=1,AND(CH145&gt;0.25,CH145&lt;=0.5)),$DC$7,IF(AND(CG145=1,CH145&lt;=0.25),$DC$8,IF(AND(CG145&gt;0.5,CH145&gt;0.5),$DC$9,IF(AND(CG145&gt;0.5,AND(CH145&gt;0.25,CH145&lt;=0.5)),$DC$10,IF(AND(CG145&gt;0.5,CH145&lt;=0.25),$DC$11,IF(AND(AND(CG145&lt;=0.5,CG145&gt;0.25),CH145&gt;0.5),$DC$12,IF(AND(AND(CG145&lt;=0.5,CG145&gt;0.25),AND(CH145&gt;0.25,CH145&lt;=0.5)),$DC$13,IF(AND(AND(CG145&lt;=0.5,CG145&gt;0.25),CH145&lt;=0.25),$DC$14,IF(AND(CG145&lt;=0.25,CH145&gt;0.5),$DC$15,IF(AND(CG145&lt;=0.25,AND(CH145&gt;0.25,CH145&lt;=0.5)),$DC$16,IF(AND(CG145&lt;=0.25,AND(CH145&gt;0.1,CH145&lt;=0.25)),$DC$17,IF(AND(CG145&lt;=0.25,CH145&lt;=0.1,OR(CG145&lt;&gt;0,CH145&lt;&gt;0)),$DC$18,IF(AND(CG145=0,CH145=0),$DC$19,"ATENÇÃO")))))))))))))))</f>
        <v>50</v>
      </c>
      <c r="CJ145" s="38" t="n">
        <f aca="false">(AJ145+AL145)/2</f>
        <v>1</v>
      </c>
      <c r="CK145" s="39" t="n">
        <f aca="false">(AH145+AI145+AK145)/3</f>
        <v>1</v>
      </c>
      <c r="CL145" s="30" t="n">
        <f aca="false">IF(AND(CJ145=1,CK145=1),$DC$5,IF(AND(CJ145=1,CK145&gt;0.5),$DC$6,IF(AND(CJ145=1,AND(CK145&gt;0.25,CK145&lt;=0.5)),$DC$7,IF(AND(CJ145=1,CK145&lt;=0.25),$DC$8,IF(AND(CJ145&gt;0.5,CK145&gt;0.5),$DC$9,IF(AND(CJ145&gt;0.5,AND(CK145&gt;0.25,CK145&lt;=0.5)),$DC$10,IF(AND(CJ145&gt;0.5,CK145&lt;=0.25),$DC$11,IF(AND(AND(CJ145&lt;=0.5,CJ145&gt;0.25),CK145&gt;0.5),$DC$12,IF(AND(AND(CJ145&lt;=0.5,CJ145&gt;0.25),AND(CK145&gt;0.25,CK145&lt;=0.5)),$DC$13,IF(AND(AND(CJ145&lt;=0.5,CJ145&gt;0.25),CK145&lt;=0.25),$DC$14,IF(AND(CJ145&lt;=0.25,CK145&gt;0.5),$DC$15,IF(AND(CJ145&lt;=0.25,AND(CK145&gt;0.25,CK145&lt;=0.5)),$DC$16,IF(AND(CJ145&lt;=0.25,AND(CK145&gt;0.1,CK145&lt;=0.25)),$DC$17,IF(AND(CJ145&lt;=0.25,CK145&lt;=0.1,OR(CJ145&lt;&gt;0,CK145&lt;&gt;0)),$DC$18,IF(AND(CJ145=0,CK145=0),$DC$19,"ATENÇÃO")))))))))))))))</f>
        <v>100</v>
      </c>
      <c r="CM145" s="38" t="n">
        <f aca="false">(AP145+AS145)/2</f>
        <v>0.5</v>
      </c>
      <c r="CN145" s="39" t="n">
        <f aca="false">(AM145+AN145+AO145+AQ145+AR145+AT145)/6</f>
        <v>0.833333333333333</v>
      </c>
      <c r="CO145" s="30" t="n">
        <f aca="false">IF(AND(CM145=1,CN145=1),$DC$5,IF(AND(CM145=1,CN145&gt;0.5),$DC$6,IF(AND(CM145=1,AND(CN145&gt;0.25,CN145&lt;=0.5)),$DC$7,IF(AND(CM145=1,CN145&lt;=0.25),$DC$8,IF(AND(CM145&gt;0.5,CN145&gt;0.5),$DC$9,IF(AND(CM145&gt;0.5,AND(CN145&gt;0.25,CN145&lt;=0.5)),$DC$10,IF(AND(CM145&gt;0.5,CN145&lt;=0.25),$DC$11,IF(AND(AND(CM145&lt;=0.5,CM145&gt;0.25),CN145&gt;0.5),$DC$12,IF(AND(AND(CM145&lt;=0.5,CM145&gt;0.25),AND(CN145&gt;0.25,CN145&lt;=0.5)),$DC$13,IF(AND(AND(CM145&lt;=0.5,CM145&gt;0.25),CN145&lt;=0.25),$DC$14,IF(AND(CM145&lt;=0.25,CN145&gt;0.5),$DC$15,IF(AND(CM145&lt;=0.25,AND(CN145&gt;0.25,CN145&lt;=0.5)),$DC$16,IF(AND(CM145&lt;=0.25,AND(CN145&gt;0.1,CN145&lt;=0.25)),$DC$17,IF(AND(CM145&lt;=0.25,CN145&lt;=0.1,OR(CM145&lt;&gt;0,CN145&lt;&gt;0)),$DC$18,IF(AND(CM145=0,CN145=0),$DC$19,"ATENÇÃO")))))))))))))))</f>
        <v>50</v>
      </c>
      <c r="CP145" s="38" t="n">
        <f aca="false">(AU145+AZ145+BD145)/3</f>
        <v>1</v>
      </c>
      <c r="CQ145" s="39" t="n">
        <f aca="false">(AV145+AW145+AX145+AY145+BA145+BB145+BC145)/7</f>
        <v>0.285714285714286</v>
      </c>
      <c r="CR145" s="30" t="n">
        <f aca="false">IF(AND(CP145=1,CQ145=1),$DC$5,IF(AND(CP145=1,CQ145&gt;0.5),$DC$6,IF(AND(CP145=1,AND(CQ145&gt;0.25,CQ145&lt;=0.5)),$DC$7,IF(AND(CP145=1,CQ145&lt;=0.25),$DC$8,IF(AND(CP145&gt;0.5,CQ145&gt;0.5),$DC$9,IF(AND(CP145&gt;0.5,AND(CQ145&gt;0.25,CQ145&lt;=0.5)),$DC$10,IF(AND(CP145&gt;0.5,CQ145&lt;=0.25),$DC$11,IF(AND(AND(CP145&lt;=0.5,CP145&gt;0.25),CQ145&gt;0.5),$DC$12,IF(AND(AND(CP145&lt;=0.5,CP145&gt;0.25),AND(CQ145&gt;0.25,CQ145&lt;=0.5)),$DC$13,IF(AND(AND(CP145&lt;=0.5,CP145&gt;0.25),CQ145&lt;=0.25),$DC$14,IF(AND(CP145&lt;=0.25,CQ145&gt;0.5),$DC$15,IF(AND(CP145&lt;=0.25,AND(CQ145&gt;0.25,CQ145&lt;=0.5)),$DC$16,IF(AND(CP145&lt;=0.25,AND(CQ145&gt;0.1,CQ145&lt;=0.25)),$DC$17,IF(AND(CP145&lt;=0.25,CQ145&lt;=0.1,OR(CP145&lt;&gt;0,CQ145&lt;&gt;0)),$DC$18,IF(AND(CP145=0,CQ145=0),$DC$19,"ATENÇÃO")))))))))))))))</f>
        <v>85.7142857142857</v>
      </c>
      <c r="CS145" s="38" t="n">
        <f aca="false">(BE145+BJ145+BN145)/3</f>
        <v>1</v>
      </c>
      <c r="CT145" s="39" t="n">
        <f aca="false">(BF145+BG145+BH145+BI145+BK145+BL145+BM145+BO145+BP145)/9</f>
        <v>0.888888888888889</v>
      </c>
      <c r="CU145" s="30" t="n">
        <f aca="false">IF(AND(CS145=1,CT145=1),$DC$5,IF(AND(CS145=1,CT145&gt;0.5),$DC$6,IF(AND(CS145=1,AND(CT145&gt;0.25,CT145&lt;=0.5)),$DC$7,IF(AND(CS145=1,CT145&lt;=0.25),$DC$8,IF(AND(CS145&gt;0.5,CT145&gt;0.5),$DC$9,IF(AND(CS145&gt;0.5,AND(CT145&gt;0.25,CT145&lt;=0.5)),$DC$10,IF(AND(CS145&gt;0.5,CT145&lt;=0.25),$DC$11,IF(AND(AND(CS145&lt;=0.5,CS145&gt;0.25),CT145&gt;0.5),$DC$12,IF(AND(AND(CS145&lt;=0.5,CS145&gt;0.25),AND(CT145&gt;0.25,CT145&lt;=0.5)),$DC$13,IF(AND(AND(CS145&lt;=0.5,CS145&gt;0.25),CT145&lt;=0.25),$DC$14,IF(AND(CS145&lt;=0.25,CT145&gt;0.5),$DC$15,IF(AND(CS145&lt;=0.25,AND(CT145&gt;0.25,CT145&lt;=0.5)),$DC$16,IF(AND(CS145&lt;=0.25,AND(CT145&gt;0.1,CT145&lt;=0.25)),$DC$17,IF(AND(CS145&lt;=0.25,CT145&lt;=0.1,OR(CS145&lt;&gt;0,CT145&lt;&gt;0)),$DC$18,IF(AND(CS145=0,CT145=0),$DC$19,"ATENÇÃO")))))))))))))))</f>
        <v>92.8571428571429</v>
      </c>
      <c r="CV145" s="31" t="n">
        <f aca="false">(BR145+BW145+BX145)/3</f>
        <v>0.666666666666667</v>
      </c>
      <c r="CW145" s="32" t="n">
        <f aca="false">(BQ145+BS145+BT145+BU145+BV145+BY145+BZ145)/7</f>
        <v>0.571428571428571</v>
      </c>
      <c r="CX145" s="30" t="n">
        <f aca="false">IF(AND(CV145=1,CW145=1),$DC$5,IF(AND(CV145=1,CW145&gt;0.5),$DC$6,IF(AND(CV145=1,AND(CW145&gt;0.25,CW145&lt;=0.5)),$DC$7,IF(AND(CV145=1,CW145&lt;=0.25),$DC$8,IF(AND(CV145&gt;0.5,CW145&gt;0.5),$DC$9,IF(AND(CV145&gt;0.5,AND(CW145&gt;0.25,CW145&lt;=0.5)),$DC$10,IF(AND(CV145&gt;0.5,CW145&lt;=0.25),$DC$11,IF(AND(AND(CV145&lt;=0.5,CV145&gt;0.25),CW145&gt;0.5),$DC$12,IF(AND(AND(CV145&lt;=0.5,CV145&gt;0.25),AND(CW145&gt;0.25,CW145&lt;=0.5)),$DC$13,IF(AND(AND(CV145&lt;=0.5,CV145&gt;0.25),CW145&lt;=0.25),$DC$14,IF(AND(CV145&lt;=0.25,CW145&gt;0.5),$DC$15,IF(AND(CV145&lt;=0.25,AND(CW145&gt;0.25,CW145&lt;=0.5)),$DC$16,IF(AND(CV145&lt;=0.25,AND(CW145&gt;0.1,CW145&lt;=0.25)),$DC$17,IF(AND(CV145&lt;=0.25,CW145&lt;=0.1,OR(CV145&lt;&gt;0,CW145&lt;&gt;0)),$DC$18,IF(AND(CV145=0,CW145=0),$DC$19,"ATENÇÃO")))))))))))))))</f>
        <v>71.4285714285714</v>
      </c>
    </row>
    <row r="146" customFormat="false" ht="15" hidden="false" customHeight="false" outlineLevel="0" collapsed="false">
      <c r="A146" s="1" t="s">
        <v>297</v>
      </c>
      <c r="B146" s="2" t="n">
        <v>144</v>
      </c>
      <c r="C146" s="47" t="n">
        <v>0</v>
      </c>
      <c r="D146" s="47" t="n">
        <v>0</v>
      </c>
      <c r="E146" s="47" t="n">
        <v>0</v>
      </c>
      <c r="F146" s="47" t="n">
        <v>0</v>
      </c>
      <c r="G146" s="49" t="n">
        <v>0</v>
      </c>
      <c r="H146" s="47" t="n">
        <v>0</v>
      </c>
      <c r="I146" s="49" t="n">
        <v>0</v>
      </c>
      <c r="J146" s="47" t="n">
        <v>0</v>
      </c>
      <c r="K146" s="49" t="n">
        <v>0</v>
      </c>
      <c r="L146" s="47" t="n">
        <v>1</v>
      </c>
      <c r="M146" s="47" t="n">
        <v>0</v>
      </c>
      <c r="N146" s="49" t="n">
        <v>1</v>
      </c>
      <c r="O146" s="47" t="n">
        <v>0</v>
      </c>
      <c r="P146" s="47" t="n">
        <v>0</v>
      </c>
      <c r="Q146" s="47" t="n">
        <v>0</v>
      </c>
      <c r="R146" s="47" t="n">
        <v>1</v>
      </c>
      <c r="S146" s="47" t="n">
        <v>0</v>
      </c>
      <c r="T146" s="47" t="n">
        <v>0</v>
      </c>
      <c r="U146" s="50" t="n">
        <v>0</v>
      </c>
      <c r="V146" s="50" t="n">
        <v>0</v>
      </c>
      <c r="W146" s="50" t="n">
        <v>0</v>
      </c>
      <c r="X146" s="50" t="n">
        <v>0</v>
      </c>
      <c r="Y146" s="50" t="n">
        <v>0</v>
      </c>
      <c r="Z146" s="50" t="n">
        <v>0</v>
      </c>
      <c r="AA146" s="50" t="n">
        <v>0</v>
      </c>
      <c r="AB146" s="50" t="n">
        <v>0</v>
      </c>
      <c r="AC146" s="50" t="n">
        <v>0</v>
      </c>
      <c r="AD146" s="50" t="n">
        <v>0</v>
      </c>
      <c r="AE146" s="50" t="n">
        <v>1</v>
      </c>
      <c r="AF146" s="50" t="n">
        <v>0</v>
      </c>
      <c r="AG146" s="50" t="n">
        <v>0</v>
      </c>
      <c r="AH146" s="47" t="n">
        <v>1</v>
      </c>
      <c r="AI146" s="47" t="n">
        <v>0</v>
      </c>
      <c r="AJ146" s="47" t="n">
        <v>0</v>
      </c>
      <c r="AK146" s="47" t="n">
        <v>0</v>
      </c>
      <c r="AL146" s="47" t="n">
        <v>0</v>
      </c>
      <c r="AM146" s="50" t="n">
        <v>1</v>
      </c>
      <c r="AN146" s="50" t="n">
        <v>1</v>
      </c>
      <c r="AO146" s="50" t="n">
        <v>0</v>
      </c>
      <c r="AP146" s="50" t="n">
        <v>0</v>
      </c>
      <c r="AQ146" s="50" t="n">
        <v>0</v>
      </c>
      <c r="AR146" s="50" t="n">
        <v>1</v>
      </c>
      <c r="AS146" s="50" t="n">
        <v>0</v>
      </c>
      <c r="AT146" s="50" t="n">
        <v>0</v>
      </c>
      <c r="AU146" s="47" t="n">
        <v>0</v>
      </c>
      <c r="AV146" s="47" t="n">
        <v>0</v>
      </c>
      <c r="AW146" s="47" t="n">
        <v>0</v>
      </c>
      <c r="AX146" s="47" t="n">
        <v>0</v>
      </c>
      <c r="AY146" s="47" t="n">
        <v>0</v>
      </c>
      <c r="AZ146" s="47" t="n">
        <v>0</v>
      </c>
      <c r="BA146" s="47" t="n">
        <v>0</v>
      </c>
      <c r="BB146" s="47" t="n">
        <v>0</v>
      </c>
      <c r="BC146" s="47" t="n">
        <v>0</v>
      </c>
      <c r="BD146" s="47" t="n">
        <v>0</v>
      </c>
      <c r="BE146" s="52" t="n">
        <v>1</v>
      </c>
      <c r="BF146" s="50" t="n">
        <v>1</v>
      </c>
      <c r="BG146" s="50" t="n">
        <v>1</v>
      </c>
      <c r="BH146" s="50" t="n">
        <v>1</v>
      </c>
      <c r="BI146" s="50" t="n">
        <v>1</v>
      </c>
      <c r="BJ146" s="52" t="n">
        <v>1</v>
      </c>
      <c r="BK146" s="50" t="n">
        <v>1</v>
      </c>
      <c r="BL146" s="50" t="n">
        <v>1</v>
      </c>
      <c r="BM146" s="50" t="n">
        <v>1</v>
      </c>
      <c r="BN146" s="52" t="n">
        <v>1</v>
      </c>
      <c r="BO146" s="50" t="n">
        <v>1</v>
      </c>
      <c r="BP146" s="50" t="n">
        <v>1</v>
      </c>
      <c r="BQ146" s="47" t="n">
        <v>1</v>
      </c>
      <c r="BR146" s="49" t="n">
        <v>0</v>
      </c>
      <c r="BS146" s="47" t="n">
        <v>1</v>
      </c>
      <c r="BT146" s="47" t="n">
        <v>0</v>
      </c>
      <c r="BU146" s="47" t="n">
        <v>0</v>
      </c>
      <c r="BV146" s="47" t="n">
        <v>0</v>
      </c>
      <c r="BW146" s="49" t="n">
        <v>0</v>
      </c>
      <c r="BX146" s="49" t="n">
        <v>0</v>
      </c>
      <c r="BY146" s="47" t="n">
        <v>0</v>
      </c>
      <c r="BZ146" s="47" t="n">
        <v>0</v>
      </c>
      <c r="CB146" s="27" t="n">
        <f aca="false">CF146*$CZ$3+CI146*$DA$3+CL146*$DB$3+CO146*$DC$3+CR146*$DD$3+CU146*$DE$3+CX146*$DF$3</f>
        <v>30.3514285714286</v>
      </c>
      <c r="CD146" s="38" t="n">
        <f aca="false">(G146+I146+K146+N146+R146)/5</f>
        <v>0.4</v>
      </c>
      <c r="CE146" s="39" t="n">
        <f aca="false">(C146+D146+E146+F146+H146+J146+L146+M146+O146+P146+Q146+S146+T146)/13</f>
        <v>0.0769230769230769</v>
      </c>
      <c r="CF146" s="30" t="n">
        <f aca="false">IF(AND(CD146=1,CE146=1),$DC$5,IF(AND(CD146=1,CE146&gt;0.5),$DC$6,IF(AND(CD146=1,AND(CE146&gt;0.25,CE146&lt;=0.5)),$DC$7,IF(AND(CD146=1,CE146&lt;=0.25),$DC$8,IF(AND(CD146&gt;0.5,CE146&gt;0.5),$DC$9,IF(AND(CD146&gt;0.5,AND(CE146&gt;0.25,CE146&lt;=0.5)),$DC$10,IF(AND(CD146&gt;0.5,CE146&lt;=0.25),$DC$11,IF(AND(AND(CD146&lt;=0.5,CD146&gt;0.25),CE146&gt;0.5),$DC$12,IF(AND(AND(CD146&lt;=0.5,CD146&gt;0.25),AND(CE146&gt;0.25,CE146&lt;=0.5)),$DC$13,IF(AND(AND(CD146&lt;=0.5,CD146&gt;0.25),CE146&lt;=0.25),$DC$14,IF(AND(CD146&lt;=0.25,CE146&gt;0.5),$DC$15,IF(AND(CD146&lt;=0.25,AND(CE146&gt;0.25,CE146&lt;=0.5)),$DC$16,IF(AND(CD146&lt;=0.25,AND(CE146&gt;0.1,CE146&lt;=0.25)),$DC$17,IF(AND(CD146&lt;=0.25,CE146&lt;=0.1,OR(CD146&lt;&gt;0,CE146&lt;&gt;0)),$DC$18,IF(AND(CD146=0,CE146=0),$DC$19,"ATENÇÃO")))))))))))))))</f>
        <v>35.7142857142857</v>
      </c>
      <c r="CG146" s="38" t="n">
        <f aca="false">(X146+AA146+AG146)/3</f>
        <v>0</v>
      </c>
      <c r="CH146" s="39" t="n">
        <f aca="false">(U146+V146+W146+Y146+Z146+AB146+AC146+AD146+AE146+AF146)/10</f>
        <v>0.1</v>
      </c>
      <c r="CI146" s="30" t="n">
        <f aca="false">IF(AND(CG146=1,CH146=1),$DC$5,IF(AND(CG146=1,CH146&gt;0.5),$DC$6,IF(AND(CG146=1,AND(CH146&gt;0.25,CH146&lt;=0.5)),$DC$7,IF(AND(CG146=1,CH146&lt;=0.25),$DC$8,IF(AND(CG146&gt;0.5,CH146&gt;0.5),$DC$9,IF(AND(CG146&gt;0.5,AND(CH146&gt;0.25,CH146&lt;=0.5)),$DC$10,IF(AND(CG146&gt;0.5,CH146&lt;=0.25),$DC$11,IF(AND(AND(CG146&lt;=0.5,CG146&gt;0.25),CH146&gt;0.5),$DC$12,IF(AND(AND(CG146&lt;=0.5,CG146&gt;0.25),AND(CH146&gt;0.25,CH146&lt;=0.5)),$DC$13,IF(AND(AND(CG146&lt;=0.5,CG146&gt;0.25),CH146&lt;=0.25),$DC$14,IF(AND(CG146&lt;=0.25,CH146&gt;0.5),$DC$15,IF(AND(CG146&lt;=0.25,AND(CH146&gt;0.25,CH146&lt;=0.5)),$DC$16,IF(AND(CG146&lt;=0.25,AND(CH146&gt;0.1,CH146&lt;=0.25)),$DC$17,IF(AND(CG146&lt;=0.25,CH146&lt;=0.1,OR(CG146&lt;&gt;0,CH146&lt;&gt;0)),$DC$18,IF(AND(CG146=0,CH146=0),$DC$19,"ATENÇÃO")))))))))))))))</f>
        <v>7.14285714285714</v>
      </c>
      <c r="CJ146" s="38" t="n">
        <f aca="false">(AJ146+AL146)/2</f>
        <v>0</v>
      </c>
      <c r="CK146" s="39" t="n">
        <f aca="false">(AH146+AI146+AK146)/3</f>
        <v>0.333333333333333</v>
      </c>
      <c r="CL146" s="30" t="n">
        <f aca="false">IF(AND(CJ146=1,CK146=1),$DC$5,IF(AND(CJ146=1,CK146&gt;0.5),$DC$6,IF(AND(CJ146=1,AND(CK146&gt;0.25,CK146&lt;=0.5)),$DC$7,IF(AND(CJ146=1,CK146&lt;=0.25),$DC$8,IF(AND(CJ146&gt;0.5,CK146&gt;0.5),$DC$9,IF(AND(CJ146&gt;0.5,AND(CK146&gt;0.25,CK146&lt;=0.5)),$DC$10,IF(AND(CJ146&gt;0.5,CK146&lt;=0.25),$DC$11,IF(AND(AND(CJ146&lt;=0.5,CJ146&gt;0.25),CK146&gt;0.5),$DC$12,IF(AND(AND(CJ146&lt;=0.5,CJ146&gt;0.25),AND(CK146&gt;0.25,CK146&lt;=0.5)),$DC$13,IF(AND(AND(CJ146&lt;=0.5,CJ146&gt;0.25),CK146&lt;=0.25),$DC$14,IF(AND(CJ146&lt;=0.25,CK146&gt;0.5),$DC$15,IF(AND(CJ146&lt;=0.25,AND(CK146&gt;0.25,CK146&lt;=0.5)),$DC$16,IF(AND(CJ146&lt;=0.25,AND(CK146&gt;0.1,CK146&lt;=0.25)),$DC$17,IF(AND(CJ146&lt;=0.25,CK146&lt;=0.1,OR(CJ146&lt;&gt;0,CK146&lt;&gt;0)),$DC$18,IF(AND(CJ146=0,CK146=0),$DC$19,"ATENÇÃO")))))))))))))))</f>
        <v>21.4285714285714</v>
      </c>
      <c r="CM146" s="38" t="n">
        <f aca="false">(AP146+AS146)/2</f>
        <v>0</v>
      </c>
      <c r="CN146" s="39" t="n">
        <f aca="false">(AM146+AN146+AO146+AQ146+AR146+AT146)/6</f>
        <v>0.5</v>
      </c>
      <c r="CO146" s="30" t="n">
        <f aca="false">IF(AND(CM146=1,CN146=1),$DC$5,IF(AND(CM146=1,CN146&gt;0.5),$DC$6,IF(AND(CM146=1,AND(CN146&gt;0.25,CN146&lt;=0.5)),$DC$7,IF(AND(CM146=1,CN146&lt;=0.25),$DC$8,IF(AND(CM146&gt;0.5,CN146&gt;0.5),$DC$9,IF(AND(CM146&gt;0.5,AND(CN146&gt;0.25,CN146&lt;=0.5)),$DC$10,IF(AND(CM146&gt;0.5,CN146&lt;=0.25),$DC$11,IF(AND(AND(CM146&lt;=0.5,CM146&gt;0.25),CN146&gt;0.5),$DC$12,IF(AND(AND(CM146&lt;=0.5,CM146&gt;0.25),AND(CN146&gt;0.25,CN146&lt;=0.5)),$DC$13,IF(AND(AND(CM146&lt;=0.5,CM146&gt;0.25),CN146&lt;=0.25),$DC$14,IF(AND(CM146&lt;=0.25,CN146&gt;0.5),$DC$15,IF(AND(CM146&lt;=0.25,AND(CN146&gt;0.25,CN146&lt;=0.5)),$DC$16,IF(AND(CM146&lt;=0.25,AND(CN146&gt;0.1,CN146&lt;=0.25)),$DC$17,IF(AND(CM146&lt;=0.25,CN146&lt;=0.1,OR(CM146&lt;&gt;0,CN146&lt;&gt;0)),$DC$18,IF(AND(CM146=0,CN146=0),$DC$19,"ATENÇÃO")))))))))))))))</f>
        <v>21.4285714285714</v>
      </c>
      <c r="CP146" s="38" t="n">
        <f aca="false">(AU146+AZ146+BD146)/3</f>
        <v>0</v>
      </c>
      <c r="CQ146" s="39" t="n">
        <f aca="false">(AV146+AW146+AX146+AY146+BA146+BB146+BC146)/7</f>
        <v>0</v>
      </c>
      <c r="CR146" s="30" t="n">
        <f aca="false">IF(AND(CP146=1,CQ146=1),$DC$5,IF(AND(CP146=1,CQ146&gt;0.5),$DC$6,IF(AND(CP146=1,AND(CQ146&gt;0.25,CQ146&lt;=0.5)),$DC$7,IF(AND(CP146=1,CQ146&lt;=0.25),$DC$8,IF(AND(CP146&gt;0.5,CQ146&gt;0.5),$DC$9,IF(AND(CP146&gt;0.5,AND(CQ146&gt;0.25,CQ146&lt;=0.5)),$DC$10,IF(AND(CP146&gt;0.5,CQ146&lt;=0.25),$DC$11,IF(AND(AND(CP146&lt;=0.5,CP146&gt;0.25),CQ146&gt;0.5),$DC$12,IF(AND(AND(CP146&lt;=0.5,CP146&gt;0.25),AND(CQ146&gt;0.25,CQ146&lt;=0.5)),$DC$13,IF(AND(AND(CP146&lt;=0.5,CP146&gt;0.25),CQ146&lt;=0.25),$DC$14,IF(AND(CP146&lt;=0.25,CQ146&gt;0.5),$DC$15,IF(AND(CP146&lt;=0.25,AND(CQ146&gt;0.25,CQ146&lt;=0.5)),$DC$16,IF(AND(CP146&lt;=0.25,AND(CQ146&gt;0.1,CQ146&lt;=0.25)),$DC$17,IF(AND(CP146&lt;=0.25,CQ146&lt;=0.1,OR(CP146&lt;&gt;0,CQ146&lt;&gt;0)),$DC$18,IF(AND(CP146=0,CQ146=0),$DC$19,"ATENÇÃO")))))))))))))))</f>
        <v>0</v>
      </c>
      <c r="CS146" s="38" t="n">
        <f aca="false">(BE146+BJ146+BN146)/3</f>
        <v>1</v>
      </c>
      <c r="CT146" s="39" t="n">
        <f aca="false">(BF146+BG146+BH146+BI146+BK146+BL146+BM146+BO146+BP146)/9</f>
        <v>1</v>
      </c>
      <c r="CU146" s="30" t="n">
        <f aca="false">IF(AND(CS146=1,CT146=1),$DC$5,IF(AND(CS146=1,CT146&gt;0.5),$DC$6,IF(AND(CS146=1,AND(CT146&gt;0.25,CT146&lt;=0.5)),$DC$7,IF(AND(CS146=1,CT146&lt;=0.25),$DC$8,IF(AND(CS146&gt;0.5,CT146&gt;0.5),$DC$9,IF(AND(CS146&gt;0.5,AND(CT146&gt;0.25,CT146&lt;=0.5)),$DC$10,IF(AND(CS146&gt;0.5,CT146&lt;=0.25),$DC$11,IF(AND(AND(CS146&lt;=0.5,CS146&gt;0.25),CT146&gt;0.5),$DC$12,IF(AND(AND(CS146&lt;=0.5,CS146&gt;0.25),AND(CT146&gt;0.25,CT146&lt;=0.5)),$DC$13,IF(AND(AND(CS146&lt;=0.5,CS146&gt;0.25),CT146&lt;=0.25),$DC$14,IF(AND(CS146&lt;=0.25,CT146&gt;0.5),$DC$15,IF(AND(CS146&lt;=0.25,AND(CT146&gt;0.25,CT146&lt;=0.5)),$DC$16,IF(AND(CS146&lt;=0.25,AND(CT146&gt;0.1,CT146&lt;=0.25)),$DC$17,IF(AND(CS146&lt;=0.25,CT146&lt;=0.1,OR(CS146&lt;&gt;0,CT146&lt;&gt;0)),$DC$18,IF(AND(CS146=0,CT146=0),$DC$19,"ATENÇÃO")))))))))))))))</f>
        <v>100</v>
      </c>
      <c r="CV146" s="31" t="n">
        <f aca="false">(BR146+BW146+BX146)/3</f>
        <v>0</v>
      </c>
      <c r="CW146" s="32" t="n">
        <f aca="false">(BQ146+BS146+BT146+BU146+BV146+BY146+BZ146)/7</f>
        <v>0.285714285714286</v>
      </c>
      <c r="CX146" s="30" t="n">
        <f aca="false">IF(AND(CV146=1,CW146=1),$DC$5,IF(AND(CV146=1,CW146&gt;0.5),$DC$6,IF(AND(CV146=1,AND(CW146&gt;0.25,CW146&lt;=0.5)),$DC$7,IF(AND(CV146=1,CW146&lt;=0.25),$DC$8,IF(AND(CV146&gt;0.5,CW146&gt;0.5),$DC$9,IF(AND(CV146&gt;0.5,AND(CW146&gt;0.25,CW146&lt;=0.5)),$DC$10,IF(AND(CV146&gt;0.5,CW146&lt;=0.25),$DC$11,IF(AND(AND(CV146&lt;=0.5,CV146&gt;0.25),CW146&gt;0.5),$DC$12,IF(AND(AND(CV146&lt;=0.5,CV146&gt;0.25),AND(CW146&gt;0.25,CW146&lt;=0.5)),$DC$13,IF(AND(AND(CV146&lt;=0.5,CV146&gt;0.25),CW146&lt;=0.25),$DC$14,IF(AND(CV146&lt;=0.25,CW146&gt;0.5),$DC$15,IF(AND(CV146&lt;=0.25,AND(CW146&gt;0.25,CW146&lt;=0.5)),$DC$16,IF(AND(CV146&lt;=0.25,AND(CW146&gt;0.1,CW146&lt;=0.25)),$DC$17,IF(AND(CV146&lt;=0.25,CW146&lt;=0.1,OR(CV146&lt;&gt;0,CW146&lt;&gt;0)),$DC$18,IF(AND(CV146=0,CW146=0),$DC$19,"ATENÇÃO")))))))))))))))</f>
        <v>21.4285714285714</v>
      </c>
    </row>
    <row r="147" customFormat="false" ht="15" hidden="false" customHeight="false" outlineLevel="0" collapsed="false">
      <c r="A147" s="1" t="s">
        <v>298</v>
      </c>
      <c r="B147" s="2" t="n">
        <v>145</v>
      </c>
      <c r="C147" s="47" t="n">
        <v>0</v>
      </c>
      <c r="D147" s="47" t="n">
        <v>0</v>
      </c>
      <c r="E147" s="47" t="n">
        <v>0</v>
      </c>
      <c r="F147" s="47" t="n">
        <v>0</v>
      </c>
      <c r="G147" s="49" t="n">
        <v>0</v>
      </c>
      <c r="H147" s="47" t="n">
        <v>0</v>
      </c>
      <c r="I147" s="49" t="n">
        <v>0</v>
      </c>
      <c r="J147" s="47" t="n">
        <v>0</v>
      </c>
      <c r="K147" s="49" t="n">
        <v>0</v>
      </c>
      <c r="L147" s="47" t="n">
        <v>1</v>
      </c>
      <c r="M147" s="47" t="n">
        <v>0</v>
      </c>
      <c r="N147" s="49" t="n">
        <v>1</v>
      </c>
      <c r="O147" s="47" t="n">
        <v>0</v>
      </c>
      <c r="P147" s="47" t="n">
        <v>0</v>
      </c>
      <c r="Q147" s="47" t="n">
        <v>0</v>
      </c>
      <c r="R147" s="47" t="n">
        <v>1</v>
      </c>
      <c r="S147" s="47" t="n">
        <v>0</v>
      </c>
      <c r="T147" s="47" t="n">
        <v>1</v>
      </c>
      <c r="U147" s="50" t="n">
        <v>0</v>
      </c>
      <c r="V147" s="50" t="n">
        <v>0</v>
      </c>
      <c r="W147" s="50" t="n">
        <v>0</v>
      </c>
      <c r="X147" s="50" t="n">
        <v>0</v>
      </c>
      <c r="Y147" s="50" t="n">
        <v>0</v>
      </c>
      <c r="Z147" s="50" t="n">
        <v>0</v>
      </c>
      <c r="AA147" s="50" t="n">
        <v>0</v>
      </c>
      <c r="AB147" s="50" t="n">
        <v>0</v>
      </c>
      <c r="AC147" s="50" t="n">
        <v>0</v>
      </c>
      <c r="AD147" s="50" t="n">
        <v>0</v>
      </c>
      <c r="AE147" s="50" t="n">
        <v>0</v>
      </c>
      <c r="AF147" s="50" t="n">
        <v>0</v>
      </c>
      <c r="AG147" s="50" t="n">
        <v>1</v>
      </c>
      <c r="AH147" s="47" t="n">
        <v>1</v>
      </c>
      <c r="AI147" s="47" t="n">
        <v>0</v>
      </c>
      <c r="AJ147" s="47" t="n">
        <v>0</v>
      </c>
      <c r="AK147" s="47" t="n">
        <v>1</v>
      </c>
      <c r="AL147" s="47" t="n">
        <v>0</v>
      </c>
      <c r="AM147" s="50" t="n">
        <v>1</v>
      </c>
      <c r="AN147" s="50" t="n">
        <v>1</v>
      </c>
      <c r="AO147" s="50" t="n">
        <v>0</v>
      </c>
      <c r="AP147" s="50" t="n">
        <v>0</v>
      </c>
      <c r="AQ147" s="50" t="n">
        <v>0</v>
      </c>
      <c r="AR147" s="50" t="n">
        <v>0</v>
      </c>
      <c r="AS147" s="50" t="n">
        <v>0</v>
      </c>
      <c r="AT147" s="50" t="n">
        <v>0</v>
      </c>
      <c r="AU147" s="47" t="n">
        <v>1</v>
      </c>
      <c r="AV147" s="47" t="n">
        <v>0</v>
      </c>
      <c r="AW147" s="47" t="n">
        <v>0</v>
      </c>
      <c r="AX147" s="47" t="n">
        <v>0</v>
      </c>
      <c r="AY147" s="47" t="n">
        <v>0</v>
      </c>
      <c r="AZ147" s="47" t="n">
        <v>1</v>
      </c>
      <c r="BA147" s="47" t="n">
        <v>0</v>
      </c>
      <c r="BB147" s="47" t="n">
        <v>1</v>
      </c>
      <c r="BC147" s="47" t="n">
        <v>0</v>
      </c>
      <c r="BD147" s="47" t="n">
        <v>0</v>
      </c>
      <c r="BE147" s="52" t="n">
        <v>1</v>
      </c>
      <c r="BF147" s="50" t="n">
        <v>1</v>
      </c>
      <c r="BG147" s="50" t="n">
        <v>1</v>
      </c>
      <c r="BH147" s="50" t="n">
        <v>1</v>
      </c>
      <c r="BI147" s="50" t="n">
        <v>1</v>
      </c>
      <c r="BJ147" s="52" t="n">
        <v>1</v>
      </c>
      <c r="BK147" s="50" t="n">
        <v>1</v>
      </c>
      <c r="BL147" s="50" t="n">
        <v>0</v>
      </c>
      <c r="BM147" s="50" t="n">
        <v>0</v>
      </c>
      <c r="BN147" s="52" t="n">
        <v>0</v>
      </c>
      <c r="BO147" s="50" t="n">
        <v>1</v>
      </c>
      <c r="BP147" s="50" t="n">
        <v>0</v>
      </c>
      <c r="BQ147" s="47" t="n">
        <v>1</v>
      </c>
      <c r="BR147" s="49" t="n">
        <v>1</v>
      </c>
      <c r="BS147" s="47" t="n">
        <v>1</v>
      </c>
      <c r="BT147" s="47" t="n">
        <v>1</v>
      </c>
      <c r="BU147" s="47" t="n">
        <v>0</v>
      </c>
      <c r="BV147" s="47" t="n">
        <v>0</v>
      </c>
      <c r="BW147" s="49" t="n">
        <v>0</v>
      </c>
      <c r="BX147" s="49" t="n">
        <v>0</v>
      </c>
      <c r="BY147" s="47" t="n">
        <v>0</v>
      </c>
      <c r="BZ147" s="47" t="n">
        <v>0</v>
      </c>
      <c r="CB147" s="27" t="n">
        <f aca="false">CF147*$CZ$3+CI147*$DA$3+CL147*$DB$3+CO147*$DC$3+CR147*$DD$3+CU147*$DE$3+CX147*$DF$3</f>
        <v>45.8785714285714</v>
      </c>
      <c r="CD147" s="38" t="n">
        <f aca="false">(G147+I147+K147+N147+R147)/5</f>
        <v>0.4</v>
      </c>
      <c r="CE147" s="39" t="n">
        <f aca="false">(C147+D147+E147+F147+H147+J147+L147+M147+O147+P147+Q147+S147+T147)/13</f>
        <v>0.153846153846154</v>
      </c>
      <c r="CF147" s="30" t="n">
        <f aca="false">IF(AND(CD147=1,CE147=1),$DC$5,IF(AND(CD147=1,CE147&gt;0.5),$DC$6,IF(AND(CD147=1,AND(CE147&gt;0.25,CE147&lt;=0.5)),$DC$7,IF(AND(CD147=1,CE147&lt;=0.25),$DC$8,IF(AND(CD147&gt;0.5,CE147&gt;0.5),$DC$9,IF(AND(CD147&gt;0.5,AND(CE147&gt;0.25,CE147&lt;=0.5)),$DC$10,IF(AND(CD147&gt;0.5,CE147&lt;=0.25),$DC$11,IF(AND(AND(CD147&lt;=0.5,CD147&gt;0.25),CE147&gt;0.5),$DC$12,IF(AND(AND(CD147&lt;=0.5,CD147&gt;0.25),AND(CE147&gt;0.25,CE147&lt;=0.5)),$DC$13,IF(AND(AND(CD147&lt;=0.5,CD147&gt;0.25),CE147&lt;=0.25),$DC$14,IF(AND(CD147&lt;=0.25,CE147&gt;0.5),$DC$15,IF(AND(CD147&lt;=0.25,AND(CE147&gt;0.25,CE147&lt;=0.5)),$DC$16,IF(AND(CD147&lt;=0.25,AND(CE147&gt;0.1,CE147&lt;=0.25)),$DC$17,IF(AND(CD147&lt;=0.25,CE147&lt;=0.1,OR(CD147&lt;&gt;0,CE147&lt;&gt;0)),$DC$18,IF(AND(CD147=0,CE147=0),$DC$19,"ATENÇÃO")))))))))))))))</f>
        <v>35.7142857142857</v>
      </c>
      <c r="CG147" s="38" t="n">
        <f aca="false">(X147+AA147+AG147)/3</f>
        <v>0.333333333333333</v>
      </c>
      <c r="CH147" s="39" t="n">
        <f aca="false">(U147+V147+W147+Y147+Z147+AB147+AC147+AD147+AE147+AF147)/10</f>
        <v>0</v>
      </c>
      <c r="CI147" s="30" t="n">
        <f aca="false">IF(AND(CG147=1,CH147=1),$DC$5,IF(AND(CG147=1,CH147&gt;0.5),$DC$6,IF(AND(CG147=1,AND(CH147&gt;0.25,CH147&lt;=0.5)),$DC$7,IF(AND(CG147=1,CH147&lt;=0.25),$DC$8,IF(AND(CG147&gt;0.5,CH147&gt;0.5),$DC$9,IF(AND(CG147&gt;0.5,AND(CH147&gt;0.25,CH147&lt;=0.5)),$DC$10,IF(AND(CG147&gt;0.5,CH147&lt;=0.25),$DC$11,IF(AND(AND(CG147&lt;=0.5,CG147&gt;0.25),CH147&gt;0.5),$DC$12,IF(AND(AND(CG147&lt;=0.5,CG147&gt;0.25),AND(CH147&gt;0.25,CH147&lt;=0.5)),$DC$13,IF(AND(AND(CG147&lt;=0.5,CG147&gt;0.25),CH147&lt;=0.25),$DC$14,IF(AND(CG147&lt;=0.25,CH147&gt;0.5),$DC$15,IF(AND(CG147&lt;=0.25,AND(CH147&gt;0.25,CH147&lt;=0.5)),$DC$16,IF(AND(CG147&lt;=0.25,AND(CH147&gt;0.1,CH147&lt;=0.25)),$DC$17,IF(AND(CG147&lt;=0.25,CH147&lt;=0.1,OR(CG147&lt;&gt;0,CH147&lt;&gt;0)),$DC$18,IF(AND(CG147=0,CH147=0),$DC$19,"ATENÇÃO")))))))))))))))</f>
        <v>35.7142857142857</v>
      </c>
      <c r="CJ147" s="38" t="n">
        <f aca="false">(AJ147+AL147)/2</f>
        <v>0</v>
      </c>
      <c r="CK147" s="39" t="n">
        <f aca="false">(AH147+AI147+AK147)/3</f>
        <v>0.666666666666667</v>
      </c>
      <c r="CL147" s="30" t="n">
        <f aca="false">IF(AND(CJ147=1,CK147=1),$DC$5,IF(AND(CJ147=1,CK147&gt;0.5),$DC$6,IF(AND(CJ147=1,AND(CK147&gt;0.25,CK147&lt;=0.5)),$DC$7,IF(AND(CJ147=1,CK147&lt;=0.25),$DC$8,IF(AND(CJ147&gt;0.5,CK147&gt;0.5),$DC$9,IF(AND(CJ147&gt;0.5,AND(CK147&gt;0.25,CK147&lt;=0.5)),$DC$10,IF(AND(CJ147&gt;0.5,CK147&lt;=0.25),$DC$11,IF(AND(AND(CJ147&lt;=0.5,CJ147&gt;0.25),CK147&gt;0.5),$DC$12,IF(AND(AND(CJ147&lt;=0.5,CJ147&gt;0.25),AND(CK147&gt;0.25,CK147&lt;=0.5)),$DC$13,IF(AND(AND(CJ147&lt;=0.5,CJ147&gt;0.25),CK147&lt;=0.25),$DC$14,IF(AND(CJ147&lt;=0.25,CK147&gt;0.5),$DC$15,IF(AND(CJ147&lt;=0.25,AND(CK147&gt;0.25,CK147&lt;=0.5)),$DC$16,IF(AND(CJ147&lt;=0.25,AND(CK147&gt;0.1,CK147&lt;=0.25)),$DC$17,IF(AND(CJ147&lt;=0.25,CK147&lt;=0.1,OR(CJ147&lt;&gt;0,CK147&lt;&gt;0)),$DC$18,IF(AND(CJ147=0,CK147=0),$DC$19,"ATENÇÃO")))))))))))))))</f>
        <v>28.5714285714286</v>
      </c>
      <c r="CM147" s="38" t="n">
        <f aca="false">(AP147+AS147)/2</f>
        <v>0</v>
      </c>
      <c r="CN147" s="39" t="n">
        <f aca="false">(AM147+AN147+AO147+AQ147+AR147+AT147)/6</f>
        <v>0.333333333333333</v>
      </c>
      <c r="CO147" s="30" t="n">
        <f aca="false">IF(AND(CM147=1,CN147=1),$DC$5,IF(AND(CM147=1,CN147&gt;0.5),$DC$6,IF(AND(CM147=1,AND(CN147&gt;0.25,CN147&lt;=0.5)),$DC$7,IF(AND(CM147=1,CN147&lt;=0.25),$DC$8,IF(AND(CM147&gt;0.5,CN147&gt;0.5),$DC$9,IF(AND(CM147&gt;0.5,AND(CN147&gt;0.25,CN147&lt;=0.5)),$DC$10,IF(AND(CM147&gt;0.5,CN147&lt;=0.25),$DC$11,IF(AND(AND(CM147&lt;=0.5,CM147&gt;0.25),CN147&gt;0.5),$DC$12,IF(AND(AND(CM147&lt;=0.5,CM147&gt;0.25),AND(CN147&gt;0.25,CN147&lt;=0.5)),$DC$13,IF(AND(AND(CM147&lt;=0.5,CM147&gt;0.25),CN147&lt;=0.25),$DC$14,IF(AND(CM147&lt;=0.25,CN147&gt;0.5),$DC$15,IF(AND(CM147&lt;=0.25,AND(CN147&gt;0.25,CN147&lt;=0.5)),$DC$16,IF(AND(CM147&lt;=0.25,AND(CN147&gt;0.1,CN147&lt;=0.25)),$DC$17,IF(AND(CM147&lt;=0.25,CN147&lt;=0.1,OR(CM147&lt;&gt;0,CN147&lt;&gt;0)),$DC$18,IF(AND(CM147=0,CN147=0),$DC$19,"ATENÇÃO")))))))))))))))</f>
        <v>21.4285714285714</v>
      </c>
      <c r="CP147" s="38" t="n">
        <f aca="false">(AU147+AZ147+BD147)/3</f>
        <v>0.666666666666667</v>
      </c>
      <c r="CQ147" s="39" t="n">
        <f aca="false">(AV147+AW147+AX147+AY147+BA147+BB147+BC147)/7</f>
        <v>0.142857142857143</v>
      </c>
      <c r="CR147" s="30" t="n">
        <f aca="false">IF(AND(CP147=1,CQ147=1),$DC$5,IF(AND(CP147=1,CQ147&gt;0.5),$DC$6,IF(AND(CP147=1,AND(CQ147&gt;0.25,CQ147&lt;=0.5)),$DC$7,IF(AND(CP147=1,CQ147&lt;=0.25),$DC$8,IF(AND(CP147&gt;0.5,CQ147&gt;0.5),$DC$9,IF(AND(CP147&gt;0.5,AND(CQ147&gt;0.25,CQ147&lt;=0.5)),$DC$10,IF(AND(CP147&gt;0.5,CQ147&lt;=0.25),$DC$11,IF(AND(AND(CP147&lt;=0.5,CP147&gt;0.25),CQ147&gt;0.5),$DC$12,IF(AND(AND(CP147&lt;=0.5,CP147&gt;0.25),AND(CQ147&gt;0.25,CQ147&lt;=0.5)),$DC$13,IF(AND(AND(CP147&lt;=0.5,CP147&gt;0.25),CQ147&lt;=0.25),$DC$14,IF(AND(CP147&lt;=0.25,CQ147&gt;0.5),$DC$15,IF(AND(CP147&lt;=0.25,AND(CQ147&gt;0.25,CQ147&lt;=0.5)),$DC$16,IF(AND(CP147&lt;=0.25,AND(CQ147&gt;0.1,CQ147&lt;=0.25)),$DC$17,IF(AND(CP147&lt;=0.25,CQ147&lt;=0.1,OR(CP147&lt;&gt;0,CQ147&lt;&gt;0)),$DC$18,IF(AND(CP147=0,CQ147=0),$DC$19,"ATENÇÃO")))))))))))))))</f>
        <v>57.1428571428572</v>
      </c>
      <c r="CS147" s="38" t="n">
        <f aca="false">(BE147+BJ147+BN147)/3</f>
        <v>0.666666666666667</v>
      </c>
      <c r="CT147" s="39" t="n">
        <f aca="false">(BF147+BG147+BH147+BI147+BK147+BL147+BM147+BO147+BP147)/9</f>
        <v>0.666666666666667</v>
      </c>
      <c r="CU147" s="30" t="n">
        <f aca="false">IF(AND(CS147=1,CT147=1),$DC$5,IF(AND(CS147=1,CT147&gt;0.5),$DC$6,IF(AND(CS147=1,AND(CT147&gt;0.25,CT147&lt;=0.5)),$DC$7,IF(AND(CS147=1,CT147&lt;=0.25),$DC$8,IF(AND(CS147&gt;0.5,CT147&gt;0.5),$DC$9,IF(AND(CS147&gt;0.5,AND(CT147&gt;0.25,CT147&lt;=0.5)),$DC$10,IF(AND(CS147&gt;0.5,CT147&lt;=0.25),$DC$11,IF(AND(AND(CS147&lt;=0.5,CS147&gt;0.25),CT147&gt;0.5),$DC$12,IF(AND(AND(CS147&lt;=0.5,CS147&gt;0.25),AND(CT147&gt;0.25,CT147&lt;=0.5)),$DC$13,IF(AND(AND(CS147&lt;=0.5,CS147&gt;0.25),CT147&lt;=0.25),$DC$14,IF(AND(CS147&lt;=0.25,CT147&gt;0.5),$DC$15,IF(AND(CS147&lt;=0.25,AND(CT147&gt;0.25,CT147&lt;=0.5)),$DC$16,IF(AND(CS147&lt;=0.25,AND(CT147&gt;0.1,CT147&lt;=0.25)),$DC$17,IF(AND(CS147&lt;=0.25,CT147&lt;=0.1,OR(CS147&lt;&gt;0,CT147&lt;&gt;0)),$DC$18,IF(AND(CS147=0,CT147=0),$DC$19,"ATENÇÃO")))))))))))))))</f>
        <v>71.4285714285714</v>
      </c>
      <c r="CV147" s="31" t="n">
        <f aca="false">(BR147+BW147+BX147)/3</f>
        <v>0.333333333333333</v>
      </c>
      <c r="CW147" s="32" t="n">
        <f aca="false">(BQ147+BS147+BT147+BU147+BV147+BY147+BZ147)/7</f>
        <v>0.428571428571429</v>
      </c>
      <c r="CX147" s="30" t="n">
        <f aca="false">IF(AND(CV147=1,CW147=1),$DC$5,IF(AND(CV147=1,CW147&gt;0.5),$DC$6,IF(AND(CV147=1,AND(CW147&gt;0.25,CW147&lt;=0.5)),$DC$7,IF(AND(CV147=1,CW147&lt;=0.25),$DC$8,IF(AND(CV147&gt;0.5,CW147&gt;0.5),$DC$9,IF(AND(CV147&gt;0.5,AND(CW147&gt;0.25,CW147&lt;=0.5)),$DC$10,IF(AND(CV147&gt;0.5,CW147&lt;=0.25),$DC$11,IF(AND(AND(CV147&lt;=0.5,CV147&gt;0.25),CW147&gt;0.5),$DC$12,IF(AND(AND(CV147&lt;=0.5,CV147&gt;0.25),AND(CW147&gt;0.25,CW147&lt;=0.5)),$DC$13,IF(AND(AND(CV147&lt;=0.5,CV147&gt;0.25),CW147&lt;=0.25),$DC$14,IF(AND(CV147&lt;=0.25,CW147&gt;0.5),$DC$15,IF(AND(CV147&lt;=0.25,AND(CW147&gt;0.25,CW147&lt;=0.5)),$DC$16,IF(AND(CV147&lt;=0.25,AND(CW147&gt;0.1,CW147&lt;=0.25)),$DC$17,IF(AND(CV147&lt;=0.25,CW147&lt;=0.1,OR(CV147&lt;&gt;0,CW147&lt;&gt;0)),$DC$18,IF(AND(CV147=0,CW147=0),$DC$19,"ATENÇÃO")))))))))))))))</f>
        <v>42.8571428571429</v>
      </c>
    </row>
    <row r="148" customFormat="false" ht="15" hidden="false" customHeight="false" outlineLevel="0" collapsed="false">
      <c r="A148" s="1" t="s">
        <v>299</v>
      </c>
      <c r="B148" s="2" t="n">
        <v>146</v>
      </c>
      <c r="C148" s="47" t="n">
        <v>1</v>
      </c>
      <c r="D148" s="47" t="n">
        <v>0</v>
      </c>
      <c r="E148" s="47" t="n">
        <v>1</v>
      </c>
      <c r="F148" s="47" t="n">
        <v>0</v>
      </c>
      <c r="G148" s="49" t="n">
        <v>1</v>
      </c>
      <c r="H148" s="47" t="n">
        <v>1</v>
      </c>
      <c r="I148" s="49" t="n">
        <v>0</v>
      </c>
      <c r="J148" s="47" t="n">
        <v>0</v>
      </c>
      <c r="K148" s="49" t="n">
        <v>0</v>
      </c>
      <c r="L148" s="47" t="n">
        <v>1</v>
      </c>
      <c r="M148" s="47" t="n">
        <v>1</v>
      </c>
      <c r="N148" s="49" t="n">
        <v>1</v>
      </c>
      <c r="O148" s="47" t="n">
        <v>0</v>
      </c>
      <c r="P148" s="47" t="n">
        <v>0</v>
      </c>
      <c r="Q148" s="47" t="n">
        <v>0</v>
      </c>
      <c r="R148" s="47" t="n">
        <v>1</v>
      </c>
      <c r="S148" s="47" t="n">
        <v>0</v>
      </c>
      <c r="T148" s="47" t="n">
        <v>1</v>
      </c>
      <c r="U148" s="50" t="n">
        <v>0</v>
      </c>
      <c r="V148" s="50" t="n">
        <v>0</v>
      </c>
      <c r="W148" s="50" t="n">
        <v>1</v>
      </c>
      <c r="X148" s="50" t="n">
        <v>0</v>
      </c>
      <c r="Y148" s="50" t="n">
        <v>0</v>
      </c>
      <c r="Z148" s="50" t="n">
        <v>1</v>
      </c>
      <c r="AA148" s="50" t="n">
        <v>0</v>
      </c>
      <c r="AB148" s="50" t="n">
        <v>1</v>
      </c>
      <c r="AC148" s="50" t="n">
        <v>0</v>
      </c>
      <c r="AD148" s="50" t="n">
        <v>0</v>
      </c>
      <c r="AE148" s="50" t="n">
        <v>1</v>
      </c>
      <c r="AF148" s="50" t="n">
        <v>0</v>
      </c>
      <c r="AG148" s="50" t="n">
        <v>1</v>
      </c>
      <c r="AH148" s="47" t="n">
        <v>1</v>
      </c>
      <c r="AI148" s="47" t="n">
        <v>0</v>
      </c>
      <c r="AJ148" s="47" t="n">
        <v>0</v>
      </c>
      <c r="AK148" s="47" t="n">
        <v>1</v>
      </c>
      <c r="AL148" s="47" t="n">
        <v>0</v>
      </c>
      <c r="AM148" s="50" t="n">
        <v>1</v>
      </c>
      <c r="AN148" s="50" t="n">
        <v>1</v>
      </c>
      <c r="AO148" s="50" t="n">
        <v>0</v>
      </c>
      <c r="AP148" s="50" t="n">
        <v>0</v>
      </c>
      <c r="AQ148" s="50" t="n">
        <v>0</v>
      </c>
      <c r="AR148" s="50" t="n">
        <v>1</v>
      </c>
      <c r="AS148" s="50" t="n">
        <v>0</v>
      </c>
      <c r="AT148" s="50" t="n">
        <v>1</v>
      </c>
      <c r="AU148" s="47" t="n">
        <v>1</v>
      </c>
      <c r="AV148" s="47" t="n">
        <v>1</v>
      </c>
      <c r="AW148" s="47" t="n">
        <v>0</v>
      </c>
      <c r="AX148" s="47" t="n">
        <v>1</v>
      </c>
      <c r="AY148" s="47" t="n">
        <v>0</v>
      </c>
      <c r="AZ148" s="47" t="n">
        <v>1</v>
      </c>
      <c r="BA148" s="47" t="n">
        <v>0</v>
      </c>
      <c r="BB148" s="47" t="n">
        <v>1</v>
      </c>
      <c r="BC148" s="47" t="n">
        <v>1</v>
      </c>
      <c r="BD148" s="47" t="n">
        <v>1</v>
      </c>
      <c r="BE148" s="52" t="n">
        <v>1</v>
      </c>
      <c r="BF148" s="50" t="n">
        <v>1</v>
      </c>
      <c r="BG148" s="50" t="n">
        <v>1</v>
      </c>
      <c r="BH148" s="50" t="n">
        <v>1</v>
      </c>
      <c r="BI148" s="50" t="n">
        <v>1</v>
      </c>
      <c r="BJ148" s="52" t="n">
        <v>0</v>
      </c>
      <c r="BK148" s="50" t="n">
        <v>0</v>
      </c>
      <c r="BL148" s="50" t="n">
        <v>0</v>
      </c>
      <c r="BM148" s="50" t="n">
        <v>1</v>
      </c>
      <c r="BN148" s="52" t="n">
        <v>0</v>
      </c>
      <c r="BO148" s="50" t="n">
        <v>1</v>
      </c>
      <c r="BP148" s="50" t="n">
        <v>0</v>
      </c>
      <c r="BQ148" s="47" t="n">
        <v>0</v>
      </c>
      <c r="BR148" s="49" t="n">
        <v>1</v>
      </c>
      <c r="BS148" s="47" t="n">
        <v>1</v>
      </c>
      <c r="BT148" s="47" t="n">
        <v>1</v>
      </c>
      <c r="BU148" s="47" t="n">
        <v>0</v>
      </c>
      <c r="BV148" s="47" t="n">
        <v>0</v>
      </c>
      <c r="BW148" s="49" t="n">
        <v>0</v>
      </c>
      <c r="BX148" s="49" t="n">
        <v>0</v>
      </c>
      <c r="BY148" s="47" t="n">
        <v>0</v>
      </c>
      <c r="BZ148" s="47" t="n">
        <v>0</v>
      </c>
      <c r="CB148" s="27" t="n">
        <f aca="false">CF148*$CZ$3+CI148*$DA$3+CL148*$DB$3+CO148*$DC$3+CR148*$DD$3+CU148*$DE$3+CX148*$DF$3</f>
        <v>55.3585714285714</v>
      </c>
      <c r="CD148" s="38" t="n">
        <f aca="false">(G148+I148+K148+N148+R148)/5</f>
        <v>0.6</v>
      </c>
      <c r="CE148" s="39" t="n">
        <f aca="false">(C148+D148+E148+F148+H148+J148+L148+M148+O148+P148+Q148+S148+T148)/13</f>
        <v>0.461538461538462</v>
      </c>
      <c r="CF148" s="30" t="n">
        <f aca="false">IF(AND(CD148=1,CE148=1),$DC$5,IF(AND(CD148=1,CE148&gt;0.5),$DC$6,IF(AND(CD148=1,AND(CE148&gt;0.25,CE148&lt;=0.5)),$DC$7,IF(AND(CD148=1,CE148&lt;=0.25),$DC$8,IF(AND(CD148&gt;0.5,CE148&gt;0.5),$DC$9,IF(AND(CD148&gt;0.5,AND(CE148&gt;0.25,CE148&lt;=0.5)),$DC$10,IF(AND(CD148&gt;0.5,CE148&lt;=0.25),$DC$11,IF(AND(AND(CD148&lt;=0.5,CD148&gt;0.25),CE148&gt;0.5),$DC$12,IF(AND(AND(CD148&lt;=0.5,CD148&gt;0.25),AND(CE148&gt;0.25,CE148&lt;=0.5)),$DC$13,IF(AND(AND(CD148&lt;=0.5,CD148&gt;0.25),CE148&lt;=0.25),$DC$14,IF(AND(CD148&lt;=0.25,CE148&gt;0.5),$DC$15,IF(AND(CD148&lt;=0.25,AND(CE148&gt;0.25,CE148&lt;=0.5)),$DC$16,IF(AND(CD148&lt;=0.25,AND(CE148&gt;0.1,CE148&lt;=0.25)),$DC$17,IF(AND(CD148&lt;=0.25,CE148&lt;=0.1,OR(CD148&lt;&gt;0,CE148&lt;&gt;0)),$DC$18,IF(AND(CD148=0,CE148=0),$DC$19,"ATENÇÃO")))))))))))))))</f>
        <v>64.2857142857143</v>
      </c>
      <c r="CG148" s="38" t="n">
        <f aca="false">(X148+AA148+AG148)/3</f>
        <v>0.333333333333333</v>
      </c>
      <c r="CH148" s="39" t="n">
        <f aca="false">(U148+V148+W148+Y148+Z148+AB148+AC148+AD148+AE148+AF148)/10</f>
        <v>0.4</v>
      </c>
      <c r="CI148" s="30" t="n">
        <f aca="false">IF(AND(CG148=1,CH148=1),$DC$5,IF(AND(CG148=1,CH148&gt;0.5),$DC$6,IF(AND(CG148=1,AND(CH148&gt;0.25,CH148&lt;=0.5)),$DC$7,IF(AND(CG148=1,CH148&lt;=0.25),$DC$8,IF(AND(CG148&gt;0.5,CH148&gt;0.5),$DC$9,IF(AND(CG148&gt;0.5,AND(CH148&gt;0.25,CH148&lt;=0.5)),$DC$10,IF(AND(CG148&gt;0.5,CH148&lt;=0.25),$DC$11,IF(AND(AND(CG148&lt;=0.5,CG148&gt;0.25),CH148&gt;0.5),$DC$12,IF(AND(AND(CG148&lt;=0.5,CG148&gt;0.25),AND(CH148&gt;0.25,CH148&lt;=0.5)),$DC$13,IF(AND(AND(CG148&lt;=0.5,CG148&gt;0.25),CH148&lt;=0.25),$DC$14,IF(AND(CG148&lt;=0.25,CH148&gt;0.5),$DC$15,IF(AND(CG148&lt;=0.25,AND(CH148&gt;0.25,CH148&lt;=0.5)),$DC$16,IF(AND(CG148&lt;=0.25,AND(CH148&gt;0.1,CH148&lt;=0.25)),$DC$17,IF(AND(CG148&lt;=0.25,CH148&lt;=0.1,OR(CG148&lt;&gt;0,CH148&lt;&gt;0)),$DC$18,IF(AND(CG148=0,CH148=0),$DC$19,"ATENÇÃO")))))))))))))))</f>
        <v>42.8571428571429</v>
      </c>
      <c r="CJ148" s="38" t="n">
        <f aca="false">(AJ148+AL148)/2</f>
        <v>0</v>
      </c>
      <c r="CK148" s="39" t="n">
        <f aca="false">(AH148+AI148+AK148)/3</f>
        <v>0.666666666666667</v>
      </c>
      <c r="CL148" s="30" t="n">
        <f aca="false">IF(AND(CJ148=1,CK148=1),$DC$5,IF(AND(CJ148=1,CK148&gt;0.5),$DC$6,IF(AND(CJ148=1,AND(CK148&gt;0.25,CK148&lt;=0.5)),$DC$7,IF(AND(CJ148=1,CK148&lt;=0.25),$DC$8,IF(AND(CJ148&gt;0.5,CK148&gt;0.5),$DC$9,IF(AND(CJ148&gt;0.5,AND(CK148&gt;0.25,CK148&lt;=0.5)),$DC$10,IF(AND(CJ148&gt;0.5,CK148&lt;=0.25),$DC$11,IF(AND(AND(CJ148&lt;=0.5,CJ148&gt;0.25),CK148&gt;0.5),$DC$12,IF(AND(AND(CJ148&lt;=0.5,CJ148&gt;0.25),AND(CK148&gt;0.25,CK148&lt;=0.5)),$DC$13,IF(AND(AND(CJ148&lt;=0.5,CJ148&gt;0.25),CK148&lt;=0.25),$DC$14,IF(AND(CJ148&lt;=0.25,CK148&gt;0.5),$DC$15,IF(AND(CJ148&lt;=0.25,AND(CK148&gt;0.25,CK148&lt;=0.5)),$DC$16,IF(AND(CJ148&lt;=0.25,AND(CK148&gt;0.1,CK148&lt;=0.25)),$DC$17,IF(AND(CJ148&lt;=0.25,CK148&lt;=0.1,OR(CJ148&lt;&gt;0,CK148&lt;&gt;0)),$DC$18,IF(AND(CJ148=0,CK148=0),$DC$19,"ATENÇÃO")))))))))))))))</f>
        <v>28.5714285714286</v>
      </c>
      <c r="CM148" s="38" t="n">
        <f aca="false">(AP148+AS148)/2</f>
        <v>0</v>
      </c>
      <c r="CN148" s="39" t="n">
        <f aca="false">(AM148+AN148+AO148+AQ148+AR148+AT148)/6</f>
        <v>0.666666666666667</v>
      </c>
      <c r="CO148" s="30" t="n">
        <f aca="false">IF(AND(CM148=1,CN148=1),$DC$5,IF(AND(CM148=1,CN148&gt;0.5),$DC$6,IF(AND(CM148=1,AND(CN148&gt;0.25,CN148&lt;=0.5)),$DC$7,IF(AND(CM148=1,CN148&lt;=0.25),$DC$8,IF(AND(CM148&gt;0.5,CN148&gt;0.5),$DC$9,IF(AND(CM148&gt;0.5,AND(CN148&gt;0.25,CN148&lt;=0.5)),$DC$10,IF(AND(CM148&gt;0.5,CN148&lt;=0.25),$DC$11,IF(AND(AND(CM148&lt;=0.5,CM148&gt;0.25),CN148&gt;0.5),$DC$12,IF(AND(AND(CM148&lt;=0.5,CM148&gt;0.25),AND(CN148&gt;0.25,CN148&lt;=0.5)),$DC$13,IF(AND(AND(CM148&lt;=0.5,CM148&gt;0.25),CN148&lt;=0.25),$DC$14,IF(AND(CM148&lt;=0.25,CN148&gt;0.5),$DC$15,IF(AND(CM148&lt;=0.25,AND(CN148&gt;0.25,CN148&lt;=0.5)),$DC$16,IF(AND(CM148&lt;=0.25,AND(CN148&gt;0.1,CN148&lt;=0.25)),$DC$17,IF(AND(CM148&lt;=0.25,CN148&lt;=0.1,OR(CM148&lt;&gt;0,CN148&lt;&gt;0)),$DC$18,IF(AND(CM148=0,CN148=0),$DC$19,"ATENÇÃO")))))))))))))))</f>
        <v>28.5714285714286</v>
      </c>
      <c r="CP148" s="38" t="n">
        <f aca="false">(AU148+AZ148+BD148)/3</f>
        <v>1</v>
      </c>
      <c r="CQ148" s="39" t="n">
        <f aca="false">(AV148+AW148+AX148+AY148+BA148+BB148+BC148)/7</f>
        <v>0.571428571428571</v>
      </c>
      <c r="CR148" s="30" t="n">
        <f aca="false">IF(AND(CP148=1,CQ148=1),$DC$5,IF(AND(CP148=1,CQ148&gt;0.5),$DC$6,IF(AND(CP148=1,AND(CQ148&gt;0.25,CQ148&lt;=0.5)),$DC$7,IF(AND(CP148=1,CQ148&lt;=0.25),$DC$8,IF(AND(CP148&gt;0.5,CQ148&gt;0.5),$DC$9,IF(AND(CP148&gt;0.5,AND(CQ148&gt;0.25,CQ148&lt;=0.5)),$DC$10,IF(AND(CP148&gt;0.5,CQ148&lt;=0.25),$DC$11,IF(AND(AND(CP148&lt;=0.5,CP148&gt;0.25),CQ148&gt;0.5),$DC$12,IF(AND(AND(CP148&lt;=0.5,CP148&gt;0.25),AND(CQ148&gt;0.25,CQ148&lt;=0.5)),$DC$13,IF(AND(AND(CP148&lt;=0.5,CP148&gt;0.25),CQ148&lt;=0.25),$DC$14,IF(AND(CP148&lt;=0.25,CQ148&gt;0.5),$DC$15,IF(AND(CP148&lt;=0.25,AND(CQ148&gt;0.25,CQ148&lt;=0.5)),$DC$16,IF(AND(CP148&lt;=0.25,AND(CQ148&gt;0.1,CQ148&lt;=0.25)),$DC$17,IF(AND(CP148&lt;=0.25,CQ148&lt;=0.1,OR(CP148&lt;&gt;0,CQ148&lt;&gt;0)),$DC$18,IF(AND(CP148=0,CQ148=0),$DC$19,"ATENÇÃO")))))))))))))))</f>
        <v>92.8571428571429</v>
      </c>
      <c r="CS148" s="38" t="n">
        <f aca="false">(BE148+BJ148+BN148)/3</f>
        <v>0.333333333333333</v>
      </c>
      <c r="CT148" s="39" t="n">
        <f aca="false">(BF148+BG148+BH148+BI148+BK148+BL148+BM148+BO148+BP148)/9</f>
        <v>0.666666666666667</v>
      </c>
      <c r="CU148" s="30" t="n">
        <f aca="false">IF(AND(CS148=1,CT148=1),$DC$5,IF(AND(CS148=1,CT148&gt;0.5),$DC$6,IF(AND(CS148=1,AND(CT148&gt;0.25,CT148&lt;=0.5)),$DC$7,IF(AND(CS148=1,CT148&lt;=0.25),$DC$8,IF(AND(CS148&gt;0.5,CT148&gt;0.5),$DC$9,IF(AND(CS148&gt;0.5,AND(CT148&gt;0.25,CT148&lt;=0.5)),$DC$10,IF(AND(CS148&gt;0.5,CT148&lt;=0.25),$DC$11,IF(AND(AND(CS148&lt;=0.5,CS148&gt;0.25),CT148&gt;0.5),$DC$12,IF(AND(AND(CS148&lt;=0.5,CS148&gt;0.25),AND(CT148&gt;0.25,CT148&lt;=0.5)),$DC$13,IF(AND(AND(CS148&lt;=0.5,CS148&gt;0.25),CT148&lt;=0.25),$DC$14,IF(AND(CS148&lt;=0.25,CT148&gt;0.5),$DC$15,IF(AND(CS148&lt;=0.25,AND(CT148&gt;0.25,CT148&lt;=0.5)),$DC$16,IF(AND(CS148&lt;=0.25,AND(CT148&gt;0.1,CT148&lt;=0.25)),$DC$17,IF(AND(CS148&lt;=0.25,CT148&lt;=0.1,OR(CS148&lt;&gt;0,CT148&lt;&gt;0)),$DC$18,IF(AND(CS148=0,CT148=0),$DC$19,"ATENÇÃO")))))))))))))))</f>
        <v>50</v>
      </c>
      <c r="CV148" s="31" t="n">
        <f aca="false">(BR148+BW148+BX148)/3</f>
        <v>0.333333333333333</v>
      </c>
      <c r="CW148" s="32" t="n">
        <f aca="false">(BQ148+BS148+BT148+BU148+BV148+BY148+BZ148)/7</f>
        <v>0.285714285714286</v>
      </c>
      <c r="CX148" s="30" t="n">
        <f aca="false">IF(AND(CV148=1,CW148=1),$DC$5,IF(AND(CV148=1,CW148&gt;0.5),$DC$6,IF(AND(CV148=1,AND(CW148&gt;0.25,CW148&lt;=0.5)),$DC$7,IF(AND(CV148=1,CW148&lt;=0.25),$DC$8,IF(AND(CV148&gt;0.5,CW148&gt;0.5),$DC$9,IF(AND(CV148&gt;0.5,AND(CW148&gt;0.25,CW148&lt;=0.5)),$DC$10,IF(AND(CV148&gt;0.5,CW148&lt;=0.25),$DC$11,IF(AND(AND(CV148&lt;=0.5,CV148&gt;0.25),CW148&gt;0.5),$DC$12,IF(AND(AND(CV148&lt;=0.5,CV148&gt;0.25),AND(CW148&gt;0.25,CW148&lt;=0.5)),$DC$13,IF(AND(AND(CV148&lt;=0.5,CV148&gt;0.25),CW148&lt;=0.25),$DC$14,IF(AND(CV148&lt;=0.25,CW148&gt;0.5),$DC$15,IF(AND(CV148&lt;=0.25,AND(CW148&gt;0.25,CW148&lt;=0.5)),$DC$16,IF(AND(CV148&lt;=0.25,AND(CW148&gt;0.1,CW148&lt;=0.25)),$DC$17,IF(AND(CV148&lt;=0.25,CW148&lt;=0.1,OR(CV148&lt;&gt;0,CW148&lt;&gt;0)),$DC$18,IF(AND(CV148=0,CW148=0),$DC$19,"ATENÇÃO")))))))))))))))</f>
        <v>42.8571428571429</v>
      </c>
    </row>
    <row r="149" customFormat="false" ht="15" hidden="false" customHeight="false" outlineLevel="0" collapsed="false">
      <c r="A149" s="1" t="s">
        <v>300</v>
      </c>
      <c r="B149" s="2" t="n">
        <v>147</v>
      </c>
      <c r="C149" s="47" t="n">
        <v>1</v>
      </c>
      <c r="D149" s="47" t="n">
        <v>0</v>
      </c>
      <c r="E149" s="47" t="n">
        <v>0</v>
      </c>
      <c r="F149" s="47" t="n">
        <v>0</v>
      </c>
      <c r="G149" s="49" t="n">
        <v>0</v>
      </c>
      <c r="H149" s="47" t="n">
        <v>0</v>
      </c>
      <c r="I149" s="49" t="n">
        <v>0</v>
      </c>
      <c r="J149" s="47" t="n">
        <v>0</v>
      </c>
      <c r="K149" s="49" t="n">
        <v>0</v>
      </c>
      <c r="L149" s="47" t="n">
        <v>1</v>
      </c>
      <c r="M149" s="47" t="n">
        <v>0</v>
      </c>
      <c r="N149" s="49" t="n">
        <v>1</v>
      </c>
      <c r="O149" s="47" t="n">
        <v>0</v>
      </c>
      <c r="P149" s="47" t="n">
        <v>0</v>
      </c>
      <c r="Q149" s="47" t="n">
        <v>1</v>
      </c>
      <c r="R149" s="47" t="n">
        <v>1</v>
      </c>
      <c r="S149" s="47" t="n">
        <v>0</v>
      </c>
      <c r="T149" s="47" t="n">
        <v>1</v>
      </c>
      <c r="U149" s="50" t="n">
        <v>1</v>
      </c>
      <c r="V149" s="50" t="n">
        <v>0</v>
      </c>
      <c r="W149" s="50" t="n">
        <v>0</v>
      </c>
      <c r="X149" s="50" t="n">
        <v>0</v>
      </c>
      <c r="Y149" s="50" t="n">
        <v>0</v>
      </c>
      <c r="Z149" s="50" t="n">
        <v>0</v>
      </c>
      <c r="AA149" s="50" t="n">
        <v>0</v>
      </c>
      <c r="AB149" s="50" t="n">
        <v>0</v>
      </c>
      <c r="AC149" s="50" t="n">
        <v>0</v>
      </c>
      <c r="AD149" s="50" t="n">
        <v>0</v>
      </c>
      <c r="AE149" s="50" t="n">
        <v>1</v>
      </c>
      <c r="AF149" s="50" t="n">
        <v>0</v>
      </c>
      <c r="AG149" s="50" t="n">
        <v>1</v>
      </c>
      <c r="AH149" s="47" t="n">
        <v>1</v>
      </c>
      <c r="AI149" s="47" t="n">
        <v>0</v>
      </c>
      <c r="AJ149" s="47" t="n">
        <v>1</v>
      </c>
      <c r="AK149" s="47" t="n">
        <v>0</v>
      </c>
      <c r="AL149" s="47" t="n">
        <v>1</v>
      </c>
      <c r="AM149" s="50" t="n">
        <v>1</v>
      </c>
      <c r="AN149" s="50" t="n">
        <v>1</v>
      </c>
      <c r="AO149" s="50" t="n">
        <v>0</v>
      </c>
      <c r="AP149" s="50" t="n">
        <v>0</v>
      </c>
      <c r="AQ149" s="50" t="n">
        <v>0</v>
      </c>
      <c r="AR149" s="50" t="n">
        <v>0</v>
      </c>
      <c r="AS149" s="50" t="n">
        <v>0</v>
      </c>
      <c r="AT149" s="50" t="n">
        <v>1</v>
      </c>
      <c r="AU149" s="47" t="n">
        <v>0</v>
      </c>
      <c r="AV149" s="47" t="n">
        <v>0</v>
      </c>
      <c r="AW149" s="47" t="n">
        <v>0</v>
      </c>
      <c r="AX149" s="47" t="n">
        <v>0</v>
      </c>
      <c r="AY149" s="47" t="n">
        <v>0</v>
      </c>
      <c r="AZ149" s="47" t="n">
        <v>0</v>
      </c>
      <c r="BA149" s="47" t="n">
        <v>0</v>
      </c>
      <c r="BB149" s="47" t="n">
        <v>0</v>
      </c>
      <c r="BC149" s="47" t="n">
        <v>0</v>
      </c>
      <c r="BD149" s="47" t="n">
        <v>0</v>
      </c>
      <c r="BE149" s="52" t="n">
        <v>1</v>
      </c>
      <c r="BF149" s="50" t="n">
        <v>1</v>
      </c>
      <c r="BG149" s="50" t="n">
        <v>1</v>
      </c>
      <c r="BH149" s="50" t="n">
        <v>1</v>
      </c>
      <c r="BI149" s="50" t="n">
        <v>1</v>
      </c>
      <c r="BJ149" s="52" t="n">
        <v>1</v>
      </c>
      <c r="BK149" s="50" t="n">
        <v>1</v>
      </c>
      <c r="BL149" s="50" t="n">
        <v>1</v>
      </c>
      <c r="BM149" s="50" t="n">
        <v>1</v>
      </c>
      <c r="BN149" s="52" t="n">
        <v>1</v>
      </c>
      <c r="BO149" s="50" t="n">
        <v>1</v>
      </c>
      <c r="BP149" s="50" t="n">
        <v>1</v>
      </c>
      <c r="BQ149" s="47" t="n">
        <v>1</v>
      </c>
      <c r="BR149" s="49" t="n">
        <v>1</v>
      </c>
      <c r="BS149" s="47" t="n">
        <v>0</v>
      </c>
      <c r="BT149" s="47" t="n">
        <v>1</v>
      </c>
      <c r="BU149" s="47" t="n">
        <v>0</v>
      </c>
      <c r="BV149" s="47" t="n">
        <v>0</v>
      </c>
      <c r="BW149" s="49" t="n">
        <v>0</v>
      </c>
      <c r="BX149" s="49" t="n">
        <v>0</v>
      </c>
      <c r="BY149" s="47" t="n">
        <v>0</v>
      </c>
      <c r="BZ149" s="47" t="n">
        <v>0</v>
      </c>
      <c r="CB149" s="27" t="n">
        <f aca="false">CF149*$CZ$3+CI149*$DA$3+CL149*$DB$3+CO149*$DC$3+CR149*$DD$3+CU149*$DE$3+CX149*$DF$3</f>
        <v>45.8742857142857</v>
      </c>
      <c r="CD149" s="38" t="n">
        <f aca="false">(G149+I149+K149+N149+R149)/5</f>
        <v>0.4</v>
      </c>
      <c r="CE149" s="39" t="n">
        <f aca="false">(C149+D149+E149+F149+H149+J149+L149+M149+O149+P149+Q149+S149+T149)/13</f>
        <v>0.307692307692308</v>
      </c>
      <c r="CF149" s="30" t="n">
        <f aca="false">IF(AND(CD149=1,CE149=1),$DC$5,IF(AND(CD149=1,CE149&gt;0.5),$DC$6,IF(AND(CD149=1,AND(CE149&gt;0.25,CE149&lt;=0.5)),$DC$7,IF(AND(CD149=1,CE149&lt;=0.25),$DC$8,IF(AND(CD149&gt;0.5,CE149&gt;0.5),$DC$9,IF(AND(CD149&gt;0.5,AND(CE149&gt;0.25,CE149&lt;=0.5)),$DC$10,IF(AND(CD149&gt;0.5,CE149&lt;=0.25),$DC$11,IF(AND(AND(CD149&lt;=0.5,CD149&gt;0.25),CE149&gt;0.5),$DC$12,IF(AND(AND(CD149&lt;=0.5,CD149&gt;0.25),AND(CE149&gt;0.25,CE149&lt;=0.5)),$DC$13,IF(AND(AND(CD149&lt;=0.5,CD149&gt;0.25),CE149&lt;=0.25),$DC$14,IF(AND(CD149&lt;=0.25,CE149&gt;0.5),$DC$15,IF(AND(CD149&lt;=0.25,AND(CE149&gt;0.25,CE149&lt;=0.5)),$DC$16,IF(AND(CD149&lt;=0.25,AND(CE149&gt;0.1,CE149&lt;=0.25)),$DC$17,IF(AND(CD149&lt;=0.25,CE149&lt;=0.1,OR(CD149&lt;&gt;0,CE149&lt;&gt;0)),$DC$18,IF(AND(CD149=0,CE149=0),$DC$19,"ATENÇÃO")))))))))))))))</f>
        <v>42.8571428571429</v>
      </c>
      <c r="CG149" s="38" t="n">
        <f aca="false">(X149+AA149+AG149)/3</f>
        <v>0.333333333333333</v>
      </c>
      <c r="CH149" s="39" t="n">
        <f aca="false">(U149+V149+W149+Y149+Z149+AB149+AC149+AD149+AE149+AF149)/10</f>
        <v>0.2</v>
      </c>
      <c r="CI149" s="30" t="n">
        <f aca="false">IF(AND(CG149=1,CH149=1),$DC$5,IF(AND(CG149=1,CH149&gt;0.5),$DC$6,IF(AND(CG149=1,AND(CH149&gt;0.25,CH149&lt;=0.5)),$DC$7,IF(AND(CG149=1,CH149&lt;=0.25),$DC$8,IF(AND(CG149&gt;0.5,CH149&gt;0.5),$DC$9,IF(AND(CG149&gt;0.5,AND(CH149&gt;0.25,CH149&lt;=0.5)),$DC$10,IF(AND(CG149&gt;0.5,CH149&lt;=0.25),$DC$11,IF(AND(AND(CG149&lt;=0.5,CG149&gt;0.25),CH149&gt;0.5),$DC$12,IF(AND(AND(CG149&lt;=0.5,CG149&gt;0.25),AND(CH149&gt;0.25,CH149&lt;=0.5)),$DC$13,IF(AND(AND(CG149&lt;=0.5,CG149&gt;0.25),CH149&lt;=0.25),$DC$14,IF(AND(CG149&lt;=0.25,CH149&gt;0.5),$DC$15,IF(AND(CG149&lt;=0.25,AND(CH149&gt;0.25,CH149&lt;=0.5)),$DC$16,IF(AND(CG149&lt;=0.25,AND(CH149&gt;0.1,CH149&lt;=0.25)),$DC$17,IF(AND(CG149&lt;=0.25,CH149&lt;=0.1,OR(CG149&lt;&gt;0,CH149&lt;&gt;0)),$DC$18,IF(AND(CG149=0,CH149=0),$DC$19,"ATENÇÃO")))))))))))))))</f>
        <v>35.7142857142857</v>
      </c>
      <c r="CJ149" s="38" t="n">
        <f aca="false">(AJ149+AL149)/2</f>
        <v>1</v>
      </c>
      <c r="CK149" s="39" t="n">
        <f aca="false">(AH149+AI149+AK149)/3</f>
        <v>0.333333333333333</v>
      </c>
      <c r="CL149" s="30" t="n">
        <f aca="false">IF(AND(CJ149=1,CK149=1),$DC$5,IF(AND(CJ149=1,CK149&gt;0.5),$DC$6,IF(AND(CJ149=1,AND(CK149&gt;0.25,CK149&lt;=0.5)),$DC$7,IF(AND(CJ149=1,CK149&lt;=0.25),$DC$8,IF(AND(CJ149&gt;0.5,CK149&gt;0.5),$DC$9,IF(AND(CJ149&gt;0.5,AND(CK149&gt;0.25,CK149&lt;=0.5)),$DC$10,IF(AND(CJ149&gt;0.5,CK149&lt;=0.25),$DC$11,IF(AND(AND(CJ149&lt;=0.5,CJ149&gt;0.25),CK149&gt;0.5),$DC$12,IF(AND(AND(CJ149&lt;=0.5,CJ149&gt;0.25),AND(CK149&gt;0.25,CK149&lt;=0.5)),$DC$13,IF(AND(AND(CJ149&lt;=0.5,CJ149&gt;0.25),CK149&lt;=0.25),$DC$14,IF(AND(CJ149&lt;=0.25,CK149&gt;0.5),$DC$15,IF(AND(CJ149&lt;=0.25,AND(CK149&gt;0.25,CK149&lt;=0.5)),$DC$16,IF(AND(CJ149&lt;=0.25,AND(CK149&gt;0.1,CK149&lt;=0.25)),$DC$17,IF(AND(CJ149&lt;=0.25,CK149&lt;=0.1,OR(CJ149&lt;&gt;0,CK149&lt;&gt;0)),$DC$18,IF(AND(CJ149=0,CK149=0),$DC$19,"ATENÇÃO")))))))))))))))</f>
        <v>85.7142857142857</v>
      </c>
      <c r="CM149" s="38" t="n">
        <f aca="false">(AP149+AS149)/2</f>
        <v>0</v>
      </c>
      <c r="CN149" s="39" t="n">
        <f aca="false">(AM149+AN149+AO149+AQ149+AR149+AT149)/6</f>
        <v>0.5</v>
      </c>
      <c r="CO149" s="30" t="n">
        <f aca="false">IF(AND(CM149=1,CN149=1),$DC$5,IF(AND(CM149=1,CN149&gt;0.5),$DC$6,IF(AND(CM149=1,AND(CN149&gt;0.25,CN149&lt;=0.5)),$DC$7,IF(AND(CM149=1,CN149&lt;=0.25),$DC$8,IF(AND(CM149&gt;0.5,CN149&gt;0.5),$DC$9,IF(AND(CM149&gt;0.5,AND(CN149&gt;0.25,CN149&lt;=0.5)),$DC$10,IF(AND(CM149&gt;0.5,CN149&lt;=0.25),$DC$11,IF(AND(AND(CM149&lt;=0.5,CM149&gt;0.25),CN149&gt;0.5),$DC$12,IF(AND(AND(CM149&lt;=0.5,CM149&gt;0.25),AND(CN149&gt;0.25,CN149&lt;=0.5)),$DC$13,IF(AND(AND(CM149&lt;=0.5,CM149&gt;0.25),CN149&lt;=0.25),$DC$14,IF(AND(CM149&lt;=0.25,CN149&gt;0.5),$DC$15,IF(AND(CM149&lt;=0.25,AND(CN149&gt;0.25,CN149&lt;=0.5)),$DC$16,IF(AND(CM149&lt;=0.25,AND(CN149&gt;0.1,CN149&lt;=0.25)),$DC$17,IF(AND(CM149&lt;=0.25,CN149&lt;=0.1,OR(CM149&lt;&gt;0,CN149&lt;&gt;0)),$DC$18,IF(AND(CM149=0,CN149=0),$DC$19,"ATENÇÃO")))))))))))))))</f>
        <v>21.4285714285714</v>
      </c>
      <c r="CP149" s="38" t="n">
        <f aca="false">(AU149+AZ149+BD149)/3</f>
        <v>0</v>
      </c>
      <c r="CQ149" s="39" t="n">
        <f aca="false">(AV149+AW149+AX149+AY149+BA149+BB149+BC149)/7</f>
        <v>0</v>
      </c>
      <c r="CR149" s="30" t="n">
        <f aca="false">IF(AND(CP149=1,CQ149=1),$DC$5,IF(AND(CP149=1,CQ149&gt;0.5),$DC$6,IF(AND(CP149=1,AND(CQ149&gt;0.25,CQ149&lt;=0.5)),$DC$7,IF(AND(CP149=1,CQ149&lt;=0.25),$DC$8,IF(AND(CP149&gt;0.5,CQ149&gt;0.5),$DC$9,IF(AND(CP149&gt;0.5,AND(CQ149&gt;0.25,CQ149&lt;=0.5)),$DC$10,IF(AND(CP149&gt;0.5,CQ149&lt;=0.25),$DC$11,IF(AND(AND(CP149&lt;=0.5,CP149&gt;0.25),CQ149&gt;0.5),$DC$12,IF(AND(AND(CP149&lt;=0.5,CP149&gt;0.25),AND(CQ149&gt;0.25,CQ149&lt;=0.5)),$DC$13,IF(AND(AND(CP149&lt;=0.5,CP149&gt;0.25),CQ149&lt;=0.25),$DC$14,IF(AND(CP149&lt;=0.25,CQ149&gt;0.5),$DC$15,IF(AND(CP149&lt;=0.25,AND(CQ149&gt;0.25,CQ149&lt;=0.5)),$DC$16,IF(AND(CP149&lt;=0.25,AND(CQ149&gt;0.1,CQ149&lt;=0.25)),$DC$17,IF(AND(CP149&lt;=0.25,CQ149&lt;=0.1,OR(CP149&lt;&gt;0,CQ149&lt;&gt;0)),$DC$18,IF(AND(CP149=0,CQ149=0),$DC$19,"ATENÇÃO")))))))))))))))</f>
        <v>0</v>
      </c>
      <c r="CS149" s="38" t="n">
        <f aca="false">(BE149+BJ149+BN149)/3</f>
        <v>1</v>
      </c>
      <c r="CT149" s="39" t="n">
        <f aca="false">(BF149+BG149+BH149+BI149+BK149+BL149+BM149+BO149+BP149)/9</f>
        <v>1</v>
      </c>
      <c r="CU149" s="30" t="n">
        <f aca="false">IF(AND(CS149=1,CT149=1),$DC$5,IF(AND(CS149=1,CT149&gt;0.5),$DC$6,IF(AND(CS149=1,AND(CT149&gt;0.25,CT149&lt;=0.5)),$DC$7,IF(AND(CS149=1,CT149&lt;=0.25),$DC$8,IF(AND(CS149&gt;0.5,CT149&gt;0.5),$DC$9,IF(AND(CS149&gt;0.5,AND(CT149&gt;0.25,CT149&lt;=0.5)),$DC$10,IF(AND(CS149&gt;0.5,CT149&lt;=0.25),$DC$11,IF(AND(AND(CS149&lt;=0.5,CS149&gt;0.25),CT149&gt;0.5),$DC$12,IF(AND(AND(CS149&lt;=0.5,CS149&gt;0.25),AND(CT149&gt;0.25,CT149&lt;=0.5)),$DC$13,IF(AND(AND(CS149&lt;=0.5,CS149&gt;0.25),CT149&lt;=0.25),$DC$14,IF(AND(CS149&lt;=0.25,CT149&gt;0.5),$DC$15,IF(AND(CS149&lt;=0.25,AND(CT149&gt;0.25,CT149&lt;=0.5)),$DC$16,IF(AND(CS149&lt;=0.25,AND(CT149&gt;0.1,CT149&lt;=0.25)),$DC$17,IF(AND(CS149&lt;=0.25,CT149&lt;=0.1,OR(CS149&lt;&gt;0,CT149&lt;&gt;0)),$DC$18,IF(AND(CS149=0,CT149=0),$DC$19,"ATENÇÃO")))))))))))))))</f>
        <v>100</v>
      </c>
      <c r="CV149" s="31" t="n">
        <f aca="false">(BR149+BW149+BX149)/3</f>
        <v>0.333333333333333</v>
      </c>
      <c r="CW149" s="32" t="n">
        <f aca="false">(BQ149+BS149+BT149+BU149+BV149+BY149+BZ149)/7</f>
        <v>0.285714285714286</v>
      </c>
      <c r="CX149" s="30" t="n">
        <f aca="false">IF(AND(CV149=1,CW149=1),$DC$5,IF(AND(CV149=1,CW149&gt;0.5),$DC$6,IF(AND(CV149=1,AND(CW149&gt;0.25,CW149&lt;=0.5)),$DC$7,IF(AND(CV149=1,CW149&lt;=0.25),$DC$8,IF(AND(CV149&gt;0.5,CW149&gt;0.5),$DC$9,IF(AND(CV149&gt;0.5,AND(CW149&gt;0.25,CW149&lt;=0.5)),$DC$10,IF(AND(CV149&gt;0.5,CW149&lt;=0.25),$DC$11,IF(AND(AND(CV149&lt;=0.5,CV149&gt;0.25),CW149&gt;0.5),$DC$12,IF(AND(AND(CV149&lt;=0.5,CV149&gt;0.25),AND(CW149&gt;0.25,CW149&lt;=0.5)),$DC$13,IF(AND(AND(CV149&lt;=0.5,CV149&gt;0.25),CW149&lt;=0.25),$DC$14,IF(AND(CV149&lt;=0.25,CW149&gt;0.5),$DC$15,IF(AND(CV149&lt;=0.25,AND(CW149&gt;0.25,CW149&lt;=0.5)),$DC$16,IF(AND(CV149&lt;=0.25,AND(CW149&gt;0.1,CW149&lt;=0.25)),$DC$17,IF(AND(CV149&lt;=0.25,CW149&lt;=0.1,OR(CV149&lt;&gt;0,CW149&lt;&gt;0)),$DC$18,IF(AND(CV149=0,CW149=0),$DC$19,"ATENÇÃO")))))))))))))))</f>
        <v>42.8571428571429</v>
      </c>
    </row>
    <row r="150" customFormat="false" ht="15" hidden="false" customHeight="false" outlineLevel="0" collapsed="false">
      <c r="A150" s="1" t="s">
        <v>301</v>
      </c>
      <c r="B150" s="2" t="n">
        <v>148</v>
      </c>
      <c r="C150" s="47" t="n">
        <v>1</v>
      </c>
      <c r="D150" s="47" t="n">
        <v>1</v>
      </c>
      <c r="E150" s="47" t="n">
        <v>1</v>
      </c>
      <c r="F150" s="47" t="n">
        <v>0</v>
      </c>
      <c r="G150" s="49" t="n">
        <v>1</v>
      </c>
      <c r="H150" s="47" t="n">
        <v>1</v>
      </c>
      <c r="I150" s="49" t="n">
        <v>1</v>
      </c>
      <c r="J150" s="47" t="n">
        <v>1</v>
      </c>
      <c r="K150" s="49" t="n">
        <v>0</v>
      </c>
      <c r="L150" s="47" t="n">
        <v>0</v>
      </c>
      <c r="M150" s="47" t="n">
        <v>1</v>
      </c>
      <c r="N150" s="49" t="n">
        <v>1</v>
      </c>
      <c r="O150" s="47" t="n">
        <v>0</v>
      </c>
      <c r="P150" s="47" t="n">
        <v>0</v>
      </c>
      <c r="Q150" s="47" t="n">
        <v>0</v>
      </c>
      <c r="R150" s="47" t="n">
        <v>1</v>
      </c>
      <c r="S150" s="47" t="n">
        <v>0</v>
      </c>
      <c r="T150" s="47" t="n">
        <v>0</v>
      </c>
      <c r="U150" s="50" t="n">
        <v>1</v>
      </c>
      <c r="V150" s="50" t="n">
        <v>0</v>
      </c>
      <c r="W150" s="50" t="n">
        <v>0</v>
      </c>
      <c r="X150" s="50" t="n">
        <v>1</v>
      </c>
      <c r="Y150" s="50" t="n">
        <v>1</v>
      </c>
      <c r="Z150" s="50" t="n">
        <v>0</v>
      </c>
      <c r="AA150" s="50" t="n">
        <v>0</v>
      </c>
      <c r="AB150" s="50" t="n">
        <v>0</v>
      </c>
      <c r="AC150" s="50" t="n">
        <v>0</v>
      </c>
      <c r="AD150" s="50" t="n">
        <v>0</v>
      </c>
      <c r="AE150" s="50" t="n">
        <v>1</v>
      </c>
      <c r="AF150" s="50" t="n">
        <v>0</v>
      </c>
      <c r="AG150" s="50" t="n">
        <v>1</v>
      </c>
      <c r="AH150" s="47" t="n">
        <v>1</v>
      </c>
      <c r="AI150" s="47" t="n">
        <v>1</v>
      </c>
      <c r="AJ150" s="47" t="n">
        <v>0</v>
      </c>
      <c r="AK150" s="47" t="n">
        <v>1</v>
      </c>
      <c r="AL150" s="47" t="n">
        <v>0</v>
      </c>
      <c r="AM150" s="50" t="n">
        <v>1</v>
      </c>
      <c r="AN150" s="50" t="n">
        <v>1</v>
      </c>
      <c r="AO150" s="50" t="n">
        <v>1</v>
      </c>
      <c r="AP150" s="50" t="n">
        <v>1</v>
      </c>
      <c r="AQ150" s="50" t="n">
        <v>0</v>
      </c>
      <c r="AR150" s="50" t="n">
        <v>0</v>
      </c>
      <c r="AS150" s="50" t="n">
        <v>1</v>
      </c>
      <c r="AT150" s="50" t="n">
        <v>1</v>
      </c>
      <c r="AU150" s="47" t="n">
        <v>1</v>
      </c>
      <c r="AV150" s="47" t="n">
        <v>1</v>
      </c>
      <c r="AW150" s="47" t="n">
        <v>0</v>
      </c>
      <c r="AX150" s="47" t="n">
        <v>1</v>
      </c>
      <c r="AY150" s="47" t="n">
        <v>1</v>
      </c>
      <c r="AZ150" s="47" t="n">
        <v>1</v>
      </c>
      <c r="BA150" s="47" t="n">
        <v>0</v>
      </c>
      <c r="BB150" s="47" t="n">
        <v>0</v>
      </c>
      <c r="BC150" s="47" t="n">
        <v>0</v>
      </c>
      <c r="BD150" s="47" t="n">
        <v>0</v>
      </c>
      <c r="BE150" s="52" t="n">
        <v>1</v>
      </c>
      <c r="BF150" s="50" t="n">
        <v>1</v>
      </c>
      <c r="BG150" s="50" t="n">
        <v>1</v>
      </c>
      <c r="BH150" s="50" t="n">
        <v>1</v>
      </c>
      <c r="BI150" s="50" t="n">
        <v>0</v>
      </c>
      <c r="BJ150" s="52" t="n">
        <v>1</v>
      </c>
      <c r="BK150" s="50" t="n">
        <v>1</v>
      </c>
      <c r="BL150" s="50" t="n">
        <v>0</v>
      </c>
      <c r="BM150" s="50" t="n">
        <v>0</v>
      </c>
      <c r="BN150" s="52" t="n">
        <v>0</v>
      </c>
      <c r="BO150" s="50" t="n">
        <v>1</v>
      </c>
      <c r="BP150" s="50" t="n">
        <v>0</v>
      </c>
      <c r="BQ150" s="47" t="n">
        <v>1</v>
      </c>
      <c r="BR150" s="49" t="n">
        <v>1</v>
      </c>
      <c r="BS150" s="47" t="n">
        <v>0</v>
      </c>
      <c r="BT150" s="47" t="n">
        <v>1</v>
      </c>
      <c r="BU150" s="47" t="n">
        <v>0</v>
      </c>
      <c r="BV150" s="47" t="n">
        <v>0</v>
      </c>
      <c r="BW150" s="49" t="n">
        <v>0</v>
      </c>
      <c r="BX150" s="49" t="n">
        <v>1</v>
      </c>
      <c r="BY150" s="47" t="n">
        <v>0</v>
      </c>
      <c r="BZ150" s="47" t="n">
        <v>0</v>
      </c>
      <c r="CB150" s="27" t="n">
        <f aca="false">CF150*$CZ$3+CI150*$DA$3+CL150*$DB$3+CO150*$DC$3+CR150*$DD$3+CU150*$DE$3+CX150*$DF$3</f>
        <v>62.9114285714286</v>
      </c>
      <c r="CD150" s="38" t="n">
        <f aca="false">(G150+I150+K150+N150+R150)/5</f>
        <v>0.8</v>
      </c>
      <c r="CE150" s="39" t="n">
        <f aca="false">(C150+D150+E150+F150+H150+J150+L150+M150+O150+P150+Q150+S150+T150)/13</f>
        <v>0.461538461538462</v>
      </c>
      <c r="CF150" s="30" t="n">
        <f aca="false">IF(AND(CD150=1,CE150=1),$DC$5,IF(AND(CD150=1,CE150&gt;0.5),$DC$6,IF(AND(CD150=1,AND(CE150&gt;0.25,CE150&lt;=0.5)),$DC$7,IF(AND(CD150=1,CE150&lt;=0.25),$DC$8,IF(AND(CD150&gt;0.5,CE150&gt;0.5),$DC$9,IF(AND(CD150&gt;0.5,AND(CE150&gt;0.25,CE150&lt;=0.5)),$DC$10,IF(AND(CD150&gt;0.5,CE150&lt;=0.25),$DC$11,IF(AND(AND(CD150&lt;=0.5,CD150&gt;0.25),CE150&gt;0.5),$DC$12,IF(AND(AND(CD150&lt;=0.5,CD150&gt;0.25),AND(CE150&gt;0.25,CE150&lt;=0.5)),$DC$13,IF(AND(AND(CD150&lt;=0.5,CD150&gt;0.25),CE150&lt;=0.25),$DC$14,IF(AND(CD150&lt;=0.25,CE150&gt;0.5),$DC$15,IF(AND(CD150&lt;=0.25,AND(CE150&gt;0.25,CE150&lt;=0.5)),$DC$16,IF(AND(CD150&lt;=0.25,AND(CE150&gt;0.1,CE150&lt;=0.25)),$DC$17,IF(AND(CD150&lt;=0.25,CE150&lt;=0.1,OR(CD150&lt;&gt;0,CE150&lt;&gt;0)),$DC$18,IF(AND(CD150=0,CE150=0),$DC$19,"ATENÇÃO")))))))))))))))</f>
        <v>64.2857142857143</v>
      </c>
      <c r="CG150" s="38" t="n">
        <f aca="false">(X150+AA150+AG150)/3</f>
        <v>0.666666666666667</v>
      </c>
      <c r="CH150" s="39" t="n">
        <f aca="false">(U150+V150+W150+Y150+Z150+AB150+AC150+AD150+AE150+AF150)/10</f>
        <v>0.3</v>
      </c>
      <c r="CI150" s="30" t="n">
        <f aca="false">IF(AND(CG150=1,CH150=1),$DC$5,IF(AND(CG150=1,CH150&gt;0.5),$DC$6,IF(AND(CG150=1,AND(CH150&gt;0.25,CH150&lt;=0.5)),$DC$7,IF(AND(CG150=1,CH150&lt;=0.25),$DC$8,IF(AND(CG150&gt;0.5,CH150&gt;0.5),$DC$9,IF(AND(CG150&gt;0.5,AND(CH150&gt;0.25,CH150&lt;=0.5)),$DC$10,IF(AND(CG150&gt;0.5,CH150&lt;=0.25),$DC$11,IF(AND(AND(CG150&lt;=0.5,CG150&gt;0.25),CH150&gt;0.5),$DC$12,IF(AND(AND(CG150&lt;=0.5,CG150&gt;0.25),AND(CH150&gt;0.25,CH150&lt;=0.5)),$DC$13,IF(AND(AND(CG150&lt;=0.5,CG150&gt;0.25),CH150&lt;=0.25),$DC$14,IF(AND(CG150&lt;=0.25,CH150&gt;0.5),$DC$15,IF(AND(CG150&lt;=0.25,AND(CH150&gt;0.25,CH150&lt;=0.5)),$DC$16,IF(AND(CG150&lt;=0.25,AND(CH150&gt;0.1,CH150&lt;=0.25)),$DC$17,IF(AND(CG150&lt;=0.25,CH150&lt;=0.1,OR(CG150&lt;&gt;0,CH150&lt;&gt;0)),$DC$18,IF(AND(CG150=0,CH150=0),$DC$19,"ATENÇÃO")))))))))))))))</f>
        <v>64.2857142857143</v>
      </c>
      <c r="CJ150" s="38" t="n">
        <f aca="false">(AJ150+AL150)/2</f>
        <v>0</v>
      </c>
      <c r="CK150" s="39" t="n">
        <f aca="false">(AH150+AI150+AK150)/3</f>
        <v>1</v>
      </c>
      <c r="CL150" s="30" t="n">
        <f aca="false">IF(AND(CJ150=1,CK150=1),$DC$5,IF(AND(CJ150=1,CK150&gt;0.5),$DC$6,IF(AND(CJ150=1,AND(CK150&gt;0.25,CK150&lt;=0.5)),$DC$7,IF(AND(CJ150=1,CK150&lt;=0.25),$DC$8,IF(AND(CJ150&gt;0.5,CK150&gt;0.5),$DC$9,IF(AND(CJ150&gt;0.5,AND(CK150&gt;0.25,CK150&lt;=0.5)),$DC$10,IF(AND(CJ150&gt;0.5,CK150&lt;=0.25),$DC$11,IF(AND(AND(CJ150&lt;=0.5,CJ150&gt;0.25),CK150&gt;0.5),$DC$12,IF(AND(AND(CJ150&lt;=0.5,CJ150&gt;0.25),AND(CK150&gt;0.25,CK150&lt;=0.5)),$DC$13,IF(AND(AND(CJ150&lt;=0.5,CJ150&gt;0.25),CK150&lt;=0.25),$DC$14,IF(AND(CJ150&lt;=0.25,CK150&gt;0.5),$DC$15,IF(AND(CJ150&lt;=0.25,AND(CK150&gt;0.25,CK150&lt;=0.5)),$DC$16,IF(AND(CJ150&lt;=0.25,AND(CK150&gt;0.1,CK150&lt;=0.25)),$DC$17,IF(AND(CJ150&lt;=0.25,CK150&lt;=0.1,OR(CJ150&lt;&gt;0,CK150&lt;&gt;0)),$DC$18,IF(AND(CJ150=0,CK150=0),$DC$19,"ATENÇÃO")))))))))))))))</f>
        <v>28.5714285714286</v>
      </c>
      <c r="CM150" s="38" t="n">
        <f aca="false">(AP150+AS150)/2</f>
        <v>1</v>
      </c>
      <c r="CN150" s="39" t="n">
        <f aca="false">(AM150+AN150+AO150+AQ150+AR150+AT150)/6</f>
        <v>0.666666666666667</v>
      </c>
      <c r="CO150" s="30" t="n">
        <f aca="false">IF(AND(CM150=1,CN150=1),$DC$5,IF(AND(CM150=1,CN150&gt;0.5),$DC$6,IF(AND(CM150=1,AND(CN150&gt;0.25,CN150&lt;=0.5)),$DC$7,IF(AND(CM150=1,CN150&lt;=0.25),$DC$8,IF(AND(CM150&gt;0.5,CN150&gt;0.5),$DC$9,IF(AND(CM150&gt;0.5,AND(CN150&gt;0.25,CN150&lt;=0.5)),$DC$10,IF(AND(CM150&gt;0.5,CN150&lt;=0.25),$DC$11,IF(AND(AND(CM150&lt;=0.5,CM150&gt;0.25),CN150&gt;0.5),$DC$12,IF(AND(AND(CM150&lt;=0.5,CM150&gt;0.25),AND(CN150&gt;0.25,CN150&lt;=0.5)),$DC$13,IF(AND(AND(CM150&lt;=0.5,CM150&gt;0.25),CN150&lt;=0.25),$DC$14,IF(AND(CM150&lt;=0.25,CN150&gt;0.5),$DC$15,IF(AND(CM150&lt;=0.25,AND(CN150&gt;0.25,CN150&lt;=0.5)),$DC$16,IF(AND(CM150&lt;=0.25,AND(CN150&gt;0.1,CN150&lt;=0.25)),$DC$17,IF(AND(CM150&lt;=0.25,CN150&lt;=0.1,OR(CM150&lt;&gt;0,CN150&lt;&gt;0)),$DC$18,IF(AND(CM150=0,CN150=0),$DC$19,"ATENÇÃO")))))))))))))))</f>
        <v>92.8571428571429</v>
      </c>
      <c r="CP150" s="38" t="n">
        <f aca="false">(AU150+AZ150+BD150)/3</f>
        <v>0.666666666666667</v>
      </c>
      <c r="CQ150" s="39" t="n">
        <f aca="false">(AV150+AW150+AX150+AY150+BA150+BB150+BC150)/7</f>
        <v>0.428571428571429</v>
      </c>
      <c r="CR150" s="30" t="n">
        <f aca="false">IF(AND(CP150=1,CQ150=1),$DC$5,IF(AND(CP150=1,CQ150&gt;0.5),$DC$6,IF(AND(CP150=1,AND(CQ150&gt;0.25,CQ150&lt;=0.5)),$DC$7,IF(AND(CP150=1,CQ150&lt;=0.25),$DC$8,IF(AND(CP150&gt;0.5,CQ150&gt;0.5),$DC$9,IF(AND(CP150&gt;0.5,AND(CQ150&gt;0.25,CQ150&lt;=0.5)),$DC$10,IF(AND(CP150&gt;0.5,CQ150&lt;=0.25),$DC$11,IF(AND(AND(CP150&lt;=0.5,CP150&gt;0.25),CQ150&gt;0.5),$DC$12,IF(AND(AND(CP150&lt;=0.5,CP150&gt;0.25),AND(CQ150&gt;0.25,CQ150&lt;=0.5)),$DC$13,IF(AND(AND(CP150&lt;=0.5,CP150&gt;0.25),CQ150&lt;=0.25),$DC$14,IF(AND(CP150&lt;=0.25,CQ150&gt;0.5),$DC$15,IF(AND(CP150&lt;=0.25,AND(CQ150&gt;0.25,CQ150&lt;=0.5)),$DC$16,IF(AND(CP150&lt;=0.25,AND(CQ150&gt;0.1,CQ150&lt;=0.25)),$DC$17,IF(AND(CP150&lt;=0.25,CQ150&lt;=0.1,OR(CP150&lt;&gt;0,CQ150&lt;&gt;0)),$DC$18,IF(AND(CP150=0,CQ150=0),$DC$19,"ATENÇÃO")))))))))))))))</f>
        <v>64.2857142857143</v>
      </c>
      <c r="CS150" s="38" t="n">
        <f aca="false">(BE150+BJ150+BN150)/3</f>
        <v>0.666666666666667</v>
      </c>
      <c r="CT150" s="39" t="n">
        <f aca="false">(BF150+BG150+BH150+BI150+BK150+BL150+BM150+BO150+BP150)/9</f>
        <v>0.555555555555556</v>
      </c>
      <c r="CU150" s="30" t="n">
        <f aca="false">IF(AND(CS150=1,CT150=1),$DC$5,IF(AND(CS150=1,CT150&gt;0.5),$DC$6,IF(AND(CS150=1,AND(CT150&gt;0.25,CT150&lt;=0.5)),$DC$7,IF(AND(CS150=1,CT150&lt;=0.25),$DC$8,IF(AND(CS150&gt;0.5,CT150&gt;0.5),$DC$9,IF(AND(CS150&gt;0.5,AND(CT150&gt;0.25,CT150&lt;=0.5)),$DC$10,IF(AND(CS150&gt;0.5,CT150&lt;=0.25),$DC$11,IF(AND(AND(CS150&lt;=0.5,CS150&gt;0.25),CT150&gt;0.5),$DC$12,IF(AND(AND(CS150&lt;=0.5,CS150&gt;0.25),AND(CT150&gt;0.25,CT150&lt;=0.5)),$DC$13,IF(AND(AND(CS150&lt;=0.5,CS150&gt;0.25),CT150&lt;=0.25),$DC$14,IF(AND(CS150&lt;=0.25,CT150&gt;0.5),$DC$15,IF(AND(CS150&lt;=0.25,AND(CT150&gt;0.25,CT150&lt;=0.5)),$DC$16,IF(AND(CS150&lt;=0.25,AND(CT150&gt;0.1,CT150&lt;=0.25)),$DC$17,IF(AND(CS150&lt;=0.25,CT150&lt;=0.1,OR(CS150&lt;&gt;0,CT150&lt;&gt;0)),$DC$18,IF(AND(CS150=0,CT150=0),$DC$19,"ATENÇÃO")))))))))))))))</f>
        <v>71.4285714285714</v>
      </c>
      <c r="CV150" s="31" t="n">
        <f aca="false">(BR150+BW150+BX150)/3</f>
        <v>0.666666666666667</v>
      </c>
      <c r="CW150" s="32" t="n">
        <f aca="false">(BQ150+BS150+BT150+BU150+BV150+BY150+BZ150)/7</f>
        <v>0.285714285714286</v>
      </c>
      <c r="CX150" s="30" t="n">
        <f aca="false">IF(AND(CV150=1,CW150=1),$DC$5,IF(AND(CV150=1,CW150&gt;0.5),$DC$6,IF(AND(CV150=1,AND(CW150&gt;0.25,CW150&lt;=0.5)),$DC$7,IF(AND(CV150=1,CW150&lt;=0.25),$DC$8,IF(AND(CV150&gt;0.5,CW150&gt;0.5),$DC$9,IF(AND(CV150&gt;0.5,AND(CW150&gt;0.25,CW150&lt;=0.5)),$DC$10,IF(AND(CV150&gt;0.5,CW150&lt;=0.25),$DC$11,IF(AND(AND(CV150&lt;=0.5,CV150&gt;0.25),CW150&gt;0.5),$DC$12,IF(AND(AND(CV150&lt;=0.5,CV150&gt;0.25),AND(CW150&gt;0.25,CW150&lt;=0.5)),$DC$13,IF(AND(AND(CV150&lt;=0.5,CV150&gt;0.25),CW150&lt;=0.25),$DC$14,IF(AND(CV150&lt;=0.25,CW150&gt;0.5),$DC$15,IF(AND(CV150&lt;=0.25,AND(CW150&gt;0.25,CW150&lt;=0.5)),$DC$16,IF(AND(CV150&lt;=0.25,AND(CW150&gt;0.1,CW150&lt;=0.25)),$DC$17,IF(AND(CV150&lt;=0.25,CW150&lt;=0.1,OR(CV150&lt;&gt;0,CW150&lt;&gt;0)),$DC$18,IF(AND(CV150=0,CW150=0),$DC$19,"ATENÇÃO")))))))))))))))</f>
        <v>64.2857142857143</v>
      </c>
    </row>
    <row r="151" customFormat="false" ht="15" hidden="false" customHeight="false" outlineLevel="0" collapsed="false">
      <c r="A151" s="1" t="s">
        <v>302</v>
      </c>
      <c r="B151" s="2" t="n">
        <v>149</v>
      </c>
      <c r="C151" s="47" t="n">
        <v>0</v>
      </c>
      <c r="D151" s="47" t="n">
        <v>0</v>
      </c>
      <c r="E151" s="47" t="n">
        <v>0</v>
      </c>
      <c r="F151" s="47" t="n">
        <v>0</v>
      </c>
      <c r="G151" s="49" t="n">
        <v>0</v>
      </c>
      <c r="H151" s="47" t="n">
        <v>0</v>
      </c>
      <c r="I151" s="49" t="n">
        <v>0</v>
      </c>
      <c r="J151" s="47" t="n">
        <v>0</v>
      </c>
      <c r="K151" s="49" t="n">
        <v>0</v>
      </c>
      <c r="L151" s="47" t="n">
        <v>1</v>
      </c>
      <c r="M151" s="47" t="n">
        <v>0</v>
      </c>
      <c r="N151" s="49" t="n">
        <v>1</v>
      </c>
      <c r="O151" s="47" t="n">
        <v>0</v>
      </c>
      <c r="P151" s="47" t="n">
        <v>0</v>
      </c>
      <c r="Q151" s="47" t="n">
        <v>0</v>
      </c>
      <c r="R151" s="47" t="n">
        <v>1</v>
      </c>
      <c r="S151" s="47" t="n">
        <v>1</v>
      </c>
      <c r="T151" s="47" t="n">
        <v>1</v>
      </c>
      <c r="U151" s="50" t="n">
        <v>1</v>
      </c>
      <c r="V151" s="50" t="n">
        <v>0</v>
      </c>
      <c r="W151" s="50" t="n">
        <v>0</v>
      </c>
      <c r="X151" s="50" t="n">
        <v>0</v>
      </c>
      <c r="Y151" s="50" t="n">
        <v>1</v>
      </c>
      <c r="Z151" s="50" t="n">
        <v>0</v>
      </c>
      <c r="AA151" s="50" t="n">
        <v>0</v>
      </c>
      <c r="AB151" s="50" t="n">
        <v>0</v>
      </c>
      <c r="AC151" s="50" t="n">
        <v>1</v>
      </c>
      <c r="AD151" s="50" t="n">
        <v>0</v>
      </c>
      <c r="AE151" s="50" t="n">
        <v>1</v>
      </c>
      <c r="AF151" s="50" t="n">
        <v>0</v>
      </c>
      <c r="AG151" s="50" t="n">
        <v>1</v>
      </c>
      <c r="AH151" s="47" t="n">
        <v>1</v>
      </c>
      <c r="AI151" s="47" t="n">
        <v>1</v>
      </c>
      <c r="AJ151" s="47" t="n">
        <v>1</v>
      </c>
      <c r="AK151" s="47" t="n">
        <v>1</v>
      </c>
      <c r="AL151" s="47" t="n">
        <v>1</v>
      </c>
      <c r="AM151" s="50" t="n">
        <v>1</v>
      </c>
      <c r="AN151" s="50" t="n">
        <v>1</v>
      </c>
      <c r="AO151" s="50" t="n">
        <v>1</v>
      </c>
      <c r="AP151" s="50" t="n">
        <v>0</v>
      </c>
      <c r="AQ151" s="50" t="n">
        <v>0</v>
      </c>
      <c r="AR151" s="50" t="n">
        <v>0</v>
      </c>
      <c r="AS151" s="50" t="n">
        <v>1</v>
      </c>
      <c r="AT151" s="50" t="n">
        <v>1</v>
      </c>
      <c r="AU151" s="47" t="n">
        <v>1</v>
      </c>
      <c r="AV151" s="47" t="n">
        <v>1</v>
      </c>
      <c r="AW151" s="47" t="n">
        <v>1</v>
      </c>
      <c r="AX151" s="47" t="n">
        <v>1</v>
      </c>
      <c r="AY151" s="47" t="n">
        <v>1</v>
      </c>
      <c r="AZ151" s="47" t="n">
        <v>1</v>
      </c>
      <c r="BA151" s="47" t="n">
        <v>1</v>
      </c>
      <c r="BB151" s="47" t="n">
        <v>0</v>
      </c>
      <c r="BC151" s="47" t="n">
        <v>0</v>
      </c>
      <c r="BD151" s="47" t="n">
        <v>0</v>
      </c>
      <c r="BE151" s="52" t="n">
        <v>1</v>
      </c>
      <c r="BF151" s="50" t="n">
        <v>1</v>
      </c>
      <c r="BG151" s="50" t="n">
        <v>1</v>
      </c>
      <c r="BH151" s="50" t="n">
        <v>1</v>
      </c>
      <c r="BI151" s="50" t="n">
        <v>1</v>
      </c>
      <c r="BJ151" s="52" t="n">
        <v>1</v>
      </c>
      <c r="BK151" s="50" t="n">
        <v>1</v>
      </c>
      <c r="BL151" s="50" t="n">
        <v>0</v>
      </c>
      <c r="BM151" s="50" t="n">
        <v>1</v>
      </c>
      <c r="BN151" s="52" t="n">
        <v>1</v>
      </c>
      <c r="BO151" s="50" t="n">
        <v>1</v>
      </c>
      <c r="BP151" s="50" t="n">
        <v>1</v>
      </c>
      <c r="BQ151" s="47" t="n">
        <v>1</v>
      </c>
      <c r="BR151" s="49" t="n">
        <v>0</v>
      </c>
      <c r="BS151" s="47" t="n">
        <v>1</v>
      </c>
      <c r="BT151" s="47" t="n">
        <v>1</v>
      </c>
      <c r="BU151" s="47" t="n">
        <v>1</v>
      </c>
      <c r="BV151" s="47" t="n">
        <v>1</v>
      </c>
      <c r="BW151" s="49" t="n">
        <v>0</v>
      </c>
      <c r="BX151" s="49" t="n">
        <v>0</v>
      </c>
      <c r="BY151" s="47" t="n">
        <v>0</v>
      </c>
      <c r="BZ151" s="47" t="n">
        <v>0</v>
      </c>
      <c r="CB151" s="27" t="n">
        <f aca="false">CF151*$CZ$3+CI151*$DA$3+CL151*$DB$3+CO151*$DC$3+CR151*$DD$3+CU151*$DE$3+CX151*$DF$3</f>
        <v>58.9292857142857</v>
      </c>
      <c r="CD151" s="38" t="n">
        <f aca="false">(G151+I151+K151+N151+R151)/5</f>
        <v>0.4</v>
      </c>
      <c r="CE151" s="39" t="n">
        <f aca="false">(C151+D151+E151+F151+H151+J151+L151+M151+O151+P151+Q151+S151+T151)/13</f>
        <v>0.230769230769231</v>
      </c>
      <c r="CF151" s="30" t="n">
        <f aca="false">IF(AND(CD151=1,CE151=1),$DC$5,IF(AND(CD151=1,CE151&gt;0.5),$DC$6,IF(AND(CD151=1,AND(CE151&gt;0.25,CE151&lt;=0.5)),$DC$7,IF(AND(CD151=1,CE151&lt;=0.25),$DC$8,IF(AND(CD151&gt;0.5,CE151&gt;0.5),$DC$9,IF(AND(CD151&gt;0.5,AND(CE151&gt;0.25,CE151&lt;=0.5)),$DC$10,IF(AND(CD151&gt;0.5,CE151&lt;=0.25),$DC$11,IF(AND(AND(CD151&lt;=0.5,CD151&gt;0.25),CE151&gt;0.5),$DC$12,IF(AND(AND(CD151&lt;=0.5,CD151&gt;0.25),AND(CE151&gt;0.25,CE151&lt;=0.5)),$DC$13,IF(AND(AND(CD151&lt;=0.5,CD151&gt;0.25),CE151&lt;=0.25),$DC$14,IF(AND(CD151&lt;=0.25,CE151&gt;0.5),$DC$15,IF(AND(CD151&lt;=0.25,AND(CE151&gt;0.25,CE151&lt;=0.5)),$DC$16,IF(AND(CD151&lt;=0.25,AND(CE151&gt;0.1,CE151&lt;=0.25)),$DC$17,IF(AND(CD151&lt;=0.25,CE151&lt;=0.1,OR(CD151&lt;&gt;0,CE151&lt;&gt;0)),$DC$18,IF(AND(CD151=0,CE151=0),$DC$19,"ATENÇÃO")))))))))))))))</f>
        <v>35.7142857142857</v>
      </c>
      <c r="CG151" s="38" t="n">
        <f aca="false">(X151+AA151+AG151)/3</f>
        <v>0.333333333333333</v>
      </c>
      <c r="CH151" s="39" t="n">
        <f aca="false">(U151+V151+W151+Y151+Z151+AB151+AC151+AD151+AE151+AF151)/10</f>
        <v>0.4</v>
      </c>
      <c r="CI151" s="30" t="n">
        <f aca="false">IF(AND(CG151=1,CH151=1),$DC$5,IF(AND(CG151=1,CH151&gt;0.5),$DC$6,IF(AND(CG151=1,AND(CH151&gt;0.25,CH151&lt;=0.5)),$DC$7,IF(AND(CG151=1,CH151&lt;=0.25),$DC$8,IF(AND(CG151&gt;0.5,CH151&gt;0.5),$DC$9,IF(AND(CG151&gt;0.5,AND(CH151&gt;0.25,CH151&lt;=0.5)),$DC$10,IF(AND(CG151&gt;0.5,CH151&lt;=0.25),$DC$11,IF(AND(AND(CG151&lt;=0.5,CG151&gt;0.25),CH151&gt;0.5),$DC$12,IF(AND(AND(CG151&lt;=0.5,CG151&gt;0.25),AND(CH151&gt;0.25,CH151&lt;=0.5)),$DC$13,IF(AND(AND(CG151&lt;=0.5,CG151&gt;0.25),CH151&lt;=0.25),$DC$14,IF(AND(CG151&lt;=0.25,CH151&gt;0.5),$DC$15,IF(AND(CG151&lt;=0.25,AND(CH151&gt;0.25,CH151&lt;=0.5)),$DC$16,IF(AND(CG151&lt;=0.25,AND(CH151&gt;0.1,CH151&lt;=0.25)),$DC$17,IF(AND(CG151&lt;=0.25,CH151&lt;=0.1,OR(CG151&lt;&gt;0,CH151&lt;&gt;0)),$DC$18,IF(AND(CG151=0,CH151=0),$DC$19,"ATENÇÃO")))))))))))))))</f>
        <v>42.8571428571429</v>
      </c>
      <c r="CJ151" s="38" t="n">
        <f aca="false">(AJ151+AL151)/2</f>
        <v>1</v>
      </c>
      <c r="CK151" s="39" t="n">
        <f aca="false">(AH151+AI151+AK151)/3</f>
        <v>1</v>
      </c>
      <c r="CL151" s="30" t="n">
        <f aca="false">IF(AND(CJ151=1,CK151=1),$DC$5,IF(AND(CJ151=1,CK151&gt;0.5),$DC$6,IF(AND(CJ151=1,AND(CK151&gt;0.25,CK151&lt;=0.5)),$DC$7,IF(AND(CJ151=1,CK151&lt;=0.25),$DC$8,IF(AND(CJ151&gt;0.5,CK151&gt;0.5),$DC$9,IF(AND(CJ151&gt;0.5,AND(CK151&gt;0.25,CK151&lt;=0.5)),$DC$10,IF(AND(CJ151&gt;0.5,CK151&lt;=0.25),$DC$11,IF(AND(AND(CJ151&lt;=0.5,CJ151&gt;0.25),CK151&gt;0.5),$DC$12,IF(AND(AND(CJ151&lt;=0.5,CJ151&gt;0.25),AND(CK151&gt;0.25,CK151&lt;=0.5)),$DC$13,IF(AND(AND(CJ151&lt;=0.5,CJ151&gt;0.25),CK151&lt;=0.25),$DC$14,IF(AND(CJ151&lt;=0.25,CK151&gt;0.5),$DC$15,IF(AND(CJ151&lt;=0.25,AND(CK151&gt;0.25,CK151&lt;=0.5)),$DC$16,IF(AND(CJ151&lt;=0.25,AND(CK151&gt;0.1,CK151&lt;=0.25)),$DC$17,IF(AND(CJ151&lt;=0.25,CK151&lt;=0.1,OR(CJ151&lt;&gt;0,CK151&lt;&gt;0)),$DC$18,IF(AND(CJ151=0,CK151=0),$DC$19,"ATENÇÃO")))))))))))))))</f>
        <v>100</v>
      </c>
      <c r="CM151" s="38" t="n">
        <f aca="false">(AP151+AS151)/2</f>
        <v>0.5</v>
      </c>
      <c r="CN151" s="39" t="n">
        <f aca="false">(AM151+AN151+AO151+AQ151+AR151+AT151)/6</f>
        <v>0.666666666666667</v>
      </c>
      <c r="CO151" s="30" t="n">
        <f aca="false">IF(AND(CM151=1,CN151=1),$DC$5,IF(AND(CM151=1,CN151&gt;0.5),$DC$6,IF(AND(CM151=1,AND(CN151&gt;0.25,CN151&lt;=0.5)),$DC$7,IF(AND(CM151=1,CN151&lt;=0.25),$DC$8,IF(AND(CM151&gt;0.5,CN151&gt;0.5),$DC$9,IF(AND(CM151&gt;0.5,AND(CN151&gt;0.25,CN151&lt;=0.5)),$DC$10,IF(AND(CM151&gt;0.5,CN151&lt;=0.25),$DC$11,IF(AND(AND(CM151&lt;=0.5,CM151&gt;0.25),CN151&gt;0.5),$DC$12,IF(AND(AND(CM151&lt;=0.5,CM151&gt;0.25),AND(CN151&gt;0.25,CN151&lt;=0.5)),$DC$13,IF(AND(AND(CM151&lt;=0.5,CM151&gt;0.25),CN151&lt;=0.25),$DC$14,IF(AND(CM151&lt;=0.25,CN151&gt;0.5),$DC$15,IF(AND(CM151&lt;=0.25,AND(CN151&gt;0.25,CN151&lt;=0.5)),$DC$16,IF(AND(CM151&lt;=0.25,AND(CN151&gt;0.1,CN151&lt;=0.25)),$DC$17,IF(AND(CM151&lt;=0.25,CN151&lt;=0.1,OR(CM151&lt;&gt;0,CN151&lt;&gt;0)),$DC$18,IF(AND(CM151=0,CN151=0),$DC$19,"ATENÇÃO")))))))))))))))</f>
        <v>50</v>
      </c>
      <c r="CP151" s="38" t="n">
        <f aca="false">(AU151+AZ151+BD151)/3</f>
        <v>0.666666666666667</v>
      </c>
      <c r="CQ151" s="39" t="n">
        <f aca="false">(AV151+AW151+AX151+AY151+BA151+BB151+BC151)/7</f>
        <v>0.714285714285714</v>
      </c>
      <c r="CR151" s="30" t="n">
        <f aca="false">IF(AND(CP151=1,CQ151=1),$DC$5,IF(AND(CP151=1,CQ151&gt;0.5),$DC$6,IF(AND(CP151=1,AND(CQ151&gt;0.25,CQ151&lt;=0.5)),$DC$7,IF(AND(CP151=1,CQ151&lt;=0.25),$DC$8,IF(AND(CP151&gt;0.5,CQ151&gt;0.5),$DC$9,IF(AND(CP151&gt;0.5,AND(CQ151&gt;0.25,CQ151&lt;=0.5)),$DC$10,IF(AND(CP151&gt;0.5,CQ151&lt;=0.25),$DC$11,IF(AND(AND(CP151&lt;=0.5,CP151&gt;0.25),CQ151&gt;0.5),$DC$12,IF(AND(AND(CP151&lt;=0.5,CP151&gt;0.25),AND(CQ151&gt;0.25,CQ151&lt;=0.5)),$DC$13,IF(AND(AND(CP151&lt;=0.5,CP151&gt;0.25),CQ151&lt;=0.25),$DC$14,IF(AND(CP151&lt;=0.25,CQ151&gt;0.5),$DC$15,IF(AND(CP151&lt;=0.25,AND(CQ151&gt;0.25,CQ151&lt;=0.5)),$DC$16,IF(AND(CP151&lt;=0.25,AND(CQ151&gt;0.1,CQ151&lt;=0.25)),$DC$17,IF(AND(CP151&lt;=0.25,CQ151&lt;=0.1,OR(CP151&lt;&gt;0,CQ151&lt;&gt;0)),$DC$18,IF(AND(CP151=0,CQ151=0),$DC$19,"ATENÇÃO")))))))))))))))</f>
        <v>71.4285714285714</v>
      </c>
      <c r="CS151" s="38" t="n">
        <f aca="false">(BE151+BJ151+BN151)/3</f>
        <v>1</v>
      </c>
      <c r="CT151" s="39" t="n">
        <f aca="false">(BF151+BG151+BH151+BI151+BK151+BL151+BM151+BO151+BP151)/9</f>
        <v>0.888888888888889</v>
      </c>
      <c r="CU151" s="30" t="n">
        <f aca="false">IF(AND(CS151=1,CT151=1),$DC$5,IF(AND(CS151=1,CT151&gt;0.5),$DC$6,IF(AND(CS151=1,AND(CT151&gt;0.25,CT151&lt;=0.5)),$DC$7,IF(AND(CS151=1,CT151&lt;=0.25),$DC$8,IF(AND(CS151&gt;0.5,CT151&gt;0.5),$DC$9,IF(AND(CS151&gt;0.5,AND(CT151&gt;0.25,CT151&lt;=0.5)),$DC$10,IF(AND(CS151&gt;0.5,CT151&lt;=0.25),$DC$11,IF(AND(AND(CS151&lt;=0.5,CS151&gt;0.25),CT151&gt;0.5),$DC$12,IF(AND(AND(CS151&lt;=0.5,CS151&gt;0.25),AND(CT151&gt;0.25,CT151&lt;=0.5)),$DC$13,IF(AND(AND(CS151&lt;=0.5,CS151&gt;0.25),CT151&lt;=0.25),$DC$14,IF(AND(CS151&lt;=0.25,CT151&gt;0.5),$DC$15,IF(AND(CS151&lt;=0.25,AND(CT151&gt;0.25,CT151&lt;=0.5)),$DC$16,IF(AND(CS151&lt;=0.25,AND(CT151&gt;0.1,CT151&lt;=0.25)),$DC$17,IF(AND(CS151&lt;=0.25,CT151&lt;=0.1,OR(CS151&lt;&gt;0,CT151&lt;&gt;0)),$DC$18,IF(AND(CS151=0,CT151=0),$DC$19,"ATENÇÃO")))))))))))))))</f>
        <v>92.8571428571429</v>
      </c>
      <c r="CV151" s="31" t="n">
        <f aca="false">(BR151+BW151+BX151)/3</f>
        <v>0</v>
      </c>
      <c r="CW151" s="32" t="n">
        <f aca="false">(BQ151+BS151+BT151+BU151+BV151+BY151+BZ151)/7</f>
        <v>0.714285714285714</v>
      </c>
      <c r="CX151" s="30" t="n">
        <f aca="false">IF(AND(CV151=1,CW151=1),$DC$5,IF(AND(CV151=1,CW151&gt;0.5),$DC$6,IF(AND(CV151=1,AND(CW151&gt;0.25,CW151&lt;=0.5)),$DC$7,IF(AND(CV151=1,CW151&lt;=0.25),$DC$8,IF(AND(CV151&gt;0.5,CW151&gt;0.5),$DC$9,IF(AND(CV151&gt;0.5,AND(CW151&gt;0.25,CW151&lt;=0.5)),$DC$10,IF(AND(CV151&gt;0.5,CW151&lt;=0.25),$DC$11,IF(AND(AND(CV151&lt;=0.5,CV151&gt;0.25),CW151&gt;0.5),$DC$12,IF(AND(AND(CV151&lt;=0.5,CV151&gt;0.25),AND(CW151&gt;0.25,CW151&lt;=0.5)),$DC$13,IF(AND(AND(CV151&lt;=0.5,CV151&gt;0.25),CW151&lt;=0.25),$DC$14,IF(AND(CV151&lt;=0.25,CW151&gt;0.5),$DC$15,IF(AND(CV151&lt;=0.25,AND(CW151&gt;0.25,CW151&lt;=0.5)),$DC$16,IF(AND(CV151&lt;=0.25,AND(CW151&gt;0.1,CW151&lt;=0.25)),$DC$17,IF(AND(CV151&lt;=0.25,CW151&lt;=0.1,OR(CV151&lt;&gt;0,CW151&lt;&gt;0)),$DC$18,IF(AND(CV151=0,CW151=0),$DC$19,"ATENÇÃO")))))))))))))))</f>
        <v>28.5714285714286</v>
      </c>
    </row>
    <row r="152" customFormat="false" ht="15" hidden="false" customHeight="false" outlineLevel="0" collapsed="false">
      <c r="A152" s="1" t="s">
        <v>303</v>
      </c>
      <c r="B152" s="2" t="n">
        <v>150</v>
      </c>
      <c r="C152" s="47" t="n">
        <v>1</v>
      </c>
      <c r="D152" s="47" t="n">
        <v>0</v>
      </c>
      <c r="E152" s="47" t="n">
        <v>0</v>
      </c>
      <c r="F152" s="47" t="n">
        <v>0</v>
      </c>
      <c r="G152" s="49" t="n">
        <v>0</v>
      </c>
      <c r="H152" s="47" t="n">
        <v>1</v>
      </c>
      <c r="I152" s="49" t="n">
        <v>1</v>
      </c>
      <c r="J152" s="47" t="n">
        <v>0</v>
      </c>
      <c r="K152" s="49" t="n">
        <v>0</v>
      </c>
      <c r="L152" s="47" t="n">
        <v>1</v>
      </c>
      <c r="M152" s="47" t="n">
        <v>1</v>
      </c>
      <c r="N152" s="49" t="n">
        <v>1</v>
      </c>
      <c r="O152" s="47" t="n">
        <v>0</v>
      </c>
      <c r="P152" s="47" t="n">
        <v>0</v>
      </c>
      <c r="Q152" s="47" t="n">
        <v>1</v>
      </c>
      <c r="R152" s="47" t="n">
        <v>1</v>
      </c>
      <c r="S152" s="47" t="n">
        <v>0</v>
      </c>
      <c r="T152" s="47" t="n">
        <v>0</v>
      </c>
      <c r="U152" s="50" t="n">
        <v>0</v>
      </c>
      <c r="V152" s="50" t="n">
        <v>0</v>
      </c>
      <c r="W152" s="50" t="n">
        <v>0</v>
      </c>
      <c r="X152" s="50" t="n">
        <v>0</v>
      </c>
      <c r="Y152" s="50" t="n">
        <v>0</v>
      </c>
      <c r="Z152" s="50" t="n">
        <v>1</v>
      </c>
      <c r="AA152" s="50" t="n">
        <v>0</v>
      </c>
      <c r="AB152" s="50" t="n">
        <v>0</v>
      </c>
      <c r="AC152" s="50" t="n">
        <v>1</v>
      </c>
      <c r="AD152" s="51" t="n">
        <v>0</v>
      </c>
      <c r="AE152" s="51" t="n">
        <v>1</v>
      </c>
      <c r="AF152" s="50" t="n">
        <v>0</v>
      </c>
      <c r="AG152" s="51" t="n">
        <v>1</v>
      </c>
      <c r="AH152" s="47" t="n">
        <v>1</v>
      </c>
      <c r="AI152" s="47" t="n">
        <v>1</v>
      </c>
      <c r="AJ152" s="48" t="n">
        <v>1</v>
      </c>
      <c r="AK152" s="47" t="n">
        <v>0</v>
      </c>
      <c r="AL152" s="47" t="n">
        <v>1</v>
      </c>
      <c r="AM152" s="50" t="n">
        <v>1</v>
      </c>
      <c r="AN152" s="50" t="n">
        <v>1</v>
      </c>
      <c r="AO152" s="50" t="n">
        <v>0</v>
      </c>
      <c r="AP152" s="50" t="n">
        <v>0</v>
      </c>
      <c r="AQ152" s="50" t="n">
        <v>0</v>
      </c>
      <c r="AR152" s="51" t="n">
        <v>0</v>
      </c>
      <c r="AS152" s="51" t="n">
        <v>1</v>
      </c>
      <c r="AT152" s="50" t="n">
        <v>1</v>
      </c>
      <c r="AU152" s="48" t="n">
        <v>1</v>
      </c>
      <c r="AV152" s="48" t="n">
        <v>0</v>
      </c>
      <c r="AW152" s="47" t="n">
        <v>0</v>
      </c>
      <c r="AX152" s="47" t="n">
        <v>0</v>
      </c>
      <c r="AY152" s="47" t="n">
        <v>0</v>
      </c>
      <c r="AZ152" s="47" t="n">
        <v>0</v>
      </c>
      <c r="BA152" s="47" t="n">
        <v>0</v>
      </c>
      <c r="BB152" s="47" t="n">
        <v>1</v>
      </c>
      <c r="BC152" s="47" t="n">
        <v>0</v>
      </c>
      <c r="BD152" s="47" t="n">
        <v>0</v>
      </c>
      <c r="BE152" s="52" t="n">
        <v>1</v>
      </c>
      <c r="BF152" s="50" t="n">
        <v>1</v>
      </c>
      <c r="BG152" s="50" t="n">
        <v>1</v>
      </c>
      <c r="BH152" s="50" t="n">
        <v>1</v>
      </c>
      <c r="BI152" s="50" t="n">
        <v>1</v>
      </c>
      <c r="BJ152" s="52" t="n">
        <v>1</v>
      </c>
      <c r="BK152" s="50" t="n">
        <v>1</v>
      </c>
      <c r="BL152" s="50" t="n">
        <v>1</v>
      </c>
      <c r="BM152" s="50" t="n">
        <v>1</v>
      </c>
      <c r="BN152" s="52" t="n">
        <v>1</v>
      </c>
      <c r="BO152" s="50" t="n">
        <v>1</v>
      </c>
      <c r="BP152" s="50" t="n">
        <v>1</v>
      </c>
      <c r="BQ152" s="48" t="n">
        <v>1</v>
      </c>
      <c r="BR152" s="49" t="n">
        <v>1</v>
      </c>
      <c r="BS152" s="47" t="n">
        <v>0</v>
      </c>
      <c r="BT152" s="47" t="n">
        <v>1</v>
      </c>
      <c r="BU152" s="47" t="n">
        <v>0</v>
      </c>
      <c r="BV152" s="47" t="n">
        <v>0</v>
      </c>
      <c r="BW152" s="49" t="n">
        <v>0</v>
      </c>
      <c r="BX152" s="49" t="n">
        <v>0</v>
      </c>
      <c r="BY152" s="47" t="n">
        <v>0</v>
      </c>
      <c r="BZ152" s="47" t="n">
        <v>0</v>
      </c>
      <c r="CB152" s="27" t="n">
        <f aca="false">CF152*$CZ$3+CI152*$DA$3+CL152*$DB$3+CO152*$DC$3+CR152*$DD$3+CU152*$DE$3+CX152*$DF$3</f>
        <v>59.2</v>
      </c>
      <c r="CD152" s="38" t="n">
        <f aca="false">(G152+I152+K152+N152+R152)/5</f>
        <v>0.6</v>
      </c>
      <c r="CE152" s="39" t="n">
        <f aca="false">(C152+D152+E152+F152+H152+J152+L152+M152+O152+P152+Q152+S152+T152)/13</f>
        <v>0.384615384615385</v>
      </c>
      <c r="CF152" s="30" t="n">
        <f aca="false">IF(AND(CD152=1,CE152=1),$DC$5,IF(AND(CD152=1,CE152&gt;0.5),$DC$6,IF(AND(CD152=1,AND(CE152&gt;0.25,CE152&lt;=0.5)),$DC$7,IF(AND(CD152=1,CE152&lt;=0.25),$DC$8,IF(AND(CD152&gt;0.5,CE152&gt;0.5),$DC$9,IF(AND(CD152&gt;0.5,AND(CE152&gt;0.25,CE152&lt;=0.5)),$DC$10,IF(AND(CD152&gt;0.5,CE152&lt;=0.25),$DC$11,IF(AND(AND(CD152&lt;=0.5,CD152&gt;0.25),CE152&gt;0.5),$DC$12,IF(AND(AND(CD152&lt;=0.5,CD152&gt;0.25),AND(CE152&gt;0.25,CE152&lt;=0.5)),$DC$13,IF(AND(AND(CD152&lt;=0.5,CD152&gt;0.25),CE152&lt;=0.25),$DC$14,IF(AND(CD152&lt;=0.25,CE152&gt;0.5),$DC$15,IF(AND(CD152&lt;=0.25,AND(CE152&gt;0.25,CE152&lt;=0.5)),$DC$16,IF(AND(CD152&lt;=0.25,AND(CE152&gt;0.1,CE152&lt;=0.25)),$DC$17,IF(AND(CD152&lt;=0.25,CE152&lt;=0.1,OR(CD152&lt;&gt;0,CE152&lt;&gt;0)),$DC$18,IF(AND(CD152=0,CE152=0),$DC$19,"ATENÇÃO")))))))))))))))</f>
        <v>64.2857142857143</v>
      </c>
      <c r="CG152" s="38" t="n">
        <f aca="false">(X152+AA152+AG152)/3</f>
        <v>0.333333333333333</v>
      </c>
      <c r="CH152" s="39" t="n">
        <f aca="false">(U152+V152+W152+Y152+Z152+AB152+AC152+AD152+AE152+AF152)/10</f>
        <v>0.3</v>
      </c>
      <c r="CI152" s="30" t="n">
        <f aca="false">IF(AND(CG152=1,CH152=1),$DC$5,IF(AND(CG152=1,CH152&gt;0.5),$DC$6,IF(AND(CG152=1,AND(CH152&gt;0.25,CH152&lt;=0.5)),$DC$7,IF(AND(CG152=1,CH152&lt;=0.25),$DC$8,IF(AND(CG152&gt;0.5,CH152&gt;0.5),$DC$9,IF(AND(CG152&gt;0.5,AND(CH152&gt;0.25,CH152&lt;=0.5)),$DC$10,IF(AND(CG152&gt;0.5,CH152&lt;=0.25),$DC$11,IF(AND(AND(CG152&lt;=0.5,CG152&gt;0.25),CH152&gt;0.5),$DC$12,IF(AND(AND(CG152&lt;=0.5,CG152&gt;0.25),AND(CH152&gt;0.25,CH152&lt;=0.5)),$DC$13,IF(AND(AND(CG152&lt;=0.5,CG152&gt;0.25),CH152&lt;=0.25),$DC$14,IF(AND(CG152&lt;=0.25,CH152&gt;0.5),$DC$15,IF(AND(CG152&lt;=0.25,AND(CH152&gt;0.25,CH152&lt;=0.5)),$DC$16,IF(AND(CG152&lt;=0.25,AND(CH152&gt;0.1,CH152&lt;=0.25)),$DC$17,IF(AND(CG152&lt;=0.25,CH152&lt;=0.1,OR(CG152&lt;&gt;0,CH152&lt;&gt;0)),$DC$18,IF(AND(CG152=0,CH152=0),$DC$19,"ATENÇÃO")))))))))))))))</f>
        <v>42.8571428571429</v>
      </c>
      <c r="CJ152" s="38" t="n">
        <f aca="false">(AJ152+AL152)/2</f>
        <v>1</v>
      </c>
      <c r="CK152" s="39" t="n">
        <f aca="false">(AH152+AI152+AK152)/3</f>
        <v>0.666666666666667</v>
      </c>
      <c r="CL152" s="30" t="n">
        <f aca="false">IF(AND(CJ152=1,CK152=1),$DC$5,IF(AND(CJ152=1,CK152&gt;0.5),$DC$6,IF(AND(CJ152=1,AND(CK152&gt;0.25,CK152&lt;=0.5)),$DC$7,IF(AND(CJ152=1,CK152&lt;=0.25),$DC$8,IF(AND(CJ152&gt;0.5,CK152&gt;0.5),$DC$9,IF(AND(CJ152&gt;0.5,AND(CK152&gt;0.25,CK152&lt;=0.5)),$DC$10,IF(AND(CJ152&gt;0.5,CK152&lt;=0.25),$DC$11,IF(AND(AND(CJ152&lt;=0.5,CJ152&gt;0.25),CK152&gt;0.5),$DC$12,IF(AND(AND(CJ152&lt;=0.5,CJ152&gt;0.25),AND(CK152&gt;0.25,CK152&lt;=0.5)),$DC$13,IF(AND(AND(CJ152&lt;=0.5,CJ152&gt;0.25),CK152&lt;=0.25),$DC$14,IF(AND(CJ152&lt;=0.25,CK152&gt;0.5),$DC$15,IF(AND(CJ152&lt;=0.25,AND(CK152&gt;0.25,CK152&lt;=0.5)),$DC$16,IF(AND(CJ152&lt;=0.25,AND(CK152&gt;0.1,CK152&lt;=0.25)),$DC$17,IF(AND(CJ152&lt;=0.25,CK152&lt;=0.1,OR(CJ152&lt;&gt;0,CK152&lt;&gt;0)),$DC$18,IF(AND(CJ152=0,CK152=0),$DC$19,"ATENÇÃO")))))))))))))))</f>
        <v>92.8571428571429</v>
      </c>
      <c r="CM152" s="38" t="n">
        <f aca="false">(AP152+AS152)/2</f>
        <v>0.5</v>
      </c>
      <c r="CN152" s="39" t="n">
        <f aca="false">(AM152+AN152+AO152+AQ152+AR152+AT152)/6</f>
        <v>0.5</v>
      </c>
      <c r="CO152" s="30" t="n">
        <f aca="false">IF(AND(CM152=1,CN152=1),$DC$5,IF(AND(CM152=1,CN152&gt;0.5),$DC$6,IF(AND(CM152=1,AND(CN152&gt;0.25,CN152&lt;=0.5)),$DC$7,IF(AND(CM152=1,CN152&lt;=0.25),$DC$8,IF(AND(CM152&gt;0.5,CN152&gt;0.5),$DC$9,IF(AND(CM152&gt;0.5,AND(CN152&gt;0.25,CN152&lt;=0.5)),$DC$10,IF(AND(CM152&gt;0.5,CN152&lt;=0.25),$DC$11,IF(AND(AND(CM152&lt;=0.5,CM152&gt;0.25),CN152&gt;0.5),$DC$12,IF(AND(AND(CM152&lt;=0.5,CM152&gt;0.25),AND(CN152&gt;0.25,CN152&lt;=0.5)),$DC$13,IF(AND(AND(CM152&lt;=0.5,CM152&gt;0.25),CN152&lt;=0.25),$DC$14,IF(AND(CM152&lt;=0.25,CN152&gt;0.5),$DC$15,IF(AND(CM152&lt;=0.25,AND(CN152&gt;0.25,CN152&lt;=0.5)),$DC$16,IF(AND(CM152&lt;=0.25,AND(CN152&gt;0.1,CN152&lt;=0.25)),$DC$17,IF(AND(CM152&lt;=0.25,CN152&lt;=0.1,OR(CM152&lt;&gt;0,CN152&lt;&gt;0)),$DC$18,IF(AND(CM152=0,CN152=0),$DC$19,"ATENÇÃO")))))))))))))))</f>
        <v>42.8571428571429</v>
      </c>
      <c r="CP152" s="38" t="n">
        <f aca="false">(AU152+AZ152+BD152)/3</f>
        <v>0.333333333333333</v>
      </c>
      <c r="CQ152" s="39" t="n">
        <f aca="false">(AV152+AW152+AX152+AY152+BA152+BB152+BC152)/7</f>
        <v>0.142857142857143</v>
      </c>
      <c r="CR152" s="30" t="n">
        <f aca="false">IF(AND(CP152=1,CQ152=1),$DC$5,IF(AND(CP152=1,CQ152&gt;0.5),$DC$6,IF(AND(CP152=1,AND(CQ152&gt;0.25,CQ152&lt;=0.5)),$DC$7,IF(AND(CP152=1,CQ152&lt;=0.25),$DC$8,IF(AND(CP152&gt;0.5,CQ152&gt;0.5),$DC$9,IF(AND(CP152&gt;0.5,AND(CQ152&gt;0.25,CQ152&lt;=0.5)),$DC$10,IF(AND(CP152&gt;0.5,CQ152&lt;=0.25),$DC$11,IF(AND(AND(CP152&lt;=0.5,CP152&gt;0.25),CQ152&gt;0.5),$DC$12,IF(AND(AND(CP152&lt;=0.5,CP152&gt;0.25),AND(CQ152&gt;0.25,CQ152&lt;=0.5)),$DC$13,IF(AND(AND(CP152&lt;=0.5,CP152&gt;0.25),CQ152&lt;=0.25),$DC$14,IF(AND(CP152&lt;=0.25,CQ152&gt;0.5),$DC$15,IF(AND(CP152&lt;=0.25,AND(CQ152&gt;0.25,CQ152&lt;=0.5)),$DC$16,IF(AND(CP152&lt;=0.25,AND(CQ152&gt;0.1,CQ152&lt;=0.25)),$DC$17,IF(AND(CP152&lt;=0.25,CQ152&lt;=0.1,OR(CP152&lt;&gt;0,CQ152&lt;&gt;0)),$DC$18,IF(AND(CP152=0,CQ152=0),$DC$19,"ATENÇÃO")))))))))))))))</f>
        <v>35.7142857142857</v>
      </c>
      <c r="CS152" s="38" t="n">
        <f aca="false">(BE152+BJ152+BN152)/3</f>
        <v>1</v>
      </c>
      <c r="CT152" s="39" t="n">
        <f aca="false">(BF152+BG152+BH152+BI152+BK152+BL152+BM152+BO152+BP152)/9</f>
        <v>1</v>
      </c>
      <c r="CU152" s="30" t="n">
        <f aca="false">IF(AND(CS152=1,CT152=1),$DC$5,IF(AND(CS152=1,CT152&gt;0.5),$DC$6,IF(AND(CS152=1,AND(CT152&gt;0.25,CT152&lt;=0.5)),$DC$7,IF(AND(CS152=1,CT152&lt;=0.25),$DC$8,IF(AND(CS152&gt;0.5,CT152&gt;0.5),$DC$9,IF(AND(CS152&gt;0.5,AND(CT152&gt;0.25,CT152&lt;=0.5)),$DC$10,IF(AND(CS152&gt;0.5,CT152&lt;=0.25),$DC$11,IF(AND(AND(CS152&lt;=0.5,CS152&gt;0.25),CT152&gt;0.5),$DC$12,IF(AND(AND(CS152&lt;=0.5,CS152&gt;0.25),AND(CT152&gt;0.25,CT152&lt;=0.5)),$DC$13,IF(AND(AND(CS152&lt;=0.5,CS152&gt;0.25),CT152&lt;=0.25),$DC$14,IF(AND(CS152&lt;=0.25,CT152&gt;0.5),$DC$15,IF(AND(CS152&lt;=0.25,AND(CT152&gt;0.25,CT152&lt;=0.5)),$DC$16,IF(AND(CS152&lt;=0.25,AND(CT152&gt;0.1,CT152&lt;=0.25)),$DC$17,IF(AND(CS152&lt;=0.25,CT152&lt;=0.1,OR(CS152&lt;&gt;0,CT152&lt;&gt;0)),$DC$18,IF(AND(CS152=0,CT152=0),$DC$19,"ATENÇÃO")))))))))))))))</f>
        <v>100</v>
      </c>
      <c r="CV152" s="31" t="n">
        <f aca="false">(BR152+BW152+BX152)/3</f>
        <v>0.333333333333333</v>
      </c>
      <c r="CW152" s="32" t="n">
        <f aca="false">(BQ152+BS152+BT152+BU152+BV152+BY152+BZ152)/7</f>
        <v>0.285714285714286</v>
      </c>
      <c r="CX152" s="30" t="n">
        <f aca="false">IF(AND(CV152=1,CW152=1),$DC$5,IF(AND(CV152=1,CW152&gt;0.5),$DC$6,IF(AND(CV152=1,AND(CW152&gt;0.25,CW152&lt;=0.5)),$DC$7,IF(AND(CV152=1,CW152&lt;=0.25),$DC$8,IF(AND(CV152&gt;0.5,CW152&gt;0.5),$DC$9,IF(AND(CV152&gt;0.5,AND(CW152&gt;0.25,CW152&lt;=0.5)),$DC$10,IF(AND(CV152&gt;0.5,CW152&lt;=0.25),$DC$11,IF(AND(AND(CV152&lt;=0.5,CV152&gt;0.25),CW152&gt;0.5),$DC$12,IF(AND(AND(CV152&lt;=0.5,CV152&gt;0.25),AND(CW152&gt;0.25,CW152&lt;=0.5)),$DC$13,IF(AND(AND(CV152&lt;=0.5,CV152&gt;0.25),CW152&lt;=0.25),$DC$14,IF(AND(CV152&lt;=0.25,CW152&gt;0.5),$DC$15,IF(AND(CV152&lt;=0.25,AND(CW152&gt;0.25,CW152&lt;=0.5)),$DC$16,IF(AND(CV152&lt;=0.25,AND(CW152&gt;0.1,CW152&lt;=0.25)),$DC$17,IF(AND(CV152&lt;=0.25,CW152&lt;=0.1,OR(CV152&lt;&gt;0,CW152&lt;&gt;0)),$DC$18,IF(AND(CV152=0,CW152=0),$DC$19,"ATENÇÃO")))))))))))))))</f>
        <v>42.8571428571429</v>
      </c>
    </row>
    <row r="153" customFormat="false" ht="15" hidden="false" customHeight="false" outlineLevel="0" collapsed="false">
      <c r="A153" s="1" t="s">
        <v>304</v>
      </c>
      <c r="B153" s="2" t="n">
        <v>151</v>
      </c>
      <c r="C153" s="47" t="n">
        <v>0</v>
      </c>
      <c r="D153" s="47" t="n">
        <v>1</v>
      </c>
      <c r="E153" s="47" t="n">
        <v>1</v>
      </c>
      <c r="F153" s="47" t="n">
        <v>0</v>
      </c>
      <c r="G153" s="49" t="n">
        <v>0</v>
      </c>
      <c r="H153" s="47" t="n">
        <v>0</v>
      </c>
      <c r="I153" s="49" t="n">
        <v>0</v>
      </c>
      <c r="J153" s="47" t="n">
        <v>0</v>
      </c>
      <c r="K153" s="49" t="n">
        <v>1</v>
      </c>
      <c r="L153" s="47" t="n">
        <v>1</v>
      </c>
      <c r="M153" s="47" t="n">
        <v>1</v>
      </c>
      <c r="N153" s="49" t="n">
        <v>1</v>
      </c>
      <c r="O153" s="47" t="n">
        <v>0</v>
      </c>
      <c r="P153" s="47" t="n">
        <v>0</v>
      </c>
      <c r="Q153" s="47" t="n">
        <v>1</v>
      </c>
      <c r="R153" s="47" t="n">
        <v>1</v>
      </c>
      <c r="S153" s="47" t="n">
        <v>1</v>
      </c>
      <c r="T153" s="47" t="n">
        <v>1</v>
      </c>
      <c r="U153" s="50" t="n">
        <v>0</v>
      </c>
      <c r="V153" s="50" t="n">
        <v>0</v>
      </c>
      <c r="W153" s="50" t="n">
        <v>0</v>
      </c>
      <c r="X153" s="50" t="n">
        <v>0</v>
      </c>
      <c r="Y153" s="50" t="n">
        <v>0</v>
      </c>
      <c r="Z153" s="50" t="n">
        <v>0</v>
      </c>
      <c r="AA153" s="50" t="n">
        <v>0</v>
      </c>
      <c r="AB153" s="50" t="n">
        <v>0</v>
      </c>
      <c r="AC153" s="50" t="n">
        <v>0</v>
      </c>
      <c r="AD153" s="51" t="n">
        <v>0</v>
      </c>
      <c r="AE153" s="51" t="n">
        <v>1</v>
      </c>
      <c r="AF153" s="50" t="n">
        <v>0</v>
      </c>
      <c r="AG153" s="51" t="n">
        <v>1</v>
      </c>
      <c r="AH153" s="47" t="n">
        <v>1</v>
      </c>
      <c r="AI153" s="47" t="n">
        <v>1</v>
      </c>
      <c r="AJ153" s="48" t="n">
        <v>0</v>
      </c>
      <c r="AK153" s="47" t="n">
        <v>1</v>
      </c>
      <c r="AL153" s="47" t="n">
        <v>0</v>
      </c>
      <c r="AM153" s="50" t="n">
        <v>1</v>
      </c>
      <c r="AN153" s="50" t="n">
        <v>1</v>
      </c>
      <c r="AO153" s="50" t="n">
        <v>0</v>
      </c>
      <c r="AP153" s="50" t="n">
        <v>1</v>
      </c>
      <c r="AQ153" s="50" t="n">
        <v>0</v>
      </c>
      <c r="AR153" s="51" t="n">
        <v>1</v>
      </c>
      <c r="AS153" s="51" t="n">
        <v>0</v>
      </c>
      <c r="AT153" s="50" t="n">
        <v>1</v>
      </c>
      <c r="AU153" s="48" t="n">
        <v>0</v>
      </c>
      <c r="AV153" s="48" t="n">
        <v>0</v>
      </c>
      <c r="AW153" s="47" t="n">
        <v>0</v>
      </c>
      <c r="AX153" s="47" t="n">
        <v>0</v>
      </c>
      <c r="AY153" s="47" t="n">
        <v>0</v>
      </c>
      <c r="AZ153" s="47" t="n">
        <v>0</v>
      </c>
      <c r="BA153" s="47" t="n">
        <v>0</v>
      </c>
      <c r="BB153" s="47" t="n">
        <v>0</v>
      </c>
      <c r="BC153" s="47" t="n">
        <v>0</v>
      </c>
      <c r="BD153" s="47" t="n">
        <v>0</v>
      </c>
      <c r="BE153" s="52" t="n">
        <v>1</v>
      </c>
      <c r="BF153" s="50" t="n">
        <v>1</v>
      </c>
      <c r="BG153" s="50" t="n">
        <v>1</v>
      </c>
      <c r="BH153" s="50" t="n">
        <v>1</v>
      </c>
      <c r="BI153" s="50" t="n">
        <v>1</v>
      </c>
      <c r="BJ153" s="52" t="n">
        <v>1</v>
      </c>
      <c r="BK153" s="50" t="n">
        <v>1</v>
      </c>
      <c r="BL153" s="50" t="n">
        <v>1</v>
      </c>
      <c r="BM153" s="50" t="n">
        <v>1</v>
      </c>
      <c r="BN153" s="52" t="n">
        <v>0</v>
      </c>
      <c r="BO153" s="50" t="n">
        <v>1</v>
      </c>
      <c r="BP153" s="50" t="n">
        <v>1</v>
      </c>
      <c r="BQ153" s="48" t="n">
        <v>0</v>
      </c>
      <c r="BR153" s="49" t="n">
        <v>1</v>
      </c>
      <c r="BS153" s="47" t="n">
        <v>1</v>
      </c>
      <c r="BT153" s="47" t="n">
        <v>1</v>
      </c>
      <c r="BU153" s="47" t="n">
        <v>0</v>
      </c>
      <c r="BV153" s="47" t="n">
        <v>0</v>
      </c>
      <c r="BW153" s="49" t="n">
        <v>0</v>
      </c>
      <c r="BX153" s="49" t="n">
        <v>0</v>
      </c>
      <c r="BY153" s="47" t="n">
        <v>0</v>
      </c>
      <c r="BZ153" s="47" t="n">
        <v>0</v>
      </c>
      <c r="CB153" s="27" t="n">
        <f aca="false">CF153*$CZ$3+CI153*$DA$3+CL153*$DB$3+CO153*$DC$3+CR153*$DD$3+CU153*$DE$3+CX153*$DF$3</f>
        <v>40.9285714285714</v>
      </c>
      <c r="CD153" s="38" t="n">
        <f aca="false">(G153+I153+K153+N153+R153)/5</f>
        <v>0.6</v>
      </c>
      <c r="CE153" s="39" t="n">
        <f aca="false">(C153+D153+E153+F153+H153+J153+L153+M153+O153+P153+Q153+S153+T153)/13</f>
        <v>0.538461538461538</v>
      </c>
      <c r="CF153" s="30" t="n">
        <f aca="false">IF(AND(CD153=1,CE153=1),$DC$5,IF(AND(CD153=1,CE153&gt;0.5),$DC$6,IF(AND(CD153=1,AND(CE153&gt;0.25,CE153&lt;=0.5)),$DC$7,IF(AND(CD153=1,CE153&lt;=0.25),$DC$8,IF(AND(CD153&gt;0.5,CE153&gt;0.5),$DC$9,IF(AND(CD153&gt;0.5,AND(CE153&gt;0.25,CE153&lt;=0.5)),$DC$10,IF(AND(CD153&gt;0.5,CE153&lt;=0.25),$DC$11,IF(AND(AND(CD153&lt;=0.5,CD153&gt;0.25),CE153&gt;0.5),$DC$12,IF(AND(AND(CD153&lt;=0.5,CD153&gt;0.25),AND(CE153&gt;0.25,CE153&lt;=0.5)),$DC$13,IF(AND(AND(CD153&lt;=0.5,CD153&gt;0.25),CE153&lt;=0.25),$DC$14,IF(AND(CD153&lt;=0.25,CE153&gt;0.5),$DC$15,IF(AND(CD153&lt;=0.25,AND(CE153&gt;0.25,CE153&lt;=0.5)),$DC$16,IF(AND(CD153&lt;=0.25,AND(CE153&gt;0.1,CE153&lt;=0.25)),$DC$17,IF(AND(CD153&lt;=0.25,CE153&lt;=0.1,OR(CD153&lt;&gt;0,CE153&lt;&gt;0)),$DC$18,IF(AND(CD153=0,CE153=0),$DC$19,"ATENÇÃO")))))))))))))))</f>
        <v>71.4285714285714</v>
      </c>
      <c r="CG153" s="38" t="n">
        <f aca="false">(X153+AA153+AG153)/3</f>
        <v>0.333333333333333</v>
      </c>
      <c r="CH153" s="39" t="n">
        <f aca="false">(U153+V153+W153+Y153+Z153+AB153+AC153+AD153+AE153+AF153)/10</f>
        <v>0.1</v>
      </c>
      <c r="CI153" s="30" t="n">
        <f aca="false">IF(AND(CG153=1,CH153=1),$DC$5,IF(AND(CG153=1,CH153&gt;0.5),$DC$6,IF(AND(CG153=1,AND(CH153&gt;0.25,CH153&lt;=0.5)),$DC$7,IF(AND(CG153=1,CH153&lt;=0.25),$DC$8,IF(AND(CG153&gt;0.5,CH153&gt;0.5),$DC$9,IF(AND(CG153&gt;0.5,AND(CH153&gt;0.25,CH153&lt;=0.5)),$DC$10,IF(AND(CG153&gt;0.5,CH153&lt;=0.25),$DC$11,IF(AND(AND(CG153&lt;=0.5,CG153&gt;0.25),CH153&gt;0.5),$DC$12,IF(AND(AND(CG153&lt;=0.5,CG153&gt;0.25),AND(CH153&gt;0.25,CH153&lt;=0.5)),$DC$13,IF(AND(AND(CG153&lt;=0.5,CG153&gt;0.25),CH153&lt;=0.25),$DC$14,IF(AND(CG153&lt;=0.25,CH153&gt;0.5),$DC$15,IF(AND(CG153&lt;=0.25,AND(CH153&gt;0.25,CH153&lt;=0.5)),$DC$16,IF(AND(CG153&lt;=0.25,AND(CH153&gt;0.1,CH153&lt;=0.25)),$DC$17,IF(AND(CG153&lt;=0.25,CH153&lt;=0.1,OR(CG153&lt;&gt;0,CH153&lt;&gt;0)),$DC$18,IF(AND(CG153=0,CH153=0),$DC$19,"ATENÇÃO")))))))))))))))</f>
        <v>35.7142857142857</v>
      </c>
      <c r="CJ153" s="38" t="n">
        <f aca="false">(AJ153+AL153)/2</f>
        <v>0</v>
      </c>
      <c r="CK153" s="39" t="n">
        <f aca="false">(AH153+AI153+AK153)/3</f>
        <v>1</v>
      </c>
      <c r="CL153" s="30" t="n">
        <f aca="false">IF(AND(CJ153=1,CK153=1),$DC$5,IF(AND(CJ153=1,CK153&gt;0.5),$DC$6,IF(AND(CJ153=1,AND(CK153&gt;0.25,CK153&lt;=0.5)),$DC$7,IF(AND(CJ153=1,CK153&lt;=0.25),$DC$8,IF(AND(CJ153&gt;0.5,CK153&gt;0.5),$DC$9,IF(AND(CJ153&gt;0.5,AND(CK153&gt;0.25,CK153&lt;=0.5)),$DC$10,IF(AND(CJ153&gt;0.5,CK153&lt;=0.25),$DC$11,IF(AND(AND(CJ153&lt;=0.5,CJ153&gt;0.25),CK153&gt;0.5),$DC$12,IF(AND(AND(CJ153&lt;=0.5,CJ153&gt;0.25),AND(CK153&gt;0.25,CK153&lt;=0.5)),$DC$13,IF(AND(AND(CJ153&lt;=0.5,CJ153&gt;0.25),CK153&lt;=0.25),$DC$14,IF(AND(CJ153&lt;=0.25,CK153&gt;0.5),$DC$15,IF(AND(CJ153&lt;=0.25,AND(CK153&gt;0.25,CK153&lt;=0.5)),$DC$16,IF(AND(CJ153&lt;=0.25,AND(CK153&gt;0.1,CK153&lt;=0.25)),$DC$17,IF(AND(CJ153&lt;=0.25,CK153&lt;=0.1,OR(CJ153&lt;&gt;0,CK153&lt;&gt;0)),$DC$18,IF(AND(CJ153=0,CK153=0),$DC$19,"ATENÇÃO")))))))))))))))</f>
        <v>28.5714285714286</v>
      </c>
      <c r="CM153" s="38" t="n">
        <f aca="false">(AP153+AS153)/2</f>
        <v>0.5</v>
      </c>
      <c r="CN153" s="39" t="n">
        <f aca="false">(AM153+AN153+AO153+AQ153+AR153+AT153)/6</f>
        <v>0.666666666666667</v>
      </c>
      <c r="CO153" s="30" t="n">
        <f aca="false">IF(AND(CM153=1,CN153=1),$DC$5,IF(AND(CM153=1,CN153&gt;0.5),$DC$6,IF(AND(CM153=1,AND(CN153&gt;0.25,CN153&lt;=0.5)),$DC$7,IF(AND(CM153=1,CN153&lt;=0.25),$DC$8,IF(AND(CM153&gt;0.5,CN153&gt;0.5),$DC$9,IF(AND(CM153&gt;0.5,AND(CN153&gt;0.25,CN153&lt;=0.5)),$DC$10,IF(AND(CM153&gt;0.5,CN153&lt;=0.25),$DC$11,IF(AND(AND(CM153&lt;=0.5,CM153&gt;0.25),CN153&gt;0.5),$DC$12,IF(AND(AND(CM153&lt;=0.5,CM153&gt;0.25),AND(CN153&gt;0.25,CN153&lt;=0.5)),$DC$13,IF(AND(AND(CM153&lt;=0.5,CM153&gt;0.25),CN153&lt;=0.25),$DC$14,IF(AND(CM153&lt;=0.25,CN153&gt;0.5),$DC$15,IF(AND(CM153&lt;=0.25,AND(CN153&gt;0.25,CN153&lt;=0.5)),$DC$16,IF(AND(CM153&lt;=0.25,AND(CN153&gt;0.1,CN153&lt;=0.25)),$DC$17,IF(AND(CM153&lt;=0.25,CN153&lt;=0.1,OR(CM153&lt;&gt;0,CN153&lt;&gt;0)),$DC$18,IF(AND(CM153=0,CN153=0),$DC$19,"ATENÇÃO")))))))))))))))</f>
        <v>50</v>
      </c>
      <c r="CP153" s="38" t="n">
        <f aca="false">(AU153+AZ153+BD153)/3</f>
        <v>0</v>
      </c>
      <c r="CQ153" s="39" t="n">
        <f aca="false">(AV153+AW153+AX153+AY153+BA153+BB153+BC153)/7</f>
        <v>0</v>
      </c>
      <c r="CR153" s="30" t="n">
        <f aca="false">IF(AND(CP153=1,CQ153=1),$DC$5,IF(AND(CP153=1,CQ153&gt;0.5),$DC$6,IF(AND(CP153=1,AND(CQ153&gt;0.25,CQ153&lt;=0.5)),$DC$7,IF(AND(CP153=1,CQ153&lt;=0.25),$DC$8,IF(AND(CP153&gt;0.5,CQ153&gt;0.5),$DC$9,IF(AND(CP153&gt;0.5,AND(CQ153&gt;0.25,CQ153&lt;=0.5)),$DC$10,IF(AND(CP153&gt;0.5,CQ153&lt;=0.25),$DC$11,IF(AND(AND(CP153&lt;=0.5,CP153&gt;0.25),CQ153&gt;0.5),$DC$12,IF(AND(AND(CP153&lt;=0.5,CP153&gt;0.25),AND(CQ153&gt;0.25,CQ153&lt;=0.5)),$DC$13,IF(AND(AND(CP153&lt;=0.5,CP153&gt;0.25),CQ153&lt;=0.25),$DC$14,IF(AND(CP153&lt;=0.25,CQ153&gt;0.5),$DC$15,IF(AND(CP153&lt;=0.25,AND(CQ153&gt;0.25,CQ153&lt;=0.5)),$DC$16,IF(AND(CP153&lt;=0.25,AND(CQ153&gt;0.1,CQ153&lt;=0.25)),$DC$17,IF(AND(CP153&lt;=0.25,CQ153&lt;=0.1,OR(CP153&lt;&gt;0,CQ153&lt;&gt;0)),$DC$18,IF(AND(CP153=0,CQ153=0),$DC$19,"ATENÇÃO")))))))))))))))</f>
        <v>0</v>
      </c>
      <c r="CS153" s="38" t="n">
        <f aca="false">(BE153+BJ153+BN153)/3</f>
        <v>0.666666666666667</v>
      </c>
      <c r="CT153" s="39" t="n">
        <f aca="false">(BF153+BG153+BH153+BI153+BK153+BL153+BM153+BO153+BP153)/9</f>
        <v>1</v>
      </c>
      <c r="CU153" s="30" t="n">
        <f aca="false">IF(AND(CS153=1,CT153=1),$DC$5,IF(AND(CS153=1,CT153&gt;0.5),$DC$6,IF(AND(CS153=1,AND(CT153&gt;0.25,CT153&lt;=0.5)),$DC$7,IF(AND(CS153=1,CT153&lt;=0.25),$DC$8,IF(AND(CS153&gt;0.5,CT153&gt;0.5),$DC$9,IF(AND(CS153&gt;0.5,AND(CT153&gt;0.25,CT153&lt;=0.5)),$DC$10,IF(AND(CS153&gt;0.5,CT153&lt;=0.25),$DC$11,IF(AND(AND(CS153&lt;=0.5,CS153&gt;0.25),CT153&gt;0.5),$DC$12,IF(AND(AND(CS153&lt;=0.5,CS153&gt;0.25),AND(CT153&gt;0.25,CT153&lt;=0.5)),$DC$13,IF(AND(AND(CS153&lt;=0.5,CS153&gt;0.25),CT153&lt;=0.25),$DC$14,IF(AND(CS153&lt;=0.25,CT153&gt;0.5),$DC$15,IF(AND(CS153&lt;=0.25,AND(CT153&gt;0.25,CT153&lt;=0.5)),$DC$16,IF(AND(CS153&lt;=0.25,AND(CT153&gt;0.1,CT153&lt;=0.25)),$DC$17,IF(AND(CS153&lt;=0.25,CT153&lt;=0.1,OR(CS153&lt;&gt;0,CT153&lt;&gt;0)),$DC$18,IF(AND(CS153=0,CT153=0),$DC$19,"ATENÇÃO")))))))))))))))</f>
        <v>71.4285714285714</v>
      </c>
      <c r="CV153" s="31" t="n">
        <f aca="false">(BR153+BW153+BX153)/3</f>
        <v>0.333333333333333</v>
      </c>
      <c r="CW153" s="32" t="n">
        <f aca="false">(BQ153+BS153+BT153+BU153+BV153+BY153+BZ153)/7</f>
        <v>0.285714285714286</v>
      </c>
      <c r="CX153" s="30" t="n">
        <f aca="false">IF(AND(CV153=1,CW153=1),$DC$5,IF(AND(CV153=1,CW153&gt;0.5),$DC$6,IF(AND(CV153=1,AND(CW153&gt;0.25,CW153&lt;=0.5)),$DC$7,IF(AND(CV153=1,CW153&lt;=0.25),$DC$8,IF(AND(CV153&gt;0.5,CW153&gt;0.5),$DC$9,IF(AND(CV153&gt;0.5,AND(CW153&gt;0.25,CW153&lt;=0.5)),$DC$10,IF(AND(CV153&gt;0.5,CW153&lt;=0.25),$DC$11,IF(AND(AND(CV153&lt;=0.5,CV153&gt;0.25),CW153&gt;0.5),$DC$12,IF(AND(AND(CV153&lt;=0.5,CV153&gt;0.25),AND(CW153&gt;0.25,CW153&lt;=0.5)),$DC$13,IF(AND(AND(CV153&lt;=0.5,CV153&gt;0.25),CW153&lt;=0.25),$DC$14,IF(AND(CV153&lt;=0.25,CW153&gt;0.5),$DC$15,IF(AND(CV153&lt;=0.25,AND(CW153&gt;0.25,CW153&lt;=0.5)),$DC$16,IF(AND(CV153&lt;=0.25,AND(CW153&gt;0.1,CW153&lt;=0.25)),$DC$17,IF(AND(CV153&lt;=0.25,CW153&lt;=0.1,OR(CV153&lt;&gt;0,CW153&lt;&gt;0)),$DC$18,IF(AND(CV153=0,CW153=0),$DC$19,"ATENÇÃO")))))))))))))))</f>
        <v>42.8571428571429</v>
      </c>
    </row>
    <row r="154" customFormat="false" ht="15" hidden="false" customHeight="false" outlineLevel="0" collapsed="false">
      <c r="A154" s="1" t="s">
        <v>305</v>
      </c>
      <c r="B154" s="2" t="n">
        <v>152</v>
      </c>
      <c r="C154" s="47" t="n">
        <v>1</v>
      </c>
      <c r="D154" s="47" t="n">
        <v>1</v>
      </c>
      <c r="E154" s="47" t="n">
        <v>1</v>
      </c>
      <c r="F154" s="47" t="n">
        <v>0</v>
      </c>
      <c r="G154" s="49" t="n">
        <v>0</v>
      </c>
      <c r="H154" s="47" t="n">
        <v>0</v>
      </c>
      <c r="I154" s="49" t="n">
        <v>0</v>
      </c>
      <c r="J154" s="47" t="n">
        <v>0</v>
      </c>
      <c r="K154" s="49" t="n">
        <v>0</v>
      </c>
      <c r="L154" s="47" t="n">
        <v>1</v>
      </c>
      <c r="M154" s="47" t="n">
        <v>0</v>
      </c>
      <c r="N154" s="49" t="n">
        <v>1</v>
      </c>
      <c r="O154" s="47" t="n">
        <v>0</v>
      </c>
      <c r="P154" s="47" t="n">
        <v>0</v>
      </c>
      <c r="Q154" s="47" t="n">
        <v>0</v>
      </c>
      <c r="R154" s="47" t="n">
        <v>1</v>
      </c>
      <c r="S154" s="47" t="n">
        <v>0</v>
      </c>
      <c r="T154" s="47" t="n">
        <v>0</v>
      </c>
      <c r="U154" s="50" t="n">
        <v>1</v>
      </c>
      <c r="V154" s="50" t="n">
        <v>0</v>
      </c>
      <c r="W154" s="50" t="n">
        <v>0</v>
      </c>
      <c r="X154" s="50" t="n">
        <v>0</v>
      </c>
      <c r="Y154" s="50" t="n">
        <v>0</v>
      </c>
      <c r="Z154" s="50" t="n">
        <v>0</v>
      </c>
      <c r="AA154" s="50" t="n">
        <v>0</v>
      </c>
      <c r="AB154" s="50" t="n">
        <v>0</v>
      </c>
      <c r="AC154" s="50" t="n">
        <v>0</v>
      </c>
      <c r="AD154" s="51" t="n">
        <v>0</v>
      </c>
      <c r="AE154" s="51" t="n">
        <v>1</v>
      </c>
      <c r="AF154" s="50" t="n">
        <v>0</v>
      </c>
      <c r="AG154" s="51" t="n">
        <v>0</v>
      </c>
      <c r="AH154" s="47" t="n">
        <v>1</v>
      </c>
      <c r="AI154" s="47" t="n">
        <v>1</v>
      </c>
      <c r="AJ154" s="48" t="n">
        <v>0</v>
      </c>
      <c r="AK154" s="47" t="n">
        <v>0</v>
      </c>
      <c r="AL154" s="47" t="n">
        <v>1</v>
      </c>
      <c r="AM154" s="50" t="n">
        <v>1</v>
      </c>
      <c r="AN154" s="50" t="n">
        <v>1</v>
      </c>
      <c r="AO154" s="50" t="n">
        <v>0</v>
      </c>
      <c r="AP154" s="50" t="n">
        <v>0</v>
      </c>
      <c r="AQ154" s="50" t="n">
        <v>0</v>
      </c>
      <c r="AR154" s="51" t="n">
        <v>1</v>
      </c>
      <c r="AS154" s="51" t="n">
        <v>1</v>
      </c>
      <c r="AT154" s="50" t="n">
        <v>1</v>
      </c>
      <c r="AU154" s="48" t="n">
        <v>0</v>
      </c>
      <c r="AV154" s="48" t="n">
        <v>0</v>
      </c>
      <c r="AW154" s="47" t="n">
        <v>0</v>
      </c>
      <c r="AX154" s="47" t="n">
        <v>0</v>
      </c>
      <c r="AY154" s="47" t="n">
        <v>0</v>
      </c>
      <c r="AZ154" s="47" t="n">
        <v>0</v>
      </c>
      <c r="BA154" s="47" t="n">
        <v>0</v>
      </c>
      <c r="BB154" s="47" t="n">
        <v>0</v>
      </c>
      <c r="BC154" s="47" t="n">
        <v>0</v>
      </c>
      <c r="BD154" s="47" t="n">
        <v>0</v>
      </c>
      <c r="BE154" s="52" t="n">
        <v>1</v>
      </c>
      <c r="BF154" s="50" t="n">
        <v>1</v>
      </c>
      <c r="BG154" s="50" t="n">
        <v>1</v>
      </c>
      <c r="BH154" s="50" t="n">
        <v>1</v>
      </c>
      <c r="BI154" s="50" t="n">
        <v>1</v>
      </c>
      <c r="BJ154" s="52" t="n">
        <v>1</v>
      </c>
      <c r="BK154" s="50" t="n">
        <v>1</v>
      </c>
      <c r="BL154" s="50" t="n">
        <v>1</v>
      </c>
      <c r="BM154" s="50" t="n">
        <v>0</v>
      </c>
      <c r="BN154" s="52" t="n">
        <v>0</v>
      </c>
      <c r="BO154" s="50" t="n">
        <v>1</v>
      </c>
      <c r="BP154" s="50" t="n">
        <v>1</v>
      </c>
      <c r="BQ154" s="48" t="n">
        <v>1</v>
      </c>
      <c r="BR154" s="49" t="n">
        <v>0</v>
      </c>
      <c r="BS154" s="47" t="n">
        <v>1</v>
      </c>
      <c r="BT154" s="47" t="n">
        <v>1</v>
      </c>
      <c r="BU154" s="47" t="n">
        <v>0</v>
      </c>
      <c r="BV154" s="47" t="n">
        <v>0</v>
      </c>
      <c r="BW154" s="49" t="n">
        <v>0</v>
      </c>
      <c r="BX154" s="49" t="n">
        <v>0</v>
      </c>
      <c r="BY154" s="47" t="n">
        <v>0</v>
      </c>
      <c r="BZ154" s="47" t="n">
        <v>0</v>
      </c>
      <c r="CB154" s="27" t="n">
        <f aca="false">CF154*$CZ$3+CI154*$DA$3+CL154*$DB$3+CO154*$DC$3+CR154*$DD$3+CU154*$DE$3+CX154*$DF$3</f>
        <v>32.4135714285714</v>
      </c>
      <c r="CD154" s="38" t="n">
        <f aca="false">(G154+I154+K154+N154+R154)/5</f>
        <v>0.4</v>
      </c>
      <c r="CE154" s="39" t="n">
        <f aca="false">(C154+D154+E154+F154+H154+J154+L154+M154+O154+P154+Q154+S154+T154)/13</f>
        <v>0.307692307692308</v>
      </c>
      <c r="CF154" s="30" t="n">
        <f aca="false">IF(AND(CD154=1,CE154=1),$DC$5,IF(AND(CD154=1,CE154&gt;0.5),$DC$6,IF(AND(CD154=1,AND(CE154&gt;0.25,CE154&lt;=0.5)),$DC$7,IF(AND(CD154=1,CE154&lt;=0.25),$DC$8,IF(AND(CD154&gt;0.5,CE154&gt;0.5),$DC$9,IF(AND(CD154&gt;0.5,AND(CE154&gt;0.25,CE154&lt;=0.5)),$DC$10,IF(AND(CD154&gt;0.5,CE154&lt;=0.25),$DC$11,IF(AND(AND(CD154&lt;=0.5,CD154&gt;0.25),CE154&gt;0.5),$DC$12,IF(AND(AND(CD154&lt;=0.5,CD154&gt;0.25),AND(CE154&gt;0.25,CE154&lt;=0.5)),$DC$13,IF(AND(AND(CD154&lt;=0.5,CD154&gt;0.25),CE154&lt;=0.25),$DC$14,IF(AND(CD154&lt;=0.25,CE154&gt;0.5),$DC$15,IF(AND(CD154&lt;=0.25,AND(CE154&gt;0.25,CE154&lt;=0.5)),$DC$16,IF(AND(CD154&lt;=0.25,AND(CE154&gt;0.1,CE154&lt;=0.25)),$DC$17,IF(AND(CD154&lt;=0.25,CE154&lt;=0.1,OR(CD154&lt;&gt;0,CE154&lt;&gt;0)),$DC$18,IF(AND(CD154=0,CE154=0),$DC$19,"ATENÇÃO")))))))))))))))</f>
        <v>42.8571428571429</v>
      </c>
      <c r="CG154" s="38" t="n">
        <f aca="false">(X154+AA154+AG154)/3</f>
        <v>0</v>
      </c>
      <c r="CH154" s="39" t="n">
        <f aca="false">(U154+V154+W154+Y154+Z154+AB154+AC154+AD154+AE154+AF154)/10</f>
        <v>0.2</v>
      </c>
      <c r="CI154" s="30" t="n">
        <f aca="false">IF(AND(CG154=1,CH154=1),$DC$5,IF(AND(CG154=1,CH154&gt;0.5),$DC$6,IF(AND(CG154=1,AND(CH154&gt;0.25,CH154&lt;=0.5)),$DC$7,IF(AND(CG154=1,CH154&lt;=0.25),$DC$8,IF(AND(CG154&gt;0.5,CH154&gt;0.5),$DC$9,IF(AND(CG154&gt;0.5,AND(CH154&gt;0.25,CH154&lt;=0.5)),$DC$10,IF(AND(CG154&gt;0.5,CH154&lt;=0.25),$DC$11,IF(AND(AND(CG154&lt;=0.5,CG154&gt;0.25),CH154&gt;0.5),$DC$12,IF(AND(AND(CG154&lt;=0.5,CG154&gt;0.25),AND(CH154&gt;0.25,CH154&lt;=0.5)),$DC$13,IF(AND(AND(CG154&lt;=0.5,CG154&gt;0.25),CH154&lt;=0.25),$DC$14,IF(AND(CG154&lt;=0.25,CH154&gt;0.5),$DC$15,IF(AND(CG154&lt;=0.25,AND(CH154&gt;0.25,CH154&lt;=0.5)),$DC$16,IF(AND(CG154&lt;=0.25,AND(CH154&gt;0.1,CH154&lt;=0.25)),$DC$17,IF(AND(CG154&lt;=0.25,CH154&lt;=0.1,OR(CG154&lt;&gt;0,CH154&lt;&gt;0)),$DC$18,IF(AND(CG154=0,CH154=0),$DC$19,"ATENÇÃO")))))))))))))))</f>
        <v>14.2857142857143</v>
      </c>
      <c r="CJ154" s="38" t="n">
        <f aca="false">(AJ154+AL154)/2</f>
        <v>0.5</v>
      </c>
      <c r="CK154" s="39" t="n">
        <f aca="false">(AH154+AI154+AK154)/3</f>
        <v>0.666666666666667</v>
      </c>
      <c r="CL154" s="30" t="n">
        <f aca="false">IF(AND(CJ154=1,CK154=1),$DC$5,IF(AND(CJ154=1,CK154&gt;0.5),$DC$6,IF(AND(CJ154=1,AND(CK154&gt;0.25,CK154&lt;=0.5)),$DC$7,IF(AND(CJ154=1,CK154&lt;=0.25),$DC$8,IF(AND(CJ154&gt;0.5,CK154&gt;0.5),$DC$9,IF(AND(CJ154&gt;0.5,AND(CK154&gt;0.25,CK154&lt;=0.5)),$DC$10,IF(AND(CJ154&gt;0.5,CK154&lt;=0.25),$DC$11,IF(AND(AND(CJ154&lt;=0.5,CJ154&gt;0.25),CK154&gt;0.5),$DC$12,IF(AND(AND(CJ154&lt;=0.5,CJ154&gt;0.25),AND(CK154&gt;0.25,CK154&lt;=0.5)),$DC$13,IF(AND(AND(CJ154&lt;=0.5,CJ154&gt;0.25),CK154&lt;=0.25),$DC$14,IF(AND(CJ154&lt;=0.25,CK154&gt;0.5),$DC$15,IF(AND(CJ154&lt;=0.25,AND(CK154&gt;0.25,CK154&lt;=0.5)),$DC$16,IF(AND(CJ154&lt;=0.25,AND(CK154&gt;0.1,CK154&lt;=0.25)),$DC$17,IF(AND(CJ154&lt;=0.25,CK154&lt;=0.1,OR(CJ154&lt;&gt;0,CK154&lt;&gt;0)),$DC$18,IF(AND(CJ154=0,CK154=0),$DC$19,"ATENÇÃO")))))))))))))))</f>
        <v>50</v>
      </c>
      <c r="CM154" s="38" t="n">
        <f aca="false">(AP154+AS154)/2</f>
        <v>0.5</v>
      </c>
      <c r="CN154" s="39" t="n">
        <f aca="false">(AM154+AN154+AO154+AQ154+AR154+AT154)/6</f>
        <v>0.666666666666667</v>
      </c>
      <c r="CO154" s="30" t="n">
        <f aca="false">IF(AND(CM154=1,CN154=1),$DC$5,IF(AND(CM154=1,CN154&gt;0.5),$DC$6,IF(AND(CM154=1,AND(CN154&gt;0.25,CN154&lt;=0.5)),$DC$7,IF(AND(CM154=1,CN154&lt;=0.25),$DC$8,IF(AND(CM154&gt;0.5,CN154&gt;0.5),$DC$9,IF(AND(CM154&gt;0.5,AND(CN154&gt;0.25,CN154&lt;=0.5)),$DC$10,IF(AND(CM154&gt;0.5,CN154&lt;=0.25),$DC$11,IF(AND(AND(CM154&lt;=0.5,CM154&gt;0.25),CN154&gt;0.5),$DC$12,IF(AND(AND(CM154&lt;=0.5,CM154&gt;0.25),AND(CN154&gt;0.25,CN154&lt;=0.5)),$DC$13,IF(AND(AND(CM154&lt;=0.5,CM154&gt;0.25),CN154&lt;=0.25),$DC$14,IF(AND(CM154&lt;=0.25,CN154&gt;0.5),$DC$15,IF(AND(CM154&lt;=0.25,AND(CN154&gt;0.25,CN154&lt;=0.5)),$DC$16,IF(AND(CM154&lt;=0.25,AND(CN154&gt;0.1,CN154&lt;=0.25)),$DC$17,IF(AND(CM154&lt;=0.25,CN154&lt;=0.1,OR(CM154&lt;&gt;0,CN154&lt;&gt;0)),$DC$18,IF(AND(CM154=0,CN154=0),$DC$19,"ATENÇÃO")))))))))))))))</f>
        <v>50</v>
      </c>
      <c r="CP154" s="38" t="n">
        <f aca="false">(AU154+AZ154+BD154)/3</f>
        <v>0</v>
      </c>
      <c r="CQ154" s="39" t="n">
        <f aca="false">(AV154+AW154+AX154+AY154+BA154+BB154+BC154)/7</f>
        <v>0</v>
      </c>
      <c r="CR154" s="30" t="n">
        <f aca="false">IF(AND(CP154=1,CQ154=1),$DC$5,IF(AND(CP154=1,CQ154&gt;0.5),$DC$6,IF(AND(CP154=1,AND(CQ154&gt;0.25,CQ154&lt;=0.5)),$DC$7,IF(AND(CP154=1,CQ154&lt;=0.25),$DC$8,IF(AND(CP154&gt;0.5,CQ154&gt;0.5),$DC$9,IF(AND(CP154&gt;0.5,AND(CQ154&gt;0.25,CQ154&lt;=0.5)),$DC$10,IF(AND(CP154&gt;0.5,CQ154&lt;=0.25),$DC$11,IF(AND(AND(CP154&lt;=0.5,CP154&gt;0.25),CQ154&gt;0.5),$DC$12,IF(AND(AND(CP154&lt;=0.5,CP154&gt;0.25),AND(CQ154&gt;0.25,CQ154&lt;=0.5)),$DC$13,IF(AND(AND(CP154&lt;=0.5,CP154&gt;0.25),CQ154&lt;=0.25),$DC$14,IF(AND(CP154&lt;=0.25,CQ154&gt;0.5),$DC$15,IF(AND(CP154&lt;=0.25,AND(CQ154&gt;0.25,CQ154&lt;=0.5)),$DC$16,IF(AND(CP154&lt;=0.25,AND(CQ154&gt;0.1,CQ154&lt;=0.25)),$DC$17,IF(AND(CP154&lt;=0.25,CQ154&lt;=0.1,OR(CP154&lt;&gt;0,CQ154&lt;&gt;0)),$DC$18,IF(AND(CP154=0,CQ154=0),$DC$19,"ATENÇÃO")))))))))))))))</f>
        <v>0</v>
      </c>
      <c r="CS154" s="38" t="n">
        <f aca="false">(BE154+BJ154+BN154)/3</f>
        <v>0.666666666666667</v>
      </c>
      <c r="CT154" s="39" t="n">
        <f aca="false">(BF154+BG154+BH154+BI154+BK154+BL154+BM154+BO154+BP154)/9</f>
        <v>0.888888888888889</v>
      </c>
      <c r="CU154" s="30" t="n">
        <f aca="false">IF(AND(CS154=1,CT154=1),$DC$5,IF(AND(CS154=1,CT154&gt;0.5),$DC$6,IF(AND(CS154=1,AND(CT154&gt;0.25,CT154&lt;=0.5)),$DC$7,IF(AND(CS154=1,CT154&lt;=0.25),$DC$8,IF(AND(CS154&gt;0.5,CT154&gt;0.5),$DC$9,IF(AND(CS154&gt;0.5,AND(CT154&gt;0.25,CT154&lt;=0.5)),$DC$10,IF(AND(CS154&gt;0.5,CT154&lt;=0.25),$DC$11,IF(AND(AND(CS154&lt;=0.5,CS154&gt;0.25),CT154&gt;0.5),$DC$12,IF(AND(AND(CS154&lt;=0.5,CS154&gt;0.25),AND(CT154&gt;0.25,CT154&lt;=0.5)),$DC$13,IF(AND(AND(CS154&lt;=0.5,CS154&gt;0.25),CT154&lt;=0.25),$DC$14,IF(AND(CS154&lt;=0.25,CT154&gt;0.5),$DC$15,IF(AND(CS154&lt;=0.25,AND(CT154&gt;0.25,CT154&lt;=0.5)),$DC$16,IF(AND(CS154&lt;=0.25,AND(CT154&gt;0.1,CT154&lt;=0.25)),$DC$17,IF(AND(CS154&lt;=0.25,CT154&lt;=0.1,OR(CS154&lt;&gt;0,CT154&lt;&gt;0)),$DC$18,IF(AND(CS154=0,CT154=0),$DC$19,"ATENÇÃO")))))))))))))))</f>
        <v>71.4285714285714</v>
      </c>
      <c r="CV154" s="31" t="n">
        <f aca="false">(BR154+BW154+BX154)/3</f>
        <v>0</v>
      </c>
      <c r="CW154" s="32" t="n">
        <f aca="false">(BQ154+BS154+BT154+BU154+BV154+BY154+BZ154)/7</f>
        <v>0.428571428571429</v>
      </c>
      <c r="CX154" s="30" t="n">
        <f aca="false">IF(AND(CV154=1,CW154=1),$DC$5,IF(AND(CV154=1,CW154&gt;0.5),$DC$6,IF(AND(CV154=1,AND(CW154&gt;0.25,CW154&lt;=0.5)),$DC$7,IF(AND(CV154=1,CW154&lt;=0.25),$DC$8,IF(AND(CV154&gt;0.5,CW154&gt;0.5),$DC$9,IF(AND(CV154&gt;0.5,AND(CW154&gt;0.25,CW154&lt;=0.5)),$DC$10,IF(AND(CV154&gt;0.5,CW154&lt;=0.25),$DC$11,IF(AND(AND(CV154&lt;=0.5,CV154&gt;0.25),CW154&gt;0.5),$DC$12,IF(AND(AND(CV154&lt;=0.5,CV154&gt;0.25),AND(CW154&gt;0.25,CW154&lt;=0.5)),$DC$13,IF(AND(AND(CV154&lt;=0.5,CV154&gt;0.25),CW154&lt;=0.25),$DC$14,IF(AND(CV154&lt;=0.25,CW154&gt;0.5),$DC$15,IF(AND(CV154&lt;=0.25,AND(CW154&gt;0.25,CW154&lt;=0.5)),$DC$16,IF(AND(CV154&lt;=0.25,AND(CW154&gt;0.1,CW154&lt;=0.25)),$DC$17,IF(AND(CV154&lt;=0.25,CW154&lt;=0.1,OR(CV154&lt;&gt;0,CW154&lt;&gt;0)),$DC$18,IF(AND(CV154=0,CW154=0),$DC$19,"ATENÇÃO")))))))))))))))</f>
        <v>21.4285714285714</v>
      </c>
    </row>
    <row r="155" customFormat="false" ht="15" hidden="false" customHeight="false" outlineLevel="0" collapsed="false">
      <c r="A155" s="1" t="s">
        <v>306</v>
      </c>
      <c r="B155" s="2" t="n">
        <v>153</v>
      </c>
      <c r="C155" s="47" t="n">
        <v>1</v>
      </c>
      <c r="D155" s="47" t="n">
        <v>0</v>
      </c>
      <c r="E155" s="47" t="n">
        <v>1</v>
      </c>
      <c r="F155" s="47" t="n">
        <v>0</v>
      </c>
      <c r="G155" s="49" t="n">
        <v>0</v>
      </c>
      <c r="H155" s="47" t="n">
        <v>1</v>
      </c>
      <c r="I155" s="49" t="n">
        <v>1</v>
      </c>
      <c r="J155" s="47" t="n">
        <v>0</v>
      </c>
      <c r="K155" s="49" t="n">
        <v>1</v>
      </c>
      <c r="L155" s="47" t="n">
        <v>1</v>
      </c>
      <c r="M155" s="47" t="n">
        <v>1</v>
      </c>
      <c r="N155" s="49" t="n">
        <v>1</v>
      </c>
      <c r="O155" s="47" t="n">
        <v>1</v>
      </c>
      <c r="P155" s="47" t="n">
        <v>0</v>
      </c>
      <c r="Q155" s="47" t="n">
        <v>1</v>
      </c>
      <c r="R155" s="47" t="n">
        <v>1</v>
      </c>
      <c r="S155" s="47" t="n">
        <v>0</v>
      </c>
      <c r="T155" s="47" t="n">
        <v>1</v>
      </c>
      <c r="U155" s="50" t="n">
        <v>0</v>
      </c>
      <c r="V155" s="50" t="n">
        <v>0</v>
      </c>
      <c r="W155" s="50" t="n">
        <v>1</v>
      </c>
      <c r="X155" s="50" t="n">
        <v>0</v>
      </c>
      <c r="Y155" s="50" t="n">
        <v>0</v>
      </c>
      <c r="Z155" s="50" t="n">
        <v>0</v>
      </c>
      <c r="AA155" s="50" t="n">
        <v>0</v>
      </c>
      <c r="AB155" s="50" t="n">
        <v>0</v>
      </c>
      <c r="AC155" s="50" t="n">
        <v>0</v>
      </c>
      <c r="AD155" s="50" t="n">
        <v>0</v>
      </c>
      <c r="AE155" s="50" t="n">
        <v>1</v>
      </c>
      <c r="AF155" s="50" t="n">
        <v>0</v>
      </c>
      <c r="AG155" s="50" t="n">
        <v>0</v>
      </c>
      <c r="AH155" s="47" t="n">
        <v>1</v>
      </c>
      <c r="AI155" s="47" t="n">
        <v>0</v>
      </c>
      <c r="AJ155" s="47" t="n">
        <v>1</v>
      </c>
      <c r="AK155" s="47" t="n">
        <v>1</v>
      </c>
      <c r="AL155" s="47" t="n">
        <v>1</v>
      </c>
      <c r="AM155" s="50" t="n">
        <v>1</v>
      </c>
      <c r="AN155" s="50" t="n">
        <v>1</v>
      </c>
      <c r="AO155" s="50" t="n">
        <v>0</v>
      </c>
      <c r="AP155" s="50" t="n">
        <v>0</v>
      </c>
      <c r="AQ155" s="50" t="n">
        <v>0</v>
      </c>
      <c r="AR155" s="50" t="n">
        <v>1</v>
      </c>
      <c r="AS155" s="50" t="n">
        <v>0</v>
      </c>
      <c r="AT155" s="50" t="n">
        <v>1</v>
      </c>
      <c r="AU155" s="47" t="n">
        <v>0</v>
      </c>
      <c r="AV155" s="47" t="n">
        <v>1</v>
      </c>
      <c r="AW155" s="47" t="n">
        <v>1</v>
      </c>
      <c r="AX155" s="47" t="n">
        <v>0</v>
      </c>
      <c r="AY155" s="47" t="n">
        <v>1</v>
      </c>
      <c r="AZ155" s="47" t="n">
        <v>1</v>
      </c>
      <c r="BA155" s="47" t="n">
        <v>0</v>
      </c>
      <c r="BB155" s="47" t="n">
        <v>0</v>
      </c>
      <c r="BC155" s="47" t="n">
        <v>0</v>
      </c>
      <c r="BD155" s="47" t="n">
        <v>0</v>
      </c>
      <c r="BE155" s="52" t="n">
        <v>1</v>
      </c>
      <c r="BF155" s="50" t="n">
        <v>1</v>
      </c>
      <c r="BG155" s="50" t="n">
        <v>1</v>
      </c>
      <c r="BH155" s="50" t="n">
        <v>1</v>
      </c>
      <c r="BI155" s="50" t="n">
        <v>1</v>
      </c>
      <c r="BJ155" s="52" t="n">
        <v>1</v>
      </c>
      <c r="BK155" s="50" t="n">
        <v>1</v>
      </c>
      <c r="BL155" s="50" t="n">
        <v>1</v>
      </c>
      <c r="BM155" s="50" t="n">
        <v>1</v>
      </c>
      <c r="BN155" s="52" t="n">
        <v>1</v>
      </c>
      <c r="BO155" s="50" t="n">
        <v>1</v>
      </c>
      <c r="BP155" s="50" t="n">
        <v>1</v>
      </c>
      <c r="BQ155" s="47" t="n">
        <v>1</v>
      </c>
      <c r="BR155" s="49" t="n">
        <v>1</v>
      </c>
      <c r="BS155" s="47" t="n">
        <v>0</v>
      </c>
      <c r="BT155" s="47" t="n">
        <v>1</v>
      </c>
      <c r="BU155" s="47" t="n">
        <v>0</v>
      </c>
      <c r="BV155" s="47" t="n">
        <v>0</v>
      </c>
      <c r="BW155" s="49" t="n">
        <v>1</v>
      </c>
      <c r="BX155" s="49" t="n">
        <v>0</v>
      </c>
      <c r="BY155" s="47" t="n">
        <v>1</v>
      </c>
      <c r="BZ155" s="47" t="n">
        <v>1</v>
      </c>
      <c r="CB155" s="27" t="n">
        <f aca="false">CF155*$CZ$3+CI155*$DA$3+CL155*$DB$3+CO155*$DC$3+CR155*$DD$3+CU155*$DE$3+CX155*$DF$3</f>
        <v>66.48</v>
      </c>
      <c r="CD155" s="38" t="n">
        <f aca="false">(G155+I155+K155+N155+R155)/5</f>
        <v>0.8</v>
      </c>
      <c r="CE155" s="39" t="n">
        <f aca="false">(C155+D155+E155+F155+H155+J155+L155+M155+O155+P155+Q155+S155+T155)/13</f>
        <v>0.615384615384615</v>
      </c>
      <c r="CF155" s="30" t="n">
        <f aca="false">IF(AND(CD155=1,CE155=1),$DC$5,IF(AND(CD155=1,CE155&gt;0.5),$DC$6,IF(AND(CD155=1,AND(CE155&gt;0.25,CE155&lt;=0.5)),$DC$7,IF(AND(CD155=1,CE155&lt;=0.25),$DC$8,IF(AND(CD155&gt;0.5,CE155&gt;0.5),$DC$9,IF(AND(CD155&gt;0.5,AND(CE155&gt;0.25,CE155&lt;=0.5)),$DC$10,IF(AND(CD155&gt;0.5,CE155&lt;=0.25),$DC$11,IF(AND(AND(CD155&lt;=0.5,CD155&gt;0.25),CE155&gt;0.5),$DC$12,IF(AND(AND(CD155&lt;=0.5,CD155&gt;0.25),AND(CE155&gt;0.25,CE155&lt;=0.5)),$DC$13,IF(AND(AND(CD155&lt;=0.5,CD155&gt;0.25),CE155&lt;=0.25),$DC$14,IF(AND(CD155&lt;=0.25,CE155&gt;0.5),$DC$15,IF(AND(CD155&lt;=0.25,AND(CE155&gt;0.25,CE155&lt;=0.5)),$DC$16,IF(AND(CD155&lt;=0.25,AND(CE155&gt;0.1,CE155&lt;=0.25)),$DC$17,IF(AND(CD155&lt;=0.25,CE155&lt;=0.1,OR(CD155&lt;&gt;0,CE155&lt;&gt;0)),$DC$18,IF(AND(CD155=0,CE155=0),$DC$19,"ATENÇÃO")))))))))))))))</f>
        <v>71.4285714285714</v>
      </c>
      <c r="CG155" s="38" t="n">
        <f aca="false">(X155+AA155+AG155)/3</f>
        <v>0</v>
      </c>
      <c r="CH155" s="39" t="n">
        <f aca="false">(U155+V155+W155+Y155+Z155+AB155+AC155+AD155+AE155+AF155)/10</f>
        <v>0.2</v>
      </c>
      <c r="CI155" s="30" t="n">
        <f aca="false">IF(AND(CG155=1,CH155=1),$DC$5,IF(AND(CG155=1,CH155&gt;0.5),$DC$6,IF(AND(CG155=1,AND(CH155&gt;0.25,CH155&lt;=0.5)),$DC$7,IF(AND(CG155=1,CH155&lt;=0.25),$DC$8,IF(AND(CG155&gt;0.5,CH155&gt;0.5),$DC$9,IF(AND(CG155&gt;0.5,AND(CH155&gt;0.25,CH155&lt;=0.5)),$DC$10,IF(AND(CG155&gt;0.5,CH155&lt;=0.25),$DC$11,IF(AND(AND(CG155&lt;=0.5,CG155&gt;0.25),CH155&gt;0.5),$DC$12,IF(AND(AND(CG155&lt;=0.5,CG155&gt;0.25),AND(CH155&gt;0.25,CH155&lt;=0.5)),$DC$13,IF(AND(AND(CG155&lt;=0.5,CG155&gt;0.25),CH155&lt;=0.25),$DC$14,IF(AND(CG155&lt;=0.25,CH155&gt;0.5),$DC$15,IF(AND(CG155&lt;=0.25,AND(CH155&gt;0.25,CH155&lt;=0.5)),$DC$16,IF(AND(CG155&lt;=0.25,AND(CH155&gt;0.1,CH155&lt;=0.25)),$DC$17,IF(AND(CG155&lt;=0.25,CH155&lt;=0.1,OR(CG155&lt;&gt;0,CH155&lt;&gt;0)),$DC$18,IF(AND(CG155=0,CH155=0),$DC$19,"ATENÇÃO")))))))))))))))</f>
        <v>14.2857142857143</v>
      </c>
      <c r="CJ155" s="38" t="n">
        <f aca="false">(AJ155+AL155)/2</f>
        <v>1</v>
      </c>
      <c r="CK155" s="39" t="n">
        <f aca="false">(AH155+AI155+AK155)/3</f>
        <v>0.666666666666667</v>
      </c>
      <c r="CL155" s="30" t="n">
        <f aca="false">IF(AND(CJ155=1,CK155=1),$DC$5,IF(AND(CJ155=1,CK155&gt;0.5),$DC$6,IF(AND(CJ155=1,AND(CK155&gt;0.25,CK155&lt;=0.5)),$DC$7,IF(AND(CJ155=1,CK155&lt;=0.25),$DC$8,IF(AND(CJ155&gt;0.5,CK155&gt;0.5),$DC$9,IF(AND(CJ155&gt;0.5,AND(CK155&gt;0.25,CK155&lt;=0.5)),$DC$10,IF(AND(CJ155&gt;0.5,CK155&lt;=0.25),$DC$11,IF(AND(AND(CJ155&lt;=0.5,CJ155&gt;0.25),CK155&gt;0.5),$DC$12,IF(AND(AND(CJ155&lt;=0.5,CJ155&gt;0.25),AND(CK155&gt;0.25,CK155&lt;=0.5)),$DC$13,IF(AND(AND(CJ155&lt;=0.5,CJ155&gt;0.25),CK155&lt;=0.25),$DC$14,IF(AND(CJ155&lt;=0.25,CK155&gt;0.5),$DC$15,IF(AND(CJ155&lt;=0.25,AND(CK155&gt;0.25,CK155&lt;=0.5)),$DC$16,IF(AND(CJ155&lt;=0.25,AND(CK155&gt;0.1,CK155&lt;=0.25)),$DC$17,IF(AND(CJ155&lt;=0.25,CK155&lt;=0.1,OR(CJ155&lt;&gt;0,CK155&lt;&gt;0)),$DC$18,IF(AND(CJ155=0,CK155=0),$DC$19,"ATENÇÃO")))))))))))))))</f>
        <v>92.8571428571429</v>
      </c>
      <c r="CM155" s="38" t="n">
        <f aca="false">(AP155+AS155)/2</f>
        <v>0</v>
      </c>
      <c r="CN155" s="39" t="n">
        <f aca="false">(AM155+AN155+AO155+AQ155+AR155+AT155)/6</f>
        <v>0.666666666666667</v>
      </c>
      <c r="CO155" s="30" t="n">
        <f aca="false">IF(AND(CM155=1,CN155=1),$DC$5,IF(AND(CM155=1,CN155&gt;0.5),$DC$6,IF(AND(CM155=1,AND(CN155&gt;0.25,CN155&lt;=0.5)),$DC$7,IF(AND(CM155=1,CN155&lt;=0.25),$DC$8,IF(AND(CM155&gt;0.5,CN155&gt;0.5),$DC$9,IF(AND(CM155&gt;0.5,AND(CN155&gt;0.25,CN155&lt;=0.5)),$DC$10,IF(AND(CM155&gt;0.5,CN155&lt;=0.25),$DC$11,IF(AND(AND(CM155&lt;=0.5,CM155&gt;0.25),CN155&gt;0.5),$DC$12,IF(AND(AND(CM155&lt;=0.5,CM155&gt;0.25),AND(CN155&gt;0.25,CN155&lt;=0.5)),$DC$13,IF(AND(AND(CM155&lt;=0.5,CM155&gt;0.25),CN155&lt;=0.25),$DC$14,IF(AND(CM155&lt;=0.25,CN155&gt;0.5),$DC$15,IF(AND(CM155&lt;=0.25,AND(CN155&gt;0.25,CN155&lt;=0.5)),$DC$16,IF(AND(CM155&lt;=0.25,AND(CN155&gt;0.1,CN155&lt;=0.25)),$DC$17,IF(AND(CM155&lt;=0.25,CN155&lt;=0.1,OR(CM155&lt;&gt;0,CN155&lt;&gt;0)),$DC$18,IF(AND(CM155=0,CN155=0),$DC$19,"ATENÇÃO")))))))))))))))</f>
        <v>28.5714285714286</v>
      </c>
      <c r="CP155" s="38" t="n">
        <f aca="false">(AU155+AZ155+BD155)/3</f>
        <v>0.333333333333333</v>
      </c>
      <c r="CQ155" s="39" t="n">
        <f aca="false">(AV155+AW155+AX155+AY155+BA155+BB155+BC155)/7</f>
        <v>0.428571428571429</v>
      </c>
      <c r="CR155" s="30" t="n">
        <f aca="false">IF(AND(CP155=1,CQ155=1),$DC$5,IF(AND(CP155=1,CQ155&gt;0.5),$DC$6,IF(AND(CP155=1,AND(CQ155&gt;0.25,CQ155&lt;=0.5)),$DC$7,IF(AND(CP155=1,CQ155&lt;=0.25),$DC$8,IF(AND(CP155&gt;0.5,CQ155&gt;0.5),$DC$9,IF(AND(CP155&gt;0.5,AND(CQ155&gt;0.25,CQ155&lt;=0.5)),$DC$10,IF(AND(CP155&gt;0.5,CQ155&lt;=0.25),$DC$11,IF(AND(AND(CP155&lt;=0.5,CP155&gt;0.25),CQ155&gt;0.5),$DC$12,IF(AND(AND(CP155&lt;=0.5,CP155&gt;0.25),AND(CQ155&gt;0.25,CQ155&lt;=0.5)),$DC$13,IF(AND(AND(CP155&lt;=0.5,CP155&gt;0.25),CQ155&lt;=0.25),$DC$14,IF(AND(CP155&lt;=0.25,CQ155&gt;0.5),$DC$15,IF(AND(CP155&lt;=0.25,AND(CQ155&gt;0.25,CQ155&lt;=0.5)),$DC$16,IF(AND(CP155&lt;=0.25,AND(CQ155&gt;0.1,CQ155&lt;=0.25)),$DC$17,IF(AND(CP155&lt;=0.25,CQ155&lt;=0.1,OR(CP155&lt;&gt;0,CQ155&lt;&gt;0)),$DC$18,IF(AND(CP155=0,CQ155=0),$DC$19,"ATENÇÃO")))))))))))))))</f>
        <v>42.8571428571429</v>
      </c>
      <c r="CS155" s="38" t="n">
        <f aca="false">(BE155+BJ155+BN155)/3</f>
        <v>1</v>
      </c>
      <c r="CT155" s="39" t="n">
        <f aca="false">(BF155+BG155+BH155+BI155+BK155+BL155+BM155+BO155+BP155)/9</f>
        <v>1</v>
      </c>
      <c r="CU155" s="30" t="n">
        <f aca="false">IF(AND(CS155=1,CT155=1),$DC$5,IF(AND(CS155=1,CT155&gt;0.5),$DC$6,IF(AND(CS155=1,AND(CT155&gt;0.25,CT155&lt;=0.5)),$DC$7,IF(AND(CS155=1,CT155&lt;=0.25),$DC$8,IF(AND(CS155&gt;0.5,CT155&gt;0.5),$DC$9,IF(AND(CS155&gt;0.5,AND(CT155&gt;0.25,CT155&lt;=0.5)),$DC$10,IF(AND(CS155&gt;0.5,CT155&lt;=0.25),$DC$11,IF(AND(AND(CS155&lt;=0.5,CS155&gt;0.25),CT155&gt;0.5),$DC$12,IF(AND(AND(CS155&lt;=0.5,CS155&gt;0.25),AND(CT155&gt;0.25,CT155&lt;=0.5)),$DC$13,IF(AND(AND(CS155&lt;=0.5,CS155&gt;0.25),CT155&lt;=0.25),$DC$14,IF(AND(CS155&lt;=0.25,CT155&gt;0.5),$DC$15,IF(AND(CS155&lt;=0.25,AND(CT155&gt;0.25,CT155&lt;=0.5)),$DC$16,IF(AND(CS155&lt;=0.25,AND(CT155&gt;0.1,CT155&lt;=0.25)),$DC$17,IF(AND(CS155&lt;=0.25,CT155&lt;=0.1,OR(CS155&lt;&gt;0,CT155&lt;&gt;0)),$DC$18,IF(AND(CS155=0,CT155=0),$DC$19,"ATENÇÃO")))))))))))))))</f>
        <v>100</v>
      </c>
      <c r="CV155" s="31" t="n">
        <f aca="false">(BR155+BW155+BX155)/3</f>
        <v>0.666666666666667</v>
      </c>
      <c r="CW155" s="32" t="n">
        <f aca="false">(BQ155+BS155+BT155+BU155+BV155+BY155+BZ155)/7</f>
        <v>0.571428571428571</v>
      </c>
      <c r="CX155" s="30" t="n">
        <f aca="false">IF(AND(CV155=1,CW155=1),$DC$5,IF(AND(CV155=1,CW155&gt;0.5),$DC$6,IF(AND(CV155=1,AND(CW155&gt;0.25,CW155&lt;=0.5)),$DC$7,IF(AND(CV155=1,CW155&lt;=0.25),$DC$8,IF(AND(CV155&gt;0.5,CW155&gt;0.5),$DC$9,IF(AND(CV155&gt;0.5,AND(CW155&gt;0.25,CW155&lt;=0.5)),$DC$10,IF(AND(CV155&gt;0.5,CW155&lt;=0.25),$DC$11,IF(AND(AND(CV155&lt;=0.5,CV155&gt;0.25),CW155&gt;0.5),$DC$12,IF(AND(AND(CV155&lt;=0.5,CV155&gt;0.25),AND(CW155&gt;0.25,CW155&lt;=0.5)),$DC$13,IF(AND(AND(CV155&lt;=0.5,CV155&gt;0.25),CW155&lt;=0.25),$DC$14,IF(AND(CV155&lt;=0.25,CW155&gt;0.5),$DC$15,IF(AND(CV155&lt;=0.25,AND(CW155&gt;0.25,CW155&lt;=0.5)),$DC$16,IF(AND(CV155&lt;=0.25,AND(CW155&gt;0.1,CW155&lt;=0.25)),$DC$17,IF(AND(CV155&lt;=0.25,CW155&lt;=0.1,OR(CV155&lt;&gt;0,CW155&lt;&gt;0)),$DC$18,IF(AND(CV155=0,CW155=0),$DC$19,"ATENÇÃO")))))))))))))))</f>
        <v>71.4285714285714</v>
      </c>
    </row>
    <row r="156" customFormat="false" ht="15" hidden="false" customHeight="false" outlineLevel="0" collapsed="false">
      <c r="A156" s="1" t="s">
        <v>307</v>
      </c>
      <c r="B156" s="2" t="n">
        <v>154</v>
      </c>
      <c r="C156" s="47" t="n">
        <v>1</v>
      </c>
      <c r="D156" s="47" t="n">
        <v>0</v>
      </c>
      <c r="E156" s="47" t="n">
        <v>1</v>
      </c>
      <c r="F156" s="47" t="n">
        <v>0</v>
      </c>
      <c r="G156" s="49" t="n">
        <v>0</v>
      </c>
      <c r="H156" s="47" t="n">
        <v>0</v>
      </c>
      <c r="I156" s="49" t="n">
        <v>0</v>
      </c>
      <c r="J156" s="47" t="n">
        <v>0</v>
      </c>
      <c r="K156" s="49" t="n">
        <v>0</v>
      </c>
      <c r="L156" s="47" t="n">
        <v>1</v>
      </c>
      <c r="M156" s="47" t="n">
        <v>1</v>
      </c>
      <c r="N156" s="49" t="n">
        <v>1</v>
      </c>
      <c r="O156" s="47" t="n">
        <v>0</v>
      </c>
      <c r="P156" s="47" t="n">
        <v>0</v>
      </c>
      <c r="Q156" s="47" t="n">
        <v>0</v>
      </c>
      <c r="R156" s="47" t="n">
        <v>1</v>
      </c>
      <c r="S156" s="47" t="n">
        <v>1</v>
      </c>
      <c r="T156" s="47" t="n">
        <v>1</v>
      </c>
      <c r="U156" s="50" t="n">
        <v>1</v>
      </c>
      <c r="V156" s="50" t="n">
        <v>0</v>
      </c>
      <c r="W156" s="50" t="n">
        <v>0</v>
      </c>
      <c r="X156" s="50" t="n">
        <v>0</v>
      </c>
      <c r="Y156" s="50" t="n">
        <v>0</v>
      </c>
      <c r="Z156" s="50" t="n">
        <v>0</v>
      </c>
      <c r="AA156" s="50" t="n">
        <v>0</v>
      </c>
      <c r="AB156" s="50" t="n">
        <v>0</v>
      </c>
      <c r="AC156" s="50" t="n">
        <v>0</v>
      </c>
      <c r="AD156" s="50" t="n">
        <v>0</v>
      </c>
      <c r="AE156" s="50" t="n">
        <v>1</v>
      </c>
      <c r="AF156" s="50" t="n">
        <v>0</v>
      </c>
      <c r="AG156" s="50" t="n">
        <v>0</v>
      </c>
      <c r="AH156" s="47" t="n">
        <v>1</v>
      </c>
      <c r="AI156" s="47" t="n">
        <v>1</v>
      </c>
      <c r="AJ156" s="47" t="n">
        <v>0</v>
      </c>
      <c r="AK156" s="47" t="n">
        <v>0</v>
      </c>
      <c r="AL156" s="47" t="n">
        <v>0</v>
      </c>
      <c r="AM156" s="50" t="n">
        <v>1</v>
      </c>
      <c r="AN156" s="50" t="n">
        <v>1</v>
      </c>
      <c r="AO156" s="50" t="n">
        <v>0</v>
      </c>
      <c r="AP156" s="50" t="n">
        <v>1</v>
      </c>
      <c r="AQ156" s="50" t="n">
        <v>0</v>
      </c>
      <c r="AR156" s="50" t="n">
        <v>1</v>
      </c>
      <c r="AS156" s="50" t="n">
        <v>0</v>
      </c>
      <c r="AT156" s="50" t="n">
        <v>0</v>
      </c>
      <c r="AU156" s="47" t="n">
        <v>0</v>
      </c>
      <c r="AV156" s="47" t="n">
        <v>0</v>
      </c>
      <c r="AW156" s="47" t="n">
        <v>0</v>
      </c>
      <c r="AX156" s="47" t="n">
        <v>0</v>
      </c>
      <c r="AY156" s="47" t="n">
        <v>0</v>
      </c>
      <c r="AZ156" s="47" t="n">
        <v>0</v>
      </c>
      <c r="BA156" s="47" t="n">
        <v>0</v>
      </c>
      <c r="BB156" s="47" t="n">
        <v>0</v>
      </c>
      <c r="BC156" s="47" t="n">
        <v>0</v>
      </c>
      <c r="BD156" s="47" t="n">
        <v>0</v>
      </c>
      <c r="BE156" s="52" t="n">
        <v>1</v>
      </c>
      <c r="BF156" s="50" t="n">
        <v>1</v>
      </c>
      <c r="BG156" s="50" t="n">
        <v>1</v>
      </c>
      <c r="BH156" s="50" t="n">
        <v>1</v>
      </c>
      <c r="BI156" s="50" t="n">
        <v>1</v>
      </c>
      <c r="BJ156" s="52" t="n">
        <v>1</v>
      </c>
      <c r="BK156" s="50" t="n">
        <v>1</v>
      </c>
      <c r="BL156" s="50" t="n">
        <v>1</v>
      </c>
      <c r="BM156" s="50" t="n">
        <v>1</v>
      </c>
      <c r="BN156" s="52" t="n">
        <v>0</v>
      </c>
      <c r="BO156" s="50" t="n">
        <v>1</v>
      </c>
      <c r="BP156" s="50" t="n">
        <v>1</v>
      </c>
      <c r="BQ156" s="47" t="n">
        <v>1</v>
      </c>
      <c r="BR156" s="49" t="n">
        <v>1</v>
      </c>
      <c r="BS156" s="47" t="n">
        <v>0</v>
      </c>
      <c r="BT156" s="47" t="n">
        <v>0</v>
      </c>
      <c r="BU156" s="47" t="n">
        <v>0</v>
      </c>
      <c r="BV156" s="47" t="n">
        <v>0</v>
      </c>
      <c r="BW156" s="49" t="n">
        <v>0</v>
      </c>
      <c r="BX156" s="49" t="n">
        <v>0</v>
      </c>
      <c r="BY156" s="47" t="n">
        <v>0</v>
      </c>
      <c r="BZ156" s="47" t="n">
        <v>0</v>
      </c>
      <c r="CB156" s="27" t="n">
        <f aca="false">CF156*$CZ$3+CI156*$DA$3+CL156*$DB$3+CO156*$DC$3+CR156*$DD$3+CU156*$DE$3+CX156*$DF$3</f>
        <v>33.1</v>
      </c>
      <c r="CD156" s="38" t="n">
        <f aca="false">(G156+I156+K156+N156+R156)/5</f>
        <v>0.4</v>
      </c>
      <c r="CE156" s="39" t="n">
        <f aca="false">(C156+D156+E156+F156+H156+J156+L156+M156+O156+P156+Q156+S156+T156)/13</f>
        <v>0.461538461538462</v>
      </c>
      <c r="CF156" s="30" t="n">
        <f aca="false">IF(AND(CD156=1,CE156=1),$DC$5,IF(AND(CD156=1,CE156&gt;0.5),$DC$6,IF(AND(CD156=1,AND(CE156&gt;0.25,CE156&lt;=0.5)),$DC$7,IF(AND(CD156=1,CE156&lt;=0.25),$DC$8,IF(AND(CD156&gt;0.5,CE156&gt;0.5),$DC$9,IF(AND(CD156&gt;0.5,AND(CE156&gt;0.25,CE156&lt;=0.5)),$DC$10,IF(AND(CD156&gt;0.5,CE156&lt;=0.25),$DC$11,IF(AND(AND(CD156&lt;=0.5,CD156&gt;0.25),CE156&gt;0.5),$DC$12,IF(AND(AND(CD156&lt;=0.5,CD156&gt;0.25),AND(CE156&gt;0.25,CE156&lt;=0.5)),$DC$13,IF(AND(AND(CD156&lt;=0.5,CD156&gt;0.25),CE156&lt;=0.25),$DC$14,IF(AND(CD156&lt;=0.25,CE156&gt;0.5),$DC$15,IF(AND(CD156&lt;=0.25,AND(CE156&gt;0.25,CE156&lt;=0.5)),$DC$16,IF(AND(CD156&lt;=0.25,AND(CE156&gt;0.1,CE156&lt;=0.25)),$DC$17,IF(AND(CD156&lt;=0.25,CE156&lt;=0.1,OR(CD156&lt;&gt;0,CE156&lt;&gt;0)),$DC$18,IF(AND(CD156=0,CE156=0),$DC$19,"ATENÇÃO")))))))))))))))</f>
        <v>42.8571428571429</v>
      </c>
      <c r="CG156" s="38" t="n">
        <f aca="false">(X156+AA156+AG156)/3</f>
        <v>0</v>
      </c>
      <c r="CH156" s="39" t="n">
        <f aca="false">(U156+V156+W156+Y156+Z156+AB156+AC156+AD156+AE156+AF156)/10</f>
        <v>0.2</v>
      </c>
      <c r="CI156" s="30" t="n">
        <f aca="false">IF(AND(CG156=1,CH156=1),$DC$5,IF(AND(CG156=1,CH156&gt;0.5),$DC$6,IF(AND(CG156=1,AND(CH156&gt;0.25,CH156&lt;=0.5)),$DC$7,IF(AND(CG156=1,CH156&lt;=0.25),$DC$8,IF(AND(CG156&gt;0.5,CH156&gt;0.5),$DC$9,IF(AND(CG156&gt;0.5,AND(CH156&gt;0.25,CH156&lt;=0.5)),$DC$10,IF(AND(CG156&gt;0.5,CH156&lt;=0.25),$DC$11,IF(AND(AND(CG156&lt;=0.5,CG156&gt;0.25),CH156&gt;0.5),$DC$12,IF(AND(AND(CG156&lt;=0.5,CG156&gt;0.25),AND(CH156&gt;0.25,CH156&lt;=0.5)),$DC$13,IF(AND(AND(CG156&lt;=0.5,CG156&gt;0.25),CH156&lt;=0.25),$DC$14,IF(AND(CG156&lt;=0.25,CH156&gt;0.5),$DC$15,IF(AND(CG156&lt;=0.25,AND(CH156&gt;0.25,CH156&lt;=0.5)),$DC$16,IF(AND(CG156&lt;=0.25,AND(CH156&gt;0.1,CH156&lt;=0.25)),$DC$17,IF(AND(CG156&lt;=0.25,CH156&lt;=0.1,OR(CG156&lt;&gt;0,CH156&lt;&gt;0)),$DC$18,IF(AND(CG156=0,CH156=0),$DC$19,"ATENÇÃO")))))))))))))))</f>
        <v>14.2857142857143</v>
      </c>
      <c r="CJ156" s="38" t="n">
        <f aca="false">(AJ156+AL156)/2</f>
        <v>0</v>
      </c>
      <c r="CK156" s="39" t="n">
        <f aca="false">(AH156+AI156+AK156)/3</f>
        <v>0.666666666666667</v>
      </c>
      <c r="CL156" s="30" t="n">
        <f aca="false">IF(AND(CJ156=1,CK156=1),$DC$5,IF(AND(CJ156=1,CK156&gt;0.5),$DC$6,IF(AND(CJ156=1,AND(CK156&gt;0.25,CK156&lt;=0.5)),$DC$7,IF(AND(CJ156=1,CK156&lt;=0.25),$DC$8,IF(AND(CJ156&gt;0.5,CK156&gt;0.5),$DC$9,IF(AND(CJ156&gt;0.5,AND(CK156&gt;0.25,CK156&lt;=0.5)),$DC$10,IF(AND(CJ156&gt;0.5,CK156&lt;=0.25),$DC$11,IF(AND(AND(CJ156&lt;=0.5,CJ156&gt;0.25),CK156&gt;0.5),$DC$12,IF(AND(AND(CJ156&lt;=0.5,CJ156&gt;0.25),AND(CK156&gt;0.25,CK156&lt;=0.5)),$DC$13,IF(AND(AND(CJ156&lt;=0.5,CJ156&gt;0.25),CK156&lt;=0.25),$DC$14,IF(AND(CJ156&lt;=0.25,CK156&gt;0.5),$DC$15,IF(AND(CJ156&lt;=0.25,AND(CK156&gt;0.25,CK156&lt;=0.5)),$DC$16,IF(AND(CJ156&lt;=0.25,AND(CK156&gt;0.1,CK156&lt;=0.25)),$DC$17,IF(AND(CJ156&lt;=0.25,CK156&lt;=0.1,OR(CJ156&lt;&gt;0,CK156&lt;&gt;0)),$DC$18,IF(AND(CJ156=0,CK156=0),$DC$19,"ATENÇÃO")))))))))))))))</f>
        <v>28.5714285714286</v>
      </c>
      <c r="CM156" s="38" t="n">
        <f aca="false">(AP156+AS156)/2</f>
        <v>0.5</v>
      </c>
      <c r="CN156" s="39" t="n">
        <f aca="false">(AM156+AN156+AO156+AQ156+AR156+AT156)/6</f>
        <v>0.5</v>
      </c>
      <c r="CO156" s="30" t="n">
        <f aca="false">IF(AND(CM156=1,CN156=1),$DC$5,IF(AND(CM156=1,CN156&gt;0.5),$DC$6,IF(AND(CM156=1,AND(CN156&gt;0.25,CN156&lt;=0.5)),$DC$7,IF(AND(CM156=1,CN156&lt;=0.25),$DC$8,IF(AND(CM156&gt;0.5,CN156&gt;0.5),$DC$9,IF(AND(CM156&gt;0.5,AND(CN156&gt;0.25,CN156&lt;=0.5)),$DC$10,IF(AND(CM156&gt;0.5,CN156&lt;=0.25),$DC$11,IF(AND(AND(CM156&lt;=0.5,CM156&gt;0.25),CN156&gt;0.5),$DC$12,IF(AND(AND(CM156&lt;=0.5,CM156&gt;0.25),AND(CN156&gt;0.25,CN156&lt;=0.5)),$DC$13,IF(AND(AND(CM156&lt;=0.5,CM156&gt;0.25),CN156&lt;=0.25),$DC$14,IF(AND(CM156&lt;=0.25,CN156&gt;0.5),$DC$15,IF(AND(CM156&lt;=0.25,AND(CN156&gt;0.25,CN156&lt;=0.5)),$DC$16,IF(AND(CM156&lt;=0.25,AND(CN156&gt;0.1,CN156&lt;=0.25)),$DC$17,IF(AND(CM156&lt;=0.25,CN156&lt;=0.1,OR(CM156&lt;&gt;0,CN156&lt;&gt;0)),$DC$18,IF(AND(CM156=0,CN156=0),$DC$19,"ATENÇÃO")))))))))))))))</f>
        <v>42.8571428571429</v>
      </c>
      <c r="CP156" s="38" t="n">
        <f aca="false">(AU156+AZ156+BD156)/3</f>
        <v>0</v>
      </c>
      <c r="CQ156" s="39" t="n">
        <f aca="false">(AV156+AW156+AX156+AY156+BA156+BB156+BC156)/7</f>
        <v>0</v>
      </c>
      <c r="CR156" s="30" t="n">
        <f aca="false">IF(AND(CP156=1,CQ156=1),$DC$5,IF(AND(CP156=1,CQ156&gt;0.5),$DC$6,IF(AND(CP156=1,AND(CQ156&gt;0.25,CQ156&lt;=0.5)),$DC$7,IF(AND(CP156=1,CQ156&lt;=0.25),$DC$8,IF(AND(CP156&gt;0.5,CQ156&gt;0.5),$DC$9,IF(AND(CP156&gt;0.5,AND(CQ156&gt;0.25,CQ156&lt;=0.5)),$DC$10,IF(AND(CP156&gt;0.5,CQ156&lt;=0.25),$DC$11,IF(AND(AND(CP156&lt;=0.5,CP156&gt;0.25),CQ156&gt;0.5),$DC$12,IF(AND(AND(CP156&lt;=0.5,CP156&gt;0.25),AND(CQ156&gt;0.25,CQ156&lt;=0.5)),$DC$13,IF(AND(AND(CP156&lt;=0.5,CP156&gt;0.25),CQ156&lt;=0.25),$DC$14,IF(AND(CP156&lt;=0.25,CQ156&gt;0.5),$DC$15,IF(AND(CP156&lt;=0.25,AND(CQ156&gt;0.25,CQ156&lt;=0.5)),$DC$16,IF(AND(CP156&lt;=0.25,AND(CQ156&gt;0.1,CQ156&lt;=0.25)),$DC$17,IF(AND(CP156&lt;=0.25,CQ156&lt;=0.1,OR(CP156&lt;&gt;0,CQ156&lt;&gt;0)),$DC$18,IF(AND(CP156=0,CQ156=0),$DC$19,"ATENÇÃO")))))))))))))))</f>
        <v>0</v>
      </c>
      <c r="CS156" s="38" t="n">
        <f aca="false">(BE156+BJ156+BN156)/3</f>
        <v>0.666666666666667</v>
      </c>
      <c r="CT156" s="39" t="n">
        <f aca="false">(BF156+BG156+BH156+BI156+BK156+BL156+BM156+BO156+BP156)/9</f>
        <v>1</v>
      </c>
      <c r="CU156" s="30" t="n">
        <f aca="false">IF(AND(CS156=1,CT156=1),$DC$5,IF(AND(CS156=1,CT156&gt;0.5),$DC$6,IF(AND(CS156=1,AND(CT156&gt;0.25,CT156&lt;=0.5)),$DC$7,IF(AND(CS156=1,CT156&lt;=0.25),$DC$8,IF(AND(CS156&gt;0.5,CT156&gt;0.5),$DC$9,IF(AND(CS156&gt;0.5,AND(CT156&gt;0.25,CT156&lt;=0.5)),$DC$10,IF(AND(CS156&gt;0.5,CT156&lt;=0.25),$DC$11,IF(AND(AND(CS156&lt;=0.5,CS156&gt;0.25),CT156&gt;0.5),$DC$12,IF(AND(AND(CS156&lt;=0.5,CS156&gt;0.25),AND(CT156&gt;0.25,CT156&lt;=0.5)),$DC$13,IF(AND(AND(CS156&lt;=0.5,CS156&gt;0.25),CT156&lt;=0.25),$DC$14,IF(AND(CS156&lt;=0.25,CT156&gt;0.5),$DC$15,IF(AND(CS156&lt;=0.25,AND(CT156&gt;0.25,CT156&lt;=0.5)),$DC$16,IF(AND(CS156&lt;=0.25,AND(CT156&gt;0.1,CT156&lt;=0.25)),$DC$17,IF(AND(CS156&lt;=0.25,CT156&lt;=0.1,OR(CS156&lt;&gt;0,CT156&lt;&gt;0)),$DC$18,IF(AND(CS156=0,CT156=0),$DC$19,"ATENÇÃO")))))))))))))))</f>
        <v>71.4285714285714</v>
      </c>
      <c r="CV156" s="31" t="n">
        <f aca="false">(BR156+BW156+BX156)/3</f>
        <v>0.333333333333333</v>
      </c>
      <c r="CW156" s="32" t="n">
        <f aca="false">(BQ156+BS156+BT156+BU156+BV156+BY156+BZ156)/7</f>
        <v>0.142857142857143</v>
      </c>
      <c r="CX156" s="30" t="n">
        <f aca="false">IF(AND(CV156=1,CW156=1),$DC$5,IF(AND(CV156=1,CW156&gt;0.5),$DC$6,IF(AND(CV156=1,AND(CW156&gt;0.25,CW156&lt;=0.5)),$DC$7,IF(AND(CV156=1,CW156&lt;=0.25),$DC$8,IF(AND(CV156&gt;0.5,CW156&gt;0.5),$DC$9,IF(AND(CV156&gt;0.5,AND(CW156&gt;0.25,CW156&lt;=0.5)),$DC$10,IF(AND(CV156&gt;0.5,CW156&lt;=0.25),$DC$11,IF(AND(AND(CV156&lt;=0.5,CV156&gt;0.25),CW156&gt;0.5),$DC$12,IF(AND(AND(CV156&lt;=0.5,CV156&gt;0.25),AND(CW156&gt;0.25,CW156&lt;=0.5)),$DC$13,IF(AND(AND(CV156&lt;=0.5,CV156&gt;0.25),CW156&lt;=0.25),$DC$14,IF(AND(CV156&lt;=0.25,CW156&gt;0.5),$DC$15,IF(AND(CV156&lt;=0.25,AND(CW156&gt;0.25,CW156&lt;=0.5)),$DC$16,IF(AND(CV156&lt;=0.25,AND(CW156&gt;0.1,CW156&lt;=0.25)),$DC$17,IF(AND(CV156&lt;=0.25,CW156&lt;=0.1,OR(CV156&lt;&gt;0,CW156&lt;&gt;0)),$DC$18,IF(AND(CV156=0,CW156=0),$DC$19,"ATENÇÃO")))))))))))))))</f>
        <v>35.7142857142857</v>
      </c>
    </row>
    <row r="157" customFormat="false" ht="15" hidden="false" customHeight="false" outlineLevel="0" collapsed="false">
      <c r="A157" s="1" t="s">
        <v>308</v>
      </c>
      <c r="B157" s="2" t="n">
        <v>155</v>
      </c>
      <c r="C157" s="47" t="n">
        <v>0</v>
      </c>
      <c r="D157" s="47" t="n">
        <v>0</v>
      </c>
      <c r="E157" s="47" t="n">
        <v>0</v>
      </c>
      <c r="F157" s="47" t="n">
        <v>0</v>
      </c>
      <c r="G157" s="49" t="n">
        <v>0</v>
      </c>
      <c r="H157" s="47" t="n">
        <v>1</v>
      </c>
      <c r="I157" s="49" t="n">
        <v>0</v>
      </c>
      <c r="J157" s="47" t="n">
        <v>0</v>
      </c>
      <c r="K157" s="49" t="n">
        <v>0</v>
      </c>
      <c r="L157" s="47" t="n">
        <v>0</v>
      </c>
      <c r="M157" s="47" t="n">
        <v>0</v>
      </c>
      <c r="N157" s="49" t="n">
        <v>1</v>
      </c>
      <c r="O157" s="47" t="n">
        <v>1</v>
      </c>
      <c r="P157" s="47" t="n">
        <v>0</v>
      </c>
      <c r="Q157" s="47" t="n">
        <v>0</v>
      </c>
      <c r="R157" s="47" t="n">
        <v>1</v>
      </c>
      <c r="S157" s="47" t="n">
        <v>0</v>
      </c>
      <c r="T157" s="47" t="n">
        <v>1</v>
      </c>
      <c r="U157" s="50" t="n">
        <v>0</v>
      </c>
      <c r="V157" s="50" t="n">
        <v>0</v>
      </c>
      <c r="W157" s="50" t="n">
        <v>0</v>
      </c>
      <c r="X157" s="50" t="n">
        <v>0</v>
      </c>
      <c r="Y157" s="50" t="n">
        <v>0</v>
      </c>
      <c r="Z157" s="50" t="n">
        <v>1</v>
      </c>
      <c r="AA157" s="50" t="n">
        <v>0</v>
      </c>
      <c r="AB157" s="50" t="n">
        <v>0</v>
      </c>
      <c r="AC157" s="50" t="n">
        <v>0</v>
      </c>
      <c r="AD157" s="51" t="n">
        <v>0</v>
      </c>
      <c r="AE157" s="51" t="n">
        <v>0</v>
      </c>
      <c r="AF157" s="50" t="n">
        <v>0</v>
      </c>
      <c r="AG157" s="51" t="n">
        <v>0</v>
      </c>
      <c r="AH157" s="47" t="n">
        <v>1</v>
      </c>
      <c r="AI157" s="47" t="n">
        <v>0</v>
      </c>
      <c r="AJ157" s="48" t="n">
        <v>1</v>
      </c>
      <c r="AK157" s="47" t="n">
        <v>1</v>
      </c>
      <c r="AL157" s="47" t="n">
        <v>1</v>
      </c>
      <c r="AM157" s="50" t="n">
        <v>1</v>
      </c>
      <c r="AN157" s="50" t="n">
        <v>1</v>
      </c>
      <c r="AO157" s="50" t="n">
        <v>1</v>
      </c>
      <c r="AP157" s="50" t="n">
        <v>0</v>
      </c>
      <c r="AQ157" s="50" t="n">
        <v>0</v>
      </c>
      <c r="AR157" s="51" t="n">
        <v>1</v>
      </c>
      <c r="AS157" s="51" t="n">
        <v>0</v>
      </c>
      <c r="AT157" s="50" t="n">
        <v>0</v>
      </c>
      <c r="AU157" s="48" t="n">
        <v>0</v>
      </c>
      <c r="AV157" s="48" t="n">
        <v>0</v>
      </c>
      <c r="AW157" s="47" t="n">
        <v>0</v>
      </c>
      <c r="AX157" s="47" t="n">
        <v>0</v>
      </c>
      <c r="AY157" s="47" t="n">
        <v>0</v>
      </c>
      <c r="AZ157" s="47" t="n">
        <v>0</v>
      </c>
      <c r="BA157" s="47" t="n">
        <v>0</v>
      </c>
      <c r="BB157" s="47" t="n">
        <v>0</v>
      </c>
      <c r="BC157" s="47" t="n">
        <v>0</v>
      </c>
      <c r="BD157" s="47" t="n">
        <v>0</v>
      </c>
      <c r="BE157" s="52" t="n">
        <v>1</v>
      </c>
      <c r="BF157" s="50" t="n">
        <v>1</v>
      </c>
      <c r="BG157" s="50" t="n">
        <v>1</v>
      </c>
      <c r="BH157" s="50" t="n">
        <v>1</v>
      </c>
      <c r="BI157" s="50" t="n">
        <v>1</v>
      </c>
      <c r="BJ157" s="52" t="n">
        <v>1</v>
      </c>
      <c r="BK157" s="50" t="n">
        <v>1</v>
      </c>
      <c r="BL157" s="50" t="n">
        <v>1</v>
      </c>
      <c r="BM157" s="50" t="n">
        <v>1</v>
      </c>
      <c r="BN157" s="52" t="n">
        <v>0</v>
      </c>
      <c r="BO157" s="50" t="n">
        <v>1</v>
      </c>
      <c r="BP157" s="50" t="n">
        <v>0</v>
      </c>
      <c r="BQ157" s="48" t="n">
        <v>0</v>
      </c>
      <c r="BR157" s="49" t="n">
        <v>1</v>
      </c>
      <c r="BS157" s="47" t="n">
        <v>0</v>
      </c>
      <c r="BT157" s="47" t="n">
        <v>1</v>
      </c>
      <c r="BU157" s="47" t="n">
        <v>0</v>
      </c>
      <c r="BV157" s="47" t="n">
        <v>0</v>
      </c>
      <c r="BW157" s="49" t="n">
        <v>0</v>
      </c>
      <c r="BX157" s="49" t="n">
        <v>0</v>
      </c>
      <c r="BY157" s="47" t="n">
        <v>0</v>
      </c>
      <c r="BZ157" s="47" t="n">
        <v>0</v>
      </c>
      <c r="CB157" s="27" t="n">
        <f aca="false">CF157*$CZ$3+CI157*$DA$3+CL157*$DB$3+CO157*$DC$3+CR157*$DD$3+CU157*$DE$3+CX157*$DF$3</f>
        <v>38.1835714285714</v>
      </c>
      <c r="CD157" s="38" t="n">
        <f aca="false">(G157+I157+K157+N157+R157)/5</f>
        <v>0.4</v>
      </c>
      <c r="CE157" s="39" t="n">
        <f aca="false">(C157+D157+E157+F157+H157+J157+L157+M157+O157+P157+Q157+S157+T157)/13</f>
        <v>0.230769230769231</v>
      </c>
      <c r="CF157" s="30" t="n">
        <f aca="false">IF(AND(CD157=1,CE157=1),$DC$5,IF(AND(CD157=1,CE157&gt;0.5),$DC$6,IF(AND(CD157=1,AND(CE157&gt;0.25,CE157&lt;=0.5)),$DC$7,IF(AND(CD157=1,CE157&lt;=0.25),$DC$8,IF(AND(CD157&gt;0.5,CE157&gt;0.5),$DC$9,IF(AND(CD157&gt;0.5,AND(CE157&gt;0.25,CE157&lt;=0.5)),$DC$10,IF(AND(CD157&gt;0.5,CE157&lt;=0.25),$DC$11,IF(AND(AND(CD157&lt;=0.5,CD157&gt;0.25),CE157&gt;0.5),$DC$12,IF(AND(AND(CD157&lt;=0.5,CD157&gt;0.25),AND(CE157&gt;0.25,CE157&lt;=0.5)),$DC$13,IF(AND(AND(CD157&lt;=0.5,CD157&gt;0.25),CE157&lt;=0.25),$DC$14,IF(AND(CD157&lt;=0.25,CE157&gt;0.5),$DC$15,IF(AND(CD157&lt;=0.25,AND(CE157&gt;0.25,CE157&lt;=0.5)),$DC$16,IF(AND(CD157&lt;=0.25,AND(CE157&gt;0.1,CE157&lt;=0.25)),$DC$17,IF(AND(CD157&lt;=0.25,CE157&lt;=0.1,OR(CD157&lt;&gt;0,CE157&lt;&gt;0)),$DC$18,IF(AND(CD157=0,CE157=0),$DC$19,"ATENÇÃO")))))))))))))))</f>
        <v>35.7142857142857</v>
      </c>
      <c r="CG157" s="38" t="n">
        <f aca="false">(X157+AA157+AG157)/3</f>
        <v>0</v>
      </c>
      <c r="CH157" s="39" t="n">
        <f aca="false">(U157+V157+W157+Y157+Z157+AB157+AC157+AD157+AE157+AF157)/10</f>
        <v>0.1</v>
      </c>
      <c r="CI157" s="30" t="n">
        <f aca="false">IF(AND(CG157=1,CH157=1),$DC$5,IF(AND(CG157=1,CH157&gt;0.5),$DC$6,IF(AND(CG157=1,AND(CH157&gt;0.25,CH157&lt;=0.5)),$DC$7,IF(AND(CG157=1,CH157&lt;=0.25),$DC$8,IF(AND(CG157&gt;0.5,CH157&gt;0.5),$DC$9,IF(AND(CG157&gt;0.5,AND(CH157&gt;0.25,CH157&lt;=0.5)),$DC$10,IF(AND(CG157&gt;0.5,CH157&lt;=0.25),$DC$11,IF(AND(AND(CG157&lt;=0.5,CG157&gt;0.25),CH157&gt;0.5),$DC$12,IF(AND(AND(CG157&lt;=0.5,CG157&gt;0.25),AND(CH157&gt;0.25,CH157&lt;=0.5)),$DC$13,IF(AND(AND(CG157&lt;=0.5,CG157&gt;0.25),CH157&lt;=0.25),$DC$14,IF(AND(CG157&lt;=0.25,CH157&gt;0.5),$DC$15,IF(AND(CG157&lt;=0.25,AND(CH157&gt;0.25,CH157&lt;=0.5)),$DC$16,IF(AND(CG157&lt;=0.25,AND(CH157&gt;0.1,CH157&lt;=0.25)),$DC$17,IF(AND(CG157&lt;=0.25,CH157&lt;=0.1,OR(CG157&lt;&gt;0,CH157&lt;&gt;0)),$DC$18,IF(AND(CG157=0,CH157=0),$DC$19,"ATENÇÃO")))))))))))))))</f>
        <v>7.14285714285714</v>
      </c>
      <c r="CJ157" s="38" t="n">
        <f aca="false">(AJ157+AL157)/2</f>
        <v>1</v>
      </c>
      <c r="CK157" s="39" t="n">
        <f aca="false">(AH157+AI157+AK157)/3</f>
        <v>0.666666666666667</v>
      </c>
      <c r="CL157" s="30" t="n">
        <f aca="false">IF(AND(CJ157=1,CK157=1),$DC$5,IF(AND(CJ157=1,CK157&gt;0.5),$DC$6,IF(AND(CJ157=1,AND(CK157&gt;0.25,CK157&lt;=0.5)),$DC$7,IF(AND(CJ157=1,CK157&lt;=0.25),$DC$8,IF(AND(CJ157&gt;0.5,CK157&gt;0.5),$DC$9,IF(AND(CJ157&gt;0.5,AND(CK157&gt;0.25,CK157&lt;=0.5)),$DC$10,IF(AND(CJ157&gt;0.5,CK157&lt;=0.25),$DC$11,IF(AND(AND(CJ157&lt;=0.5,CJ157&gt;0.25),CK157&gt;0.5),$DC$12,IF(AND(AND(CJ157&lt;=0.5,CJ157&gt;0.25),AND(CK157&gt;0.25,CK157&lt;=0.5)),$DC$13,IF(AND(AND(CJ157&lt;=0.5,CJ157&gt;0.25),CK157&lt;=0.25),$DC$14,IF(AND(CJ157&lt;=0.25,CK157&gt;0.5),$DC$15,IF(AND(CJ157&lt;=0.25,AND(CK157&gt;0.25,CK157&lt;=0.5)),$DC$16,IF(AND(CJ157&lt;=0.25,AND(CK157&gt;0.1,CK157&lt;=0.25)),$DC$17,IF(AND(CJ157&lt;=0.25,CK157&lt;=0.1,OR(CJ157&lt;&gt;0,CK157&lt;&gt;0)),$DC$18,IF(AND(CJ157=0,CK157=0),$DC$19,"ATENÇÃO")))))))))))))))</f>
        <v>92.8571428571429</v>
      </c>
      <c r="CM157" s="38" t="n">
        <f aca="false">(AP157+AS157)/2</f>
        <v>0</v>
      </c>
      <c r="CN157" s="39" t="n">
        <f aca="false">(AM157+AN157+AO157+AQ157+AR157+AT157)/6</f>
        <v>0.666666666666667</v>
      </c>
      <c r="CO157" s="30" t="n">
        <f aca="false">IF(AND(CM157=1,CN157=1),$DC$5,IF(AND(CM157=1,CN157&gt;0.5),$DC$6,IF(AND(CM157=1,AND(CN157&gt;0.25,CN157&lt;=0.5)),$DC$7,IF(AND(CM157=1,CN157&lt;=0.25),$DC$8,IF(AND(CM157&gt;0.5,CN157&gt;0.5),$DC$9,IF(AND(CM157&gt;0.5,AND(CN157&gt;0.25,CN157&lt;=0.5)),$DC$10,IF(AND(CM157&gt;0.5,CN157&lt;=0.25),$DC$11,IF(AND(AND(CM157&lt;=0.5,CM157&gt;0.25),CN157&gt;0.5),$DC$12,IF(AND(AND(CM157&lt;=0.5,CM157&gt;0.25),AND(CN157&gt;0.25,CN157&lt;=0.5)),$DC$13,IF(AND(AND(CM157&lt;=0.5,CM157&gt;0.25),CN157&lt;=0.25),$DC$14,IF(AND(CM157&lt;=0.25,CN157&gt;0.5),$DC$15,IF(AND(CM157&lt;=0.25,AND(CN157&gt;0.25,CN157&lt;=0.5)),$DC$16,IF(AND(CM157&lt;=0.25,AND(CN157&gt;0.1,CN157&lt;=0.25)),$DC$17,IF(AND(CM157&lt;=0.25,CN157&lt;=0.1,OR(CM157&lt;&gt;0,CN157&lt;&gt;0)),$DC$18,IF(AND(CM157=0,CN157=0),$DC$19,"ATENÇÃO")))))))))))))))</f>
        <v>28.5714285714286</v>
      </c>
      <c r="CP157" s="38" t="n">
        <f aca="false">(AU157+AZ157+BD157)/3</f>
        <v>0</v>
      </c>
      <c r="CQ157" s="39" t="n">
        <f aca="false">(AV157+AW157+AX157+AY157+BA157+BB157+BC157)/7</f>
        <v>0</v>
      </c>
      <c r="CR157" s="30" t="n">
        <f aca="false">IF(AND(CP157=1,CQ157=1),$DC$5,IF(AND(CP157=1,CQ157&gt;0.5),$DC$6,IF(AND(CP157=1,AND(CQ157&gt;0.25,CQ157&lt;=0.5)),$DC$7,IF(AND(CP157=1,CQ157&lt;=0.25),$DC$8,IF(AND(CP157&gt;0.5,CQ157&gt;0.5),$DC$9,IF(AND(CP157&gt;0.5,AND(CQ157&gt;0.25,CQ157&lt;=0.5)),$DC$10,IF(AND(CP157&gt;0.5,CQ157&lt;=0.25),$DC$11,IF(AND(AND(CP157&lt;=0.5,CP157&gt;0.25),CQ157&gt;0.5),$DC$12,IF(AND(AND(CP157&lt;=0.5,CP157&gt;0.25),AND(CQ157&gt;0.25,CQ157&lt;=0.5)),$DC$13,IF(AND(AND(CP157&lt;=0.5,CP157&gt;0.25),CQ157&lt;=0.25),$DC$14,IF(AND(CP157&lt;=0.25,CQ157&gt;0.5),$DC$15,IF(AND(CP157&lt;=0.25,AND(CQ157&gt;0.25,CQ157&lt;=0.5)),$DC$16,IF(AND(CP157&lt;=0.25,AND(CQ157&gt;0.1,CQ157&lt;=0.25)),$DC$17,IF(AND(CP157&lt;=0.25,CQ157&lt;=0.1,OR(CP157&lt;&gt;0,CQ157&lt;&gt;0)),$DC$18,IF(AND(CP157=0,CQ157=0),$DC$19,"ATENÇÃO")))))))))))))))</f>
        <v>0</v>
      </c>
      <c r="CS157" s="38" t="n">
        <f aca="false">(BE157+BJ157+BN157)/3</f>
        <v>0.666666666666667</v>
      </c>
      <c r="CT157" s="39" t="n">
        <f aca="false">(BF157+BG157+BH157+BI157+BK157+BL157+BM157+BO157+BP157)/9</f>
        <v>0.888888888888889</v>
      </c>
      <c r="CU157" s="30" t="n">
        <f aca="false">IF(AND(CS157=1,CT157=1),$DC$5,IF(AND(CS157=1,CT157&gt;0.5),$DC$6,IF(AND(CS157=1,AND(CT157&gt;0.25,CT157&lt;=0.5)),$DC$7,IF(AND(CS157=1,CT157&lt;=0.25),$DC$8,IF(AND(CS157&gt;0.5,CT157&gt;0.5),$DC$9,IF(AND(CS157&gt;0.5,AND(CT157&gt;0.25,CT157&lt;=0.5)),$DC$10,IF(AND(CS157&gt;0.5,CT157&lt;=0.25),$DC$11,IF(AND(AND(CS157&lt;=0.5,CS157&gt;0.25),CT157&gt;0.5),$DC$12,IF(AND(AND(CS157&lt;=0.5,CS157&gt;0.25),AND(CT157&gt;0.25,CT157&lt;=0.5)),$DC$13,IF(AND(AND(CS157&lt;=0.5,CS157&gt;0.25),CT157&lt;=0.25),$DC$14,IF(AND(CS157&lt;=0.25,CT157&gt;0.5),$DC$15,IF(AND(CS157&lt;=0.25,AND(CT157&gt;0.25,CT157&lt;=0.5)),$DC$16,IF(AND(CS157&lt;=0.25,AND(CT157&gt;0.1,CT157&lt;=0.25)),$DC$17,IF(AND(CS157&lt;=0.25,CT157&lt;=0.1,OR(CS157&lt;&gt;0,CT157&lt;&gt;0)),$DC$18,IF(AND(CS157=0,CT157=0),$DC$19,"ATENÇÃO")))))))))))))))</f>
        <v>71.4285714285714</v>
      </c>
      <c r="CV157" s="31" t="n">
        <f aca="false">(BR157+BW157+BX157)/3</f>
        <v>0.333333333333333</v>
      </c>
      <c r="CW157" s="32" t="n">
        <f aca="false">(BQ157+BS157+BT157+BU157+BV157+BY157+BZ157)/7</f>
        <v>0.142857142857143</v>
      </c>
      <c r="CX157" s="30" t="n">
        <f aca="false">IF(AND(CV157=1,CW157=1),$DC$5,IF(AND(CV157=1,CW157&gt;0.5),$DC$6,IF(AND(CV157=1,AND(CW157&gt;0.25,CW157&lt;=0.5)),$DC$7,IF(AND(CV157=1,CW157&lt;=0.25),$DC$8,IF(AND(CV157&gt;0.5,CW157&gt;0.5),$DC$9,IF(AND(CV157&gt;0.5,AND(CW157&gt;0.25,CW157&lt;=0.5)),$DC$10,IF(AND(CV157&gt;0.5,CW157&lt;=0.25),$DC$11,IF(AND(AND(CV157&lt;=0.5,CV157&gt;0.25),CW157&gt;0.5),$DC$12,IF(AND(AND(CV157&lt;=0.5,CV157&gt;0.25),AND(CW157&gt;0.25,CW157&lt;=0.5)),$DC$13,IF(AND(AND(CV157&lt;=0.5,CV157&gt;0.25),CW157&lt;=0.25),$DC$14,IF(AND(CV157&lt;=0.25,CW157&gt;0.5),$DC$15,IF(AND(CV157&lt;=0.25,AND(CW157&gt;0.25,CW157&lt;=0.5)),$DC$16,IF(AND(CV157&lt;=0.25,AND(CW157&gt;0.1,CW157&lt;=0.25)),$DC$17,IF(AND(CV157&lt;=0.25,CW157&lt;=0.1,OR(CV157&lt;&gt;0,CW157&lt;&gt;0)),$DC$18,IF(AND(CV157=0,CW157=0),$DC$19,"ATENÇÃO")))))))))))))))</f>
        <v>35.7142857142857</v>
      </c>
    </row>
    <row r="158" customFormat="false" ht="15" hidden="false" customHeight="false" outlineLevel="0" collapsed="false">
      <c r="A158" s="1" t="s">
        <v>309</v>
      </c>
      <c r="B158" s="2" t="n">
        <v>156</v>
      </c>
      <c r="C158" s="23" t="n">
        <v>1</v>
      </c>
      <c r="D158" s="23" t="n">
        <v>0</v>
      </c>
      <c r="E158" s="23" t="n">
        <v>0</v>
      </c>
      <c r="F158" s="23" t="n">
        <v>0</v>
      </c>
      <c r="G158" s="24" t="n">
        <v>0</v>
      </c>
      <c r="H158" s="23" t="n">
        <v>0</v>
      </c>
      <c r="I158" s="24" t="n">
        <v>0</v>
      </c>
      <c r="J158" s="23" t="n">
        <v>0</v>
      </c>
      <c r="K158" s="24" t="n">
        <v>0</v>
      </c>
      <c r="L158" s="23" t="n">
        <v>1</v>
      </c>
      <c r="M158" s="23" t="n">
        <v>0</v>
      </c>
      <c r="N158" s="24" t="n">
        <v>1</v>
      </c>
      <c r="O158" s="23" t="n">
        <v>0</v>
      </c>
      <c r="P158" s="23" t="n">
        <v>0</v>
      </c>
      <c r="Q158" s="23" t="n">
        <v>0</v>
      </c>
      <c r="R158" s="24" t="n">
        <v>0</v>
      </c>
      <c r="S158" s="23" t="n">
        <v>0</v>
      </c>
      <c r="T158" s="23" t="n">
        <v>0</v>
      </c>
      <c r="U158" s="25" t="n">
        <v>0</v>
      </c>
      <c r="V158" s="25" t="n">
        <v>0</v>
      </c>
      <c r="W158" s="25" t="n">
        <v>0</v>
      </c>
      <c r="X158" s="26" t="n">
        <v>0</v>
      </c>
      <c r="Y158" s="25" t="n">
        <v>0</v>
      </c>
      <c r="Z158" s="25" t="n">
        <v>0</v>
      </c>
      <c r="AA158" s="26" t="n">
        <v>0</v>
      </c>
      <c r="AB158" s="25" t="n">
        <v>0</v>
      </c>
      <c r="AC158" s="25" t="n">
        <v>0</v>
      </c>
      <c r="AD158" s="25" t="n">
        <v>0</v>
      </c>
      <c r="AE158" s="25" t="n">
        <v>0</v>
      </c>
      <c r="AF158" s="25" t="n">
        <v>0</v>
      </c>
      <c r="AG158" s="26" t="n">
        <v>0</v>
      </c>
      <c r="AH158" s="23" t="n">
        <v>1</v>
      </c>
      <c r="AI158" s="23" t="n">
        <v>0</v>
      </c>
      <c r="AJ158" s="24" t="n">
        <v>0</v>
      </c>
      <c r="AK158" s="23" t="n">
        <v>0</v>
      </c>
      <c r="AL158" s="24" t="n">
        <v>0</v>
      </c>
      <c r="AM158" s="25" t="n">
        <v>1</v>
      </c>
      <c r="AN158" s="25" t="n">
        <v>1</v>
      </c>
      <c r="AO158" s="25" t="n">
        <v>0</v>
      </c>
      <c r="AP158" s="26" t="n">
        <v>0</v>
      </c>
      <c r="AQ158" s="25" t="n">
        <v>0</v>
      </c>
      <c r="AR158" s="25" t="n">
        <v>0</v>
      </c>
      <c r="AS158" s="26" t="n">
        <v>0</v>
      </c>
      <c r="AT158" s="25" t="n">
        <v>0</v>
      </c>
      <c r="AU158" s="78" t="n">
        <v>0</v>
      </c>
      <c r="AV158" s="79" t="n">
        <v>0</v>
      </c>
      <c r="AW158" s="79" t="n">
        <v>0</v>
      </c>
      <c r="AX158" s="79" t="n">
        <v>0</v>
      </c>
      <c r="AY158" s="79" t="n">
        <v>0</v>
      </c>
      <c r="AZ158" s="78" t="n">
        <v>0</v>
      </c>
      <c r="BA158" s="79" t="n">
        <v>0</v>
      </c>
      <c r="BB158" s="79" t="n">
        <v>0</v>
      </c>
      <c r="BC158" s="79" t="n">
        <v>0</v>
      </c>
      <c r="BD158" s="78" t="n">
        <v>0</v>
      </c>
      <c r="BE158" s="26" t="n">
        <v>1</v>
      </c>
      <c r="BF158" s="25" t="n">
        <v>1</v>
      </c>
      <c r="BG158" s="25" t="n">
        <v>1</v>
      </c>
      <c r="BH158" s="25" t="n">
        <v>1</v>
      </c>
      <c r="BI158" s="25" t="n">
        <v>1</v>
      </c>
      <c r="BJ158" s="26" t="n">
        <v>1</v>
      </c>
      <c r="BK158" s="25" t="n">
        <v>1</v>
      </c>
      <c r="BL158" s="25" t="n">
        <v>1</v>
      </c>
      <c r="BM158" s="25" t="n">
        <v>1</v>
      </c>
      <c r="BN158" s="26" t="n">
        <v>0</v>
      </c>
      <c r="BO158" s="25" t="n">
        <v>1</v>
      </c>
      <c r="BP158" s="25" t="n">
        <v>1</v>
      </c>
      <c r="BQ158" s="23" t="n">
        <v>1</v>
      </c>
      <c r="BR158" s="24" t="n">
        <v>1</v>
      </c>
      <c r="BS158" s="23" t="n">
        <v>1</v>
      </c>
      <c r="BT158" s="23" t="n">
        <v>1</v>
      </c>
      <c r="BU158" s="23" t="n">
        <v>0</v>
      </c>
      <c r="BV158" s="23" t="n">
        <v>0</v>
      </c>
      <c r="BW158" s="24" t="n">
        <v>0</v>
      </c>
      <c r="BX158" s="24" t="n">
        <v>0</v>
      </c>
      <c r="BY158" s="23" t="n">
        <v>0</v>
      </c>
      <c r="BZ158" s="23" t="n">
        <v>0</v>
      </c>
      <c r="CB158" s="27" t="n">
        <f aca="false">CF158*$CZ$3+CI158*$DA$3+CL158*$DB$3+CO158*$DC$3+CR158*$DD$3+CU158*$DE$3+CX158*$DF$3</f>
        <v>27.6064285714286</v>
      </c>
      <c r="CD158" s="38" t="n">
        <f aca="false">(G158+I158+K158+N158+R158)/5</f>
        <v>0.2</v>
      </c>
      <c r="CE158" s="39" t="n">
        <f aca="false">(C158+D158+E158+F158+H158+J158+L158+M158+O158+P158+Q158+S158+T158)/13</f>
        <v>0.153846153846154</v>
      </c>
      <c r="CF158" s="30" t="n">
        <f aca="false">IF(AND(CD158=1,CE158=1),$DC$5,IF(AND(CD158=1,CE158&gt;0.5),$DC$6,IF(AND(CD158=1,AND(CE158&gt;0.25,CE158&lt;=0.5)),$DC$7,IF(AND(CD158=1,CE158&lt;=0.25),$DC$8,IF(AND(CD158&gt;0.5,CE158&gt;0.5),$DC$9,IF(AND(CD158&gt;0.5,AND(CE158&gt;0.25,CE158&lt;=0.5)),$DC$10,IF(AND(CD158&gt;0.5,CE158&lt;=0.25),$DC$11,IF(AND(AND(CD158&lt;=0.5,CD158&gt;0.25),CE158&gt;0.5),$DC$12,IF(AND(AND(CD158&lt;=0.5,CD158&gt;0.25),AND(CE158&gt;0.25,CE158&lt;=0.5)),$DC$13,IF(AND(AND(CD158&lt;=0.5,CD158&gt;0.25),CE158&lt;=0.25),$DC$14,IF(AND(CD158&lt;=0.25,CE158&gt;0.5),$DC$15,IF(AND(CD158&lt;=0.25,AND(CE158&gt;0.25,CE158&lt;=0.5)),$DC$16,IF(AND(CD158&lt;=0.25,AND(CE158&gt;0.1,CE158&lt;=0.25)),$DC$17,IF(AND(CD158&lt;=0.25,CE158&lt;=0.1,OR(CD158&lt;&gt;0,CE158&lt;&gt;0)),$DC$18,IF(AND(CD158=0,CE158=0),$DC$19,"ATENÇÃO")))))))))))))))</f>
        <v>14.2857142857143</v>
      </c>
      <c r="CG158" s="38" t="n">
        <f aca="false">(X158+AA158+AG158)/3</f>
        <v>0</v>
      </c>
      <c r="CH158" s="39" t="n">
        <f aca="false">(U158+V158+W158+Y158+Z158+AB158+AC158+AD158+AE158+AF158)/10</f>
        <v>0</v>
      </c>
      <c r="CI158" s="30" t="n">
        <f aca="false">IF(AND(CG158=1,CH158=1),$DC$5,IF(AND(CG158=1,CH158&gt;0.5),$DC$6,IF(AND(CG158=1,AND(CH158&gt;0.25,CH158&lt;=0.5)),$DC$7,IF(AND(CG158=1,CH158&lt;=0.25),$DC$8,IF(AND(CG158&gt;0.5,CH158&gt;0.5),$DC$9,IF(AND(CG158&gt;0.5,AND(CH158&gt;0.25,CH158&lt;=0.5)),$DC$10,IF(AND(CG158&gt;0.5,CH158&lt;=0.25),$DC$11,IF(AND(AND(CG158&lt;=0.5,CG158&gt;0.25),CH158&gt;0.5),$DC$12,IF(AND(AND(CG158&lt;=0.5,CG158&gt;0.25),AND(CH158&gt;0.25,CH158&lt;=0.5)),$DC$13,IF(AND(AND(CG158&lt;=0.5,CG158&gt;0.25),CH158&lt;=0.25),$DC$14,IF(AND(CG158&lt;=0.25,CH158&gt;0.5),$DC$15,IF(AND(CG158&lt;=0.25,AND(CH158&gt;0.25,CH158&lt;=0.5)),$DC$16,IF(AND(CG158&lt;=0.25,AND(CH158&gt;0.1,CH158&lt;=0.25)),$DC$17,IF(AND(CG158&lt;=0.25,CH158&lt;=0.1,OR(CG158&lt;&gt;0,CH158&lt;&gt;0)),$DC$18,IF(AND(CG158=0,CH158=0),$DC$19,"ATENÇÃO")))))))))))))))</f>
        <v>0</v>
      </c>
      <c r="CJ158" s="38" t="n">
        <f aca="false">(AJ158+AL158)/2</f>
        <v>0</v>
      </c>
      <c r="CK158" s="39" t="n">
        <f aca="false">(AH158+AI158+AK158)/3</f>
        <v>0.333333333333333</v>
      </c>
      <c r="CL158" s="30" t="n">
        <f aca="false">IF(AND(CJ158=1,CK158=1),$DC$5,IF(AND(CJ158=1,CK158&gt;0.5),$DC$6,IF(AND(CJ158=1,AND(CK158&gt;0.25,CK158&lt;=0.5)),$DC$7,IF(AND(CJ158=1,CK158&lt;=0.25),$DC$8,IF(AND(CJ158&gt;0.5,CK158&gt;0.5),$DC$9,IF(AND(CJ158&gt;0.5,AND(CK158&gt;0.25,CK158&lt;=0.5)),$DC$10,IF(AND(CJ158&gt;0.5,CK158&lt;=0.25),$DC$11,IF(AND(AND(CJ158&lt;=0.5,CJ158&gt;0.25),CK158&gt;0.5),$DC$12,IF(AND(AND(CJ158&lt;=0.5,CJ158&gt;0.25),AND(CK158&gt;0.25,CK158&lt;=0.5)),$DC$13,IF(AND(AND(CJ158&lt;=0.5,CJ158&gt;0.25),CK158&lt;=0.25),$DC$14,IF(AND(CJ158&lt;=0.25,CK158&gt;0.5),$DC$15,IF(AND(CJ158&lt;=0.25,AND(CK158&gt;0.25,CK158&lt;=0.5)),$DC$16,IF(AND(CJ158&lt;=0.25,AND(CK158&gt;0.1,CK158&lt;=0.25)),$DC$17,IF(AND(CJ158&lt;=0.25,CK158&lt;=0.1,OR(CJ158&lt;&gt;0,CK158&lt;&gt;0)),$DC$18,IF(AND(CJ158=0,CK158=0),$DC$19,"ATENÇÃO")))))))))))))))</f>
        <v>21.4285714285714</v>
      </c>
      <c r="CM158" s="38" t="n">
        <f aca="false">(AP158+AS158)/2</f>
        <v>0</v>
      </c>
      <c r="CN158" s="39" t="n">
        <f aca="false">(AM158+AN158+AO158+AQ158+AR158+AT158)/6</f>
        <v>0.333333333333333</v>
      </c>
      <c r="CO158" s="30" t="n">
        <f aca="false">IF(AND(CM158=1,CN158=1),$DC$5,IF(AND(CM158=1,CN158&gt;0.5),$DC$6,IF(AND(CM158=1,AND(CN158&gt;0.25,CN158&lt;=0.5)),$DC$7,IF(AND(CM158=1,CN158&lt;=0.25),$DC$8,IF(AND(CM158&gt;0.5,CN158&gt;0.5),$DC$9,IF(AND(CM158&gt;0.5,AND(CN158&gt;0.25,CN158&lt;=0.5)),$DC$10,IF(AND(CM158&gt;0.5,CN158&lt;=0.25),$DC$11,IF(AND(AND(CM158&lt;=0.5,CM158&gt;0.25),CN158&gt;0.5),$DC$12,IF(AND(AND(CM158&lt;=0.5,CM158&gt;0.25),AND(CN158&gt;0.25,CN158&lt;=0.5)),$DC$13,IF(AND(AND(CM158&lt;=0.5,CM158&gt;0.25),CN158&lt;=0.25),$DC$14,IF(AND(CM158&lt;=0.25,CN158&gt;0.5),$DC$15,IF(AND(CM158&lt;=0.25,AND(CN158&gt;0.25,CN158&lt;=0.5)),$DC$16,IF(AND(CM158&lt;=0.25,AND(CN158&gt;0.1,CN158&lt;=0.25)),$DC$17,IF(AND(CM158&lt;=0.25,CN158&lt;=0.1,OR(CM158&lt;&gt;0,CN158&lt;&gt;0)),$DC$18,IF(AND(CM158=0,CN158=0),$DC$19,"ATENÇÃO")))))))))))))))</f>
        <v>21.4285714285714</v>
      </c>
      <c r="CP158" s="38" t="n">
        <f aca="false">(AU158+AZ158+BD158)/3</f>
        <v>0</v>
      </c>
      <c r="CQ158" s="39" t="n">
        <f aca="false">(AV158+AW158+AX158+AY158+BA158+BB158+BC158)/7</f>
        <v>0</v>
      </c>
      <c r="CR158" s="30" t="n">
        <f aca="false">IF(AND(CP158=1,CQ158=1),$DC$5,IF(AND(CP158=1,CQ158&gt;0.5),$DC$6,IF(AND(CP158=1,AND(CQ158&gt;0.25,CQ158&lt;=0.5)),$DC$7,IF(AND(CP158=1,CQ158&lt;=0.25),$DC$8,IF(AND(CP158&gt;0.5,CQ158&gt;0.5),$DC$9,IF(AND(CP158&gt;0.5,AND(CQ158&gt;0.25,CQ158&lt;=0.5)),$DC$10,IF(AND(CP158&gt;0.5,CQ158&lt;=0.25),$DC$11,IF(AND(AND(CP158&lt;=0.5,CP158&gt;0.25),CQ158&gt;0.5),$DC$12,IF(AND(AND(CP158&lt;=0.5,CP158&gt;0.25),AND(CQ158&gt;0.25,CQ158&lt;=0.5)),$DC$13,IF(AND(AND(CP158&lt;=0.5,CP158&gt;0.25),CQ158&lt;=0.25),$DC$14,IF(AND(CP158&lt;=0.25,CQ158&gt;0.5),$DC$15,IF(AND(CP158&lt;=0.25,AND(CQ158&gt;0.25,CQ158&lt;=0.5)),$DC$16,IF(AND(CP158&lt;=0.25,AND(CQ158&gt;0.1,CQ158&lt;=0.25)),$DC$17,IF(AND(CP158&lt;=0.25,CQ158&lt;=0.1,OR(CP158&lt;&gt;0,CQ158&lt;&gt;0)),$DC$18,IF(AND(CP158=0,CQ158=0),$DC$19,"ATENÇÃO")))))))))))))))</f>
        <v>0</v>
      </c>
      <c r="CS158" s="38" t="n">
        <f aca="false">(BE158+BJ158+BN158)/3</f>
        <v>0.666666666666667</v>
      </c>
      <c r="CT158" s="39" t="n">
        <f aca="false">(BF158+BG158+BH158+BI158+BK158+BL158+BM158+BO158+BP158)/9</f>
        <v>1</v>
      </c>
      <c r="CU158" s="30" t="n">
        <f aca="false">IF(AND(CS158=1,CT158=1),$DC$5,IF(AND(CS158=1,CT158&gt;0.5),$DC$6,IF(AND(CS158=1,AND(CT158&gt;0.25,CT158&lt;=0.5)),$DC$7,IF(AND(CS158=1,CT158&lt;=0.25),$DC$8,IF(AND(CS158&gt;0.5,CT158&gt;0.5),$DC$9,IF(AND(CS158&gt;0.5,AND(CT158&gt;0.25,CT158&lt;=0.5)),$DC$10,IF(AND(CS158&gt;0.5,CT158&lt;=0.25),$DC$11,IF(AND(AND(CS158&lt;=0.5,CS158&gt;0.25),CT158&gt;0.5),$DC$12,IF(AND(AND(CS158&lt;=0.5,CS158&gt;0.25),AND(CT158&gt;0.25,CT158&lt;=0.5)),$DC$13,IF(AND(AND(CS158&lt;=0.5,CS158&gt;0.25),CT158&lt;=0.25),$DC$14,IF(AND(CS158&lt;=0.25,CT158&gt;0.5),$DC$15,IF(AND(CS158&lt;=0.25,AND(CT158&gt;0.25,CT158&lt;=0.5)),$DC$16,IF(AND(CS158&lt;=0.25,AND(CT158&gt;0.1,CT158&lt;=0.25)),$DC$17,IF(AND(CS158&lt;=0.25,CT158&lt;=0.1,OR(CS158&lt;&gt;0,CT158&lt;&gt;0)),$DC$18,IF(AND(CS158=0,CT158=0),$DC$19,"ATENÇÃO")))))))))))))))</f>
        <v>71.4285714285714</v>
      </c>
      <c r="CV158" s="31" t="n">
        <f aca="false">(BR158+BW158+BX158)/3</f>
        <v>0.333333333333333</v>
      </c>
      <c r="CW158" s="32" t="n">
        <f aca="false">(BQ158+BS158+BT158+BU158+BV158+BY158+BZ158)/7</f>
        <v>0.428571428571429</v>
      </c>
      <c r="CX158" s="30" t="n">
        <f aca="false">IF(AND(CV158=1,CW158=1),$DC$5,IF(AND(CV158=1,CW158&gt;0.5),$DC$6,IF(AND(CV158=1,AND(CW158&gt;0.25,CW158&lt;=0.5)),$DC$7,IF(AND(CV158=1,CW158&lt;=0.25),$DC$8,IF(AND(CV158&gt;0.5,CW158&gt;0.5),$DC$9,IF(AND(CV158&gt;0.5,AND(CW158&gt;0.25,CW158&lt;=0.5)),$DC$10,IF(AND(CV158&gt;0.5,CW158&lt;=0.25),$DC$11,IF(AND(AND(CV158&lt;=0.5,CV158&gt;0.25),CW158&gt;0.5),$DC$12,IF(AND(AND(CV158&lt;=0.5,CV158&gt;0.25),AND(CW158&gt;0.25,CW158&lt;=0.5)),$DC$13,IF(AND(AND(CV158&lt;=0.5,CV158&gt;0.25),CW158&lt;=0.25),$DC$14,IF(AND(CV158&lt;=0.25,CW158&gt;0.5),$DC$15,IF(AND(CV158&lt;=0.25,AND(CW158&gt;0.25,CW158&lt;=0.5)),$DC$16,IF(AND(CV158&lt;=0.25,AND(CW158&gt;0.1,CW158&lt;=0.25)),$DC$17,IF(AND(CV158&lt;=0.25,CW158&lt;=0.1,OR(CV158&lt;&gt;0,CW158&lt;&gt;0)),$DC$18,IF(AND(CV158=0,CW158=0),$DC$19,"ATENÇÃO")))))))))))))))</f>
        <v>42.8571428571429</v>
      </c>
    </row>
    <row r="159" customFormat="false" ht="15" hidden="false" customHeight="false" outlineLevel="0" collapsed="false">
      <c r="A159" s="1" t="s">
        <v>310</v>
      </c>
      <c r="B159" s="2" t="n">
        <v>157</v>
      </c>
      <c r="C159" s="23" t="n">
        <v>1</v>
      </c>
      <c r="D159" s="23" t="n">
        <v>0</v>
      </c>
      <c r="E159" s="23" t="n">
        <v>1</v>
      </c>
      <c r="F159" s="23" t="n">
        <v>0</v>
      </c>
      <c r="G159" s="24" t="n">
        <v>0</v>
      </c>
      <c r="H159" s="23" t="n">
        <v>1</v>
      </c>
      <c r="I159" s="24" t="n">
        <v>1</v>
      </c>
      <c r="J159" s="23" t="n">
        <v>0</v>
      </c>
      <c r="K159" s="24" t="n">
        <v>1</v>
      </c>
      <c r="L159" s="23" t="n">
        <v>1</v>
      </c>
      <c r="M159" s="23" t="n">
        <v>1</v>
      </c>
      <c r="N159" s="24" t="n">
        <v>1</v>
      </c>
      <c r="O159" s="23" t="n">
        <v>1</v>
      </c>
      <c r="P159" s="23" t="n">
        <v>0</v>
      </c>
      <c r="Q159" s="23" t="n">
        <v>1</v>
      </c>
      <c r="R159" s="24" t="n">
        <v>1</v>
      </c>
      <c r="S159" s="23" t="n">
        <v>1</v>
      </c>
      <c r="T159" s="23" t="n">
        <v>1</v>
      </c>
      <c r="U159" s="25" t="n">
        <v>1</v>
      </c>
      <c r="V159" s="25" t="n">
        <v>0</v>
      </c>
      <c r="W159" s="25" t="n">
        <v>0</v>
      </c>
      <c r="X159" s="26" t="n">
        <v>0</v>
      </c>
      <c r="Y159" s="25" t="n">
        <v>0</v>
      </c>
      <c r="Z159" s="25" t="n">
        <v>0</v>
      </c>
      <c r="AA159" s="26" t="n">
        <v>0</v>
      </c>
      <c r="AB159" s="25" t="n">
        <v>0</v>
      </c>
      <c r="AC159" s="25" t="n">
        <v>0</v>
      </c>
      <c r="AD159" s="25" t="n">
        <v>0</v>
      </c>
      <c r="AE159" s="25" t="n">
        <v>1</v>
      </c>
      <c r="AF159" s="25" t="n">
        <v>0</v>
      </c>
      <c r="AG159" s="26" t="n">
        <v>1</v>
      </c>
      <c r="AH159" s="23" t="n">
        <v>1</v>
      </c>
      <c r="AI159" s="23" t="n">
        <v>1</v>
      </c>
      <c r="AJ159" s="24" t="n">
        <v>1</v>
      </c>
      <c r="AK159" s="23" t="n">
        <v>1</v>
      </c>
      <c r="AL159" s="24" t="n">
        <v>1</v>
      </c>
      <c r="AM159" s="25" t="n">
        <v>1</v>
      </c>
      <c r="AN159" s="25" t="n">
        <v>1</v>
      </c>
      <c r="AO159" s="25" t="n">
        <v>1</v>
      </c>
      <c r="AP159" s="26" t="n">
        <v>0</v>
      </c>
      <c r="AQ159" s="25" t="n">
        <v>0</v>
      </c>
      <c r="AR159" s="25" t="n">
        <v>0</v>
      </c>
      <c r="AS159" s="26" t="n">
        <v>1</v>
      </c>
      <c r="AT159" s="25" t="n">
        <v>1</v>
      </c>
      <c r="AU159" s="78" t="n">
        <v>1</v>
      </c>
      <c r="AV159" s="79" t="n">
        <v>0</v>
      </c>
      <c r="AW159" s="79" t="n">
        <v>0</v>
      </c>
      <c r="AX159" s="79" t="n">
        <v>1</v>
      </c>
      <c r="AY159" s="79" t="n">
        <v>0</v>
      </c>
      <c r="AZ159" s="78" t="n">
        <v>1</v>
      </c>
      <c r="BA159" s="79" t="n">
        <v>0</v>
      </c>
      <c r="BB159" s="79" t="n">
        <v>1</v>
      </c>
      <c r="BC159" s="79" t="n">
        <v>0</v>
      </c>
      <c r="BD159" s="78" t="n">
        <v>0</v>
      </c>
      <c r="BE159" s="26" t="n">
        <v>1</v>
      </c>
      <c r="BF159" s="25" t="n">
        <v>1</v>
      </c>
      <c r="BG159" s="25" t="n">
        <v>1</v>
      </c>
      <c r="BH159" s="25" t="n">
        <v>1</v>
      </c>
      <c r="BI159" s="25" t="n">
        <v>0</v>
      </c>
      <c r="BJ159" s="26" t="n">
        <v>1</v>
      </c>
      <c r="BK159" s="25" t="n">
        <v>1</v>
      </c>
      <c r="BL159" s="25" t="n">
        <v>1</v>
      </c>
      <c r="BM159" s="25" t="n">
        <v>1</v>
      </c>
      <c r="BN159" s="26" t="n">
        <v>1</v>
      </c>
      <c r="BO159" s="25" t="n">
        <v>1</v>
      </c>
      <c r="BP159" s="25" t="n">
        <v>1</v>
      </c>
      <c r="BQ159" s="23" t="n">
        <v>1</v>
      </c>
      <c r="BR159" s="24" t="n">
        <v>1</v>
      </c>
      <c r="BS159" s="23" t="n">
        <v>1</v>
      </c>
      <c r="BT159" s="23" t="n">
        <v>1</v>
      </c>
      <c r="BU159" s="23" t="n">
        <v>0</v>
      </c>
      <c r="BV159" s="23" t="n">
        <v>0</v>
      </c>
      <c r="BW159" s="24" t="n">
        <v>1</v>
      </c>
      <c r="BX159" s="24" t="n">
        <v>0</v>
      </c>
      <c r="BY159" s="23" t="n">
        <v>0</v>
      </c>
      <c r="BZ159" s="23" t="n">
        <v>0</v>
      </c>
      <c r="CB159" s="27" t="n">
        <f aca="false">CF159*$CZ$3+CI159*$DA$3+CL159*$DB$3+CO159*$DC$3+CR159*$DD$3+CU159*$DE$3+CX159*$DF$3</f>
        <v>71.4271428571429</v>
      </c>
      <c r="CD159" s="38" t="n">
        <f aca="false">(G159+I159+K159+N159+R159)/5</f>
        <v>0.8</v>
      </c>
      <c r="CE159" s="39" t="n">
        <f aca="false">(C159+D159+E159+F159+H159+J159+L159+M159+O159+P159+Q159+S159+T159)/13</f>
        <v>0.692307692307692</v>
      </c>
      <c r="CF159" s="30" t="n">
        <f aca="false">IF(AND(CD159=1,CE159=1),$DC$5,IF(AND(CD159=1,CE159&gt;0.5),$DC$6,IF(AND(CD159=1,AND(CE159&gt;0.25,CE159&lt;=0.5)),$DC$7,IF(AND(CD159=1,CE159&lt;=0.25),$DC$8,IF(AND(CD159&gt;0.5,CE159&gt;0.5),$DC$9,IF(AND(CD159&gt;0.5,AND(CE159&gt;0.25,CE159&lt;=0.5)),$DC$10,IF(AND(CD159&gt;0.5,CE159&lt;=0.25),$DC$11,IF(AND(AND(CD159&lt;=0.5,CD159&gt;0.25),CE159&gt;0.5),$DC$12,IF(AND(AND(CD159&lt;=0.5,CD159&gt;0.25),AND(CE159&gt;0.25,CE159&lt;=0.5)),$DC$13,IF(AND(AND(CD159&lt;=0.5,CD159&gt;0.25),CE159&lt;=0.25),$DC$14,IF(AND(CD159&lt;=0.25,CE159&gt;0.5),$DC$15,IF(AND(CD159&lt;=0.25,AND(CE159&gt;0.25,CE159&lt;=0.5)),$DC$16,IF(AND(CD159&lt;=0.25,AND(CE159&gt;0.1,CE159&lt;=0.25)),$DC$17,IF(AND(CD159&lt;=0.25,CE159&lt;=0.1,OR(CD159&lt;&gt;0,CE159&lt;&gt;0)),$DC$18,IF(AND(CD159=0,CE159=0),$DC$19,"ATENÇÃO")))))))))))))))</f>
        <v>71.4285714285714</v>
      </c>
      <c r="CG159" s="38" t="n">
        <f aca="false">(X159+AA159+AG159)/3</f>
        <v>0.333333333333333</v>
      </c>
      <c r="CH159" s="39" t="n">
        <f aca="false">(U159+V159+W159+Y159+Z159+AB159+AC159+AD159+AE159+AF159)/10</f>
        <v>0.2</v>
      </c>
      <c r="CI159" s="30" t="n">
        <f aca="false">IF(AND(CG159=1,CH159=1),$DC$5,IF(AND(CG159=1,CH159&gt;0.5),$DC$6,IF(AND(CG159=1,AND(CH159&gt;0.25,CH159&lt;=0.5)),$DC$7,IF(AND(CG159=1,CH159&lt;=0.25),$DC$8,IF(AND(CG159&gt;0.5,CH159&gt;0.5),$DC$9,IF(AND(CG159&gt;0.5,AND(CH159&gt;0.25,CH159&lt;=0.5)),$DC$10,IF(AND(CG159&gt;0.5,CH159&lt;=0.25),$DC$11,IF(AND(AND(CG159&lt;=0.5,CG159&gt;0.25),CH159&gt;0.5),$DC$12,IF(AND(AND(CG159&lt;=0.5,CG159&gt;0.25),AND(CH159&gt;0.25,CH159&lt;=0.5)),$DC$13,IF(AND(AND(CG159&lt;=0.5,CG159&gt;0.25),CH159&lt;=0.25),$DC$14,IF(AND(CG159&lt;=0.25,CH159&gt;0.5),$DC$15,IF(AND(CG159&lt;=0.25,AND(CH159&gt;0.25,CH159&lt;=0.5)),$DC$16,IF(AND(CG159&lt;=0.25,AND(CH159&gt;0.1,CH159&lt;=0.25)),$DC$17,IF(AND(CG159&lt;=0.25,CH159&lt;=0.1,OR(CG159&lt;&gt;0,CH159&lt;&gt;0)),$DC$18,IF(AND(CG159=0,CH159=0),$DC$19,"ATENÇÃO")))))))))))))))</f>
        <v>35.7142857142857</v>
      </c>
      <c r="CJ159" s="38" t="n">
        <f aca="false">(AJ159+AL159)/2</f>
        <v>1</v>
      </c>
      <c r="CK159" s="39" t="n">
        <f aca="false">(AH159+AI159+AK159)/3</f>
        <v>1</v>
      </c>
      <c r="CL159" s="30" t="n">
        <f aca="false">IF(AND(CJ159=1,CK159=1),$DC$5,IF(AND(CJ159=1,CK159&gt;0.5),$DC$6,IF(AND(CJ159=1,AND(CK159&gt;0.25,CK159&lt;=0.5)),$DC$7,IF(AND(CJ159=1,CK159&lt;=0.25),$DC$8,IF(AND(CJ159&gt;0.5,CK159&gt;0.5),$DC$9,IF(AND(CJ159&gt;0.5,AND(CK159&gt;0.25,CK159&lt;=0.5)),$DC$10,IF(AND(CJ159&gt;0.5,CK159&lt;=0.25),$DC$11,IF(AND(AND(CJ159&lt;=0.5,CJ159&gt;0.25),CK159&gt;0.5),$DC$12,IF(AND(AND(CJ159&lt;=0.5,CJ159&gt;0.25),AND(CK159&gt;0.25,CK159&lt;=0.5)),$DC$13,IF(AND(AND(CJ159&lt;=0.5,CJ159&gt;0.25),CK159&lt;=0.25),$DC$14,IF(AND(CJ159&lt;=0.25,CK159&gt;0.5),$DC$15,IF(AND(CJ159&lt;=0.25,AND(CK159&gt;0.25,CK159&lt;=0.5)),$DC$16,IF(AND(CJ159&lt;=0.25,AND(CK159&gt;0.1,CK159&lt;=0.25)),$DC$17,IF(AND(CJ159&lt;=0.25,CK159&lt;=0.1,OR(CJ159&lt;&gt;0,CK159&lt;&gt;0)),$DC$18,IF(AND(CJ159=0,CK159=0),$DC$19,"ATENÇÃO")))))))))))))))</f>
        <v>100</v>
      </c>
      <c r="CM159" s="38" t="n">
        <f aca="false">(AP159+AS159)/2</f>
        <v>0.5</v>
      </c>
      <c r="CN159" s="39" t="n">
        <f aca="false">(AM159+AN159+AO159+AQ159+AR159+AT159)/6</f>
        <v>0.666666666666667</v>
      </c>
      <c r="CO159" s="30" t="n">
        <f aca="false">IF(AND(CM159=1,CN159=1),$DC$5,IF(AND(CM159=1,CN159&gt;0.5),$DC$6,IF(AND(CM159=1,AND(CN159&gt;0.25,CN159&lt;=0.5)),$DC$7,IF(AND(CM159=1,CN159&lt;=0.25),$DC$8,IF(AND(CM159&gt;0.5,CN159&gt;0.5),$DC$9,IF(AND(CM159&gt;0.5,AND(CN159&gt;0.25,CN159&lt;=0.5)),$DC$10,IF(AND(CM159&gt;0.5,CN159&lt;=0.25),$DC$11,IF(AND(AND(CM159&lt;=0.5,CM159&gt;0.25),CN159&gt;0.5),$DC$12,IF(AND(AND(CM159&lt;=0.5,CM159&gt;0.25),AND(CN159&gt;0.25,CN159&lt;=0.5)),$DC$13,IF(AND(AND(CM159&lt;=0.5,CM159&gt;0.25),CN159&lt;=0.25),$DC$14,IF(AND(CM159&lt;=0.25,CN159&gt;0.5),$DC$15,IF(AND(CM159&lt;=0.25,AND(CN159&gt;0.25,CN159&lt;=0.5)),$DC$16,IF(AND(CM159&lt;=0.25,AND(CN159&gt;0.1,CN159&lt;=0.25)),$DC$17,IF(AND(CM159&lt;=0.25,CN159&lt;=0.1,OR(CM159&lt;&gt;0,CN159&lt;&gt;0)),$DC$18,IF(AND(CM159=0,CN159=0),$DC$19,"ATENÇÃO")))))))))))))))</f>
        <v>50</v>
      </c>
      <c r="CP159" s="38" t="n">
        <f aca="false">(AU159+AZ159+BD159)/3</f>
        <v>0.666666666666667</v>
      </c>
      <c r="CQ159" s="39" t="n">
        <f aca="false">(AV159+AW159+AX159+AY159+BA159+BB159+BC159)/7</f>
        <v>0.285714285714286</v>
      </c>
      <c r="CR159" s="30" t="n">
        <f aca="false">IF(AND(CP159=1,CQ159=1),$DC$5,IF(AND(CP159=1,CQ159&gt;0.5),$DC$6,IF(AND(CP159=1,AND(CQ159&gt;0.25,CQ159&lt;=0.5)),$DC$7,IF(AND(CP159=1,CQ159&lt;=0.25),$DC$8,IF(AND(CP159&gt;0.5,CQ159&gt;0.5),$DC$9,IF(AND(CP159&gt;0.5,AND(CQ159&gt;0.25,CQ159&lt;=0.5)),$DC$10,IF(AND(CP159&gt;0.5,CQ159&lt;=0.25),$DC$11,IF(AND(AND(CP159&lt;=0.5,CP159&gt;0.25),CQ159&gt;0.5),$DC$12,IF(AND(AND(CP159&lt;=0.5,CP159&gt;0.25),AND(CQ159&gt;0.25,CQ159&lt;=0.5)),$DC$13,IF(AND(AND(CP159&lt;=0.5,CP159&gt;0.25),CQ159&lt;=0.25),$DC$14,IF(AND(CP159&lt;=0.25,CQ159&gt;0.5),$DC$15,IF(AND(CP159&lt;=0.25,AND(CQ159&gt;0.25,CQ159&lt;=0.5)),$DC$16,IF(AND(CP159&lt;=0.25,AND(CQ159&gt;0.1,CQ159&lt;=0.25)),$DC$17,IF(AND(CP159&lt;=0.25,CQ159&lt;=0.1,OR(CP159&lt;&gt;0,CQ159&lt;&gt;0)),$DC$18,IF(AND(CP159=0,CQ159=0),$DC$19,"ATENÇÃO")))))))))))))))</f>
        <v>64.2857142857143</v>
      </c>
      <c r="CS159" s="38" t="n">
        <f aca="false">(BE159+BJ159+BN159)/3</f>
        <v>1</v>
      </c>
      <c r="CT159" s="39" t="n">
        <f aca="false">(BF159+BG159+BH159+BI159+BK159+BL159+BM159+BO159+BP159)/9</f>
        <v>0.888888888888889</v>
      </c>
      <c r="CU159" s="30" t="n">
        <f aca="false">IF(AND(CS159=1,CT159=1),$DC$5,IF(AND(CS159=1,CT159&gt;0.5),$DC$6,IF(AND(CS159=1,AND(CT159&gt;0.25,CT159&lt;=0.5)),$DC$7,IF(AND(CS159=1,CT159&lt;=0.25),$DC$8,IF(AND(CS159&gt;0.5,CT159&gt;0.5),$DC$9,IF(AND(CS159&gt;0.5,AND(CT159&gt;0.25,CT159&lt;=0.5)),$DC$10,IF(AND(CS159&gt;0.5,CT159&lt;=0.25),$DC$11,IF(AND(AND(CS159&lt;=0.5,CS159&gt;0.25),CT159&gt;0.5),$DC$12,IF(AND(AND(CS159&lt;=0.5,CS159&gt;0.25),AND(CT159&gt;0.25,CT159&lt;=0.5)),$DC$13,IF(AND(AND(CS159&lt;=0.5,CS159&gt;0.25),CT159&lt;=0.25),$DC$14,IF(AND(CS159&lt;=0.25,CT159&gt;0.5),$DC$15,IF(AND(CS159&lt;=0.25,AND(CT159&gt;0.25,CT159&lt;=0.5)),$DC$16,IF(AND(CS159&lt;=0.25,AND(CT159&gt;0.1,CT159&lt;=0.25)),$DC$17,IF(AND(CS159&lt;=0.25,CT159&lt;=0.1,OR(CS159&lt;&gt;0,CT159&lt;&gt;0)),$DC$18,IF(AND(CS159=0,CT159=0),$DC$19,"ATENÇÃO")))))))))))))))</f>
        <v>92.8571428571429</v>
      </c>
      <c r="CV159" s="31" t="n">
        <f aca="false">(BR159+BW159+BX159)/3</f>
        <v>0.666666666666667</v>
      </c>
      <c r="CW159" s="32" t="n">
        <f aca="false">(BQ159+BS159+BT159+BU159+BV159+BY159+BZ159)/7</f>
        <v>0.428571428571429</v>
      </c>
      <c r="CX159" s="30" t="n">
        <f aca="false">IF(AND(CV159=1,CW159=1),$DC$5,IF(AND(CV159=1,CW159&gt;0.5),$DC$6,IF(AND(CV159=1,AND(CW159&gt;0.25,CW159&lt;=0.5)),$DC$7,IF(AND(CV159=1,CW159&lt;=0.25),$DC$8,IF(AND(CV159&gt;0.5,CW159&gt;0.5),$DC$9,IF(AND(CV159&gt;0.5,AND(CW159&gt;0.25,CW159&lt;=0.5)),$DC$10,IF(AND(CV159&gt;0.5,CW159&lt;=0.25),$DC$11,IF(AND(AND(CV159&lt;=0.5,CV159&gt;0.25),CW159&gt;0.5),$DC$12,IF(AND(AND(CV159&lt;=0.5,CV159&gt;0.25),AND(CW159&gt;0.25,CW159&lt;=0.5)),$DC$13,IF(AND(AND(CV159&lt;=0.5,CV159&gt;0.25),CW159&lt;=0.25),$DC$14,IF(AND(CV159&lt;=0.25,CW159&gt;0.5),$DC$15,IF(AND(CV159&lt;=0.25,AND(CW159&gt;0.25,CW159&lt;=0.5)),$DC$16,IF(AND(CV159&lt;=0.25,AND(CW159&gt;0.1,CW159&lt;=0.25)),$DC$17,IF(AND(CV159&lt;=0.25,CW159&lt;=0.1,OR(CV159&lt;&gt;0,CW159&lt;&gt;0)),$DC$18,IF(AND(CV159=0,CW159=0),$DC$19,"ATENÇÃO")))))))))))))))</f>
        <v>64.2857142857143</v>
      </c>
    </row>
    <row r="160" customFormat="false" ht="15" hidden="false" customHeight="false" outlineLevel="0" collapsed="false">
      <c r="A160" s="1" t="s">
        <v>311</v>
      </c>
      <c r="B160" s="2" t="n">
        <v>158</v>
      </c>
      <c r="C160" s="23" t="n">
        <v>1</v>
      </c>
      <c r="D160" s="23" t="n">
        <v>1</v>
      </c>
      <c r="E160" s="23" t="n">
        <v>1</v>
      </c>
      <c r="F160" s="23" t="n">
        <v>0</v>
      </c>
      <c r="G160" s="24" t="n">
        <v>0</v>
      </c>
      <c r="H160" s="23" t="n">
        <v>0</v>
      </c>
      <c r="I160" s="24" t="n">
        <v>1</v>
      </c>
      <c r="J160" s="23" t="n">
        <v>0</v>
      </c>
      <c r="K160" s="24" t="n">
        <v>0</v>
      </c>
      <c r="L160" s="23" t="n">
        <v>1</v>
      </c>
      <c r="M160" s="23" t="n">
        <v>0</v>
      </c>
      <c r="N160" s="24" t="n">
        <v>1</v>
      </c>
      <c r="O160" s="23" t="n">
        <v>0</v>
      </c>
      <c r="P160" s="23" t="n">
        <v>0</v>
      </c>
      <c r="Q160" s="23" t="n">
        <v>0</v>
      </c>
      <c r="R160" s="24" t="n">
        <v>0</v>
      </c>
      <c r="S160" s="23" t="n">
        <v>0</v>
      </c>
      <c r="T160" s="23" t="n">
        <v>1</v>
      </c>
      <c r="U160" s="25" t="n">
        <v>0</v>
      </c>
      <c r="V160" s="25" t="n">
        <v>0</v>
      </c>
      <c r="W160" s="25" t="n">
        <v>0</v>
      </c>
      <c r="X160" s="26" t="n">
        <v>0</v>
      </c>
      <c r="Y160" s="25" t="n">
        <v>0</v>
      </c>
      <c r="Z160" s="25" t="n">
        <v>1</v>
      </c>
      <c r="AA160" s="26" t="n">
        <v>0</v>
      </c>
      <c r="AB160" s="25" t="n">
        <v>0</v>
      </c>
      <c r="AC160" s="25" t="n">
        <v>0</v>
      </c>
      <c r="AD160" s="25" t="n">
        <v>0</v>
      </c>
      <c r="AE160" s="25" t="n">
        <v>1</v>
      </c>
      <c r="AF160" s="25" t="n">
        <v>0</v>
      </c>
      <c r="AG160" s="26" t="n">
        <v>0</v>
      </c>
      <c r="AH160" s="23" t="n">
        <v>1</v>
      </c>
      <c r="AI160" s="23" t="n">
        <v>0</v>
      </c>
      <c r="AJ160" s="24" t="n">
        <v>0</v>
      </c>
      <c r="AK160" s="23" t="n">
        <v>0</v>
      </c>
      <c r="AL160" s="24" t="n">
        <v>0</v>
      </c>
      <c r="AM160" s="25" t="n">
        <v>1</v>
      </c>
      <c r="AN160" s="25" t="n">
        <v>1</v>
      </c>
      <c r="AO160" s="25" t="n">
        <v>1</v>
      </c>
      <c r="AP160" s="26" t="n">
        <v>0</v>
      </c>
      <c r="AQ160" s="25" t="n">
        <v>0</v>
      </c>
      <c r="AR160" s="25" t="n">
        <v>1</v>
      </c>
      <c r="AS160" s="26" t="n">
        <v>0</v>
      </c>
      <c r="AT160" s="25" t="n">
        <v>1</v>
      </c>
      <c r="AU160" s="78" t="n">
        <v>0</v>
      </c>
      <c r="AV160" s="79" t="n">
        <v>0</v>
      </c>
      <c r="AW160" s="79" t="n">
        <v>0</v>
      </c>
      <c r="AX160" s="79" t="n">
        <v>0</v>
      </c>
      <c r="AY160" s="79" t="n">
        <v>0</v>
      </c>
      <c r="AZ160" s="78" t="n">
        <v>0</v>
      </c>
      <c r="BA160" s="79" t="n">
        <v>0</v>
      </c>
      <c r="BB160" s="79" t="n">
        <v>0</v>
      </c>
      <c r="BC160" s="79" t="n">
        <v>0</v>
      </c>
      <c r="BD160" s="78" t="n">
        <v>0</v>
      </c>
      <c r="BE160" s="26" t="n">
        <v>1</v>
      </c>
      <c r="BF160" s="25" t="n">
        <v>1</v>
      </c>
      <c r="BG160" s="25" t="n">
        <v>1</v>
      </c>
      <c r="BH160" s="25" t="n">
        <v>1</v>
      </c>
      <c r="BI160" s="25" t="n">
        <v>1</v>
      </c>
      <c r="BJ160" s="26" t="n">
        <v>1</v>
      </c>
      <c r="BK160" s="25" t="n">
        <v>1</v>
      </c>
      <c r="BL160" s="25" t="n">
        <v>1</v>
      </c>
      <c r="BM160" s="25" t="n">
        <v>1</v>
      </c>
      <c r="BN160" s="26" t="n">
        <v>1</v>
      </c>
      <c r="BO160" s="25" t="n">
        <v>1</v>
      </c>
      <c r="BP160" s="25" t="n">
        <v>1</v>
      </c>
      <c r="BQ160" s="23" t="n">
        <v>1</v>
      </c>
      <c r="BR160" s="24" t="n">
        <v>1</v>
      </c>
      <c r="BS160" s="23" t="n">
        <v>0</v>
      </c>
      <c r="BT160" s="23" t="n">
        <v>0</v>
      </c>
      <c r="BU160" s="23" t="n">
        <v>0</v>
      </c>
      <c r="BV160" s="23" t="n">
        <v>0</v>
      </c>
      <c r="BW160" s="24" t="n">
        <v>0</v>
      </c>
      <c r="BX160" s="24" t="n">
        <v>0</v>
      </c>
      <c r="BY160" s="23" t="n">
        <v>0</v>
      </c>
      <c r="BZ160" s="23" t="n">
        <v>0</v>
      </c>
      <c r="CB160" s="27" t="n">
        <f aca="false">CF160*$CZ$3+CI160*$DA$3+CL160*$DB$3+CO160*$DC$3+CR160*$DD$3+CU160*$DE$3+CX160*$DF$3</f>
        <v>35.8457142857143</v>
      </c>
      <c r="CD160" s="38" t="n">
        <f aca="false">(G160+I160+K160+N160+R160)/5</f>
        <v>0.4</v>
      </c>
      <c r="CE160" s="39" t="n">
        <f aca="false">(C160+D160+E160+F160+H160+J160+L160+M160+O160+P160+Q160+S160+T160)/13</f>
        <v>0.384615384615385</v>
      </c>
      <c r="CF160" s="30" t="n">
        <f aca="false">IF(AND(CD160=1,CE160=1),$DC$5,IF(AND(CD160=1,CE160&gt;0.5),$DC$6,IF(AND(CD160=1,AND(CE160&gt;0.25,CE160&lt;=0.5)),$DC$7,IF(AND(CD160=1,CE160&lt;=0.25),$DC$8,IF(AND(CD160&gt;0.5,CE160&gt;0.5),$DC$9,IF(AND(CD160&gt;0.5,AND(CE160&gt;0.25,CE160&lt;=0.5)),$DC$10,IF(AND(CD160&gt;0.5,CE160&lt;=0.25),$DC$11,IF(AND(AND(CD160&lt;=0.5,CD160&gt;0.25),CE160&gt;0.5),$DC$12,IF(AND(AND(CD160&lt;=0.5,CD160&gt;0.25),AND(CE160&gt;0.25,CE160&lt;=0.5)),$DC$13,IF(AND(AND(CD160&lt;=0.5,CD160&gt;0.25),CE160&lt;=0.25),$DC$14,IF(AND(CD160&lt;=0.25,CE160&gt;0.5),$DC$15,IF(AND(CD160&lt;=0.25,AND(CE160&gt;0.25,CE160&lt;=0.5)),$DC$16,IF(AND(CD160&lt;=0.25,AND(CE160&gt;0.1,CE160&lt;=0.25)),$DC$17,IF(AND(CD160&lt;=0.25,CE160&lt;=0.1,OR(CD160&lt;&gt;0,CE160&lt;&gt;0)),$DC$18,IF(AND(CD160=0,CE160=0),$DC$19,"ATENÇÃO")))))))))))))))</f>
        <v>42.8571428571429</v>
      </c>
      <c r="CG160" s="38" t="n">
        <f aca="false">(X160+AA160+AG160)/3</f>
        <v>0</v>
      </c>
      <c r="CH160" s="39" t="n">
        <f aca="false">(U160+V160+W160+Y160+Z160+AB160+AC160+AD160+AE160+AF160)/10</f>
        <v>0.2</v>
      </c>
      <c r="CI160" s="30" t="n">
        <f aca="false">IF(AND(CG160=1,CH160=1),$DC$5,IF(AND(CG160=1,CH160&gt;0.5),$DC$6,IF(AND(CG160=1,AND(CH160&gt;0.25,CH160&lt;=0.5)),$DC$7,IF(AND(CG160=1,CH160&lt;=0.25),$DC$8,IF(AND(CG160&gt;0.5,CH160&gt;0.5),$DC$9,IF(AND(CG160&gt;0.5,AND(CH160&gt;0.25,CH160&lt;=0.5)),$DC$10,IF(AND(CG160&gt;0.5,CH160&lt;=0.25),$DC$11,IF(AND(AND(CG160&lt;=0.5,CG160&gt;0.25),CH160&gt;0.5),$DC$12,IF(AND(AND(CG160&lt;=0.5,CG160&gt;0.25),AND(CH160&gt;0.25,CH160&lt;=0.5)),$DC$13,IF(AND(AND(CG160&lt;=0.5,CG160&gt;0.25),CH160&lt;=0.25),$DC$14,IF(AND(CG160&lt;=0.25,CH160&gt;0.5),$DC$15,IF(AND(CG160&lt;=0.25,AND(CH160&gt;0.25,CH160&lt;=0.5)),$DC$16,IF(AND(CG160&lt;=0.25,AND(CH160&gt;0.1,CH160&lt;=0.25)),$DC$17,IF(AND(CG160&lt;=0.25,CH160&lt;=0.1,OR(CG160&lt;&gt;0,CH160&lt;&gt;0)),$DC$18,IF(AND(CG160=0,CH160=0),$DC$19,"ATENÇÃO")))))))))))))))</f>
        <v>14.2857142857143</v>
      </c>
      <c r="CJ160" s="38" t="n">
        <f aca="false">(AJ160+AL160)/2</f>
        <v>0</v>
      </c>
      <c r="CK160" s="39" t="n">
        <f aca="false">(AH160+AI160+AK160)/3</f>
        <v>0.333333333333333</v>
      </c>
      <c r="CL160" s="30" t="n">
        <f aca="false">IF(AND(CJ160=1,CK160=1),$DC$5,IF(AND(CJ160=1,CK160&gt;0.5),$DC$6,IF(AND(CJ160=1,AND(CK160&gt;0.25,CK160&lt;=0.5)),$DC$7,IF(AND(CJ160=1,CK160&lt;=0.25),$DC$8,IF(AND(CJ160&gt;0.5,CK160&gt;0.5),$DC$9,IF(AND(CJ160&gt;0.5,AND(CK160&gt;0.25,CK160&lt;=0.5)),$DC$10,IF(AND(CJ160&gt;0.5,CK160&lt;=0.25),$DC$11,IF(AND(AND(CJ160&lt;=0.5,CJ160&gt;0.25),CK160&gt;0.5),$DC$12,IF(AND(AND(CJ160&lt;=0.5,CJ160&gt;0.25),AND(CK160&gt;0.25,CK160&lt;=0.5)),$DC$13,IF(AND(AND(CJ160&lt;=0.5,CJ160&gt;0.25),CK160&lt;=0.25),$DC$14,IF(AND(CJ160&lt;=0.25,CK160&gt;0.5),$DC$15,IF(AND(CJ160&lt;=0.25,AND(CK160&gt;0.25,CK160&lt;=0.5)),$DC$16,IF(AND(CJ160&lt;=0.25,AND(CK160&gt;0.1,CK160&lt;=0.25)),$DC$17,IF(AND(CJ160&lt;=0.25,CK160&lt;=0.1,OR(CJ160&lt;&gt;0,CK160&lt;&gt;0)),$DC$18,IF(AND(CJ160=0,CK160=0),$DC$19,"ATENÇÃO")))))))))))))))</f>
        <v>21.4285714285714</v>
      </c>
      <c r="CM160" s="38" t="n">
        <f aca="false">(AP160+AS160)/2</f>
        <v>0</v>
      </c>
      <c r="CN160" s="39" t="n">
        <f aca="false">(AM160+AN160+AO160+AQ160+AR160+AT160)/6</f>
        <v>0.833333333333333</v>
      </c>
      <c r="CO160" s="30" t="n">
        <f aca="false">IF(AND(CM160=1,CN160=1),$DC$5,IF(AND(CM160=1,CN160&gt;0.5),$DC$6,IF(AND(CM160=1,AND(CN160&gt;0.25,CN160&lt;=0.5)),$DC$7,IF(AND(CM160=1,CN160&lt;=0.25),$DC$8,IF(AND(CM160&gt;0.5,CN160&gt;0.5),$DC$9,IF(AND(CM160&gt;0.5,AND(CN160&gt;0.25,CN160&lt;=0.5)),$DC$10,IF(AND(CM160&gt;0.5,CN160&lt;=0.25),$DC$11,IF(AND(AND(CM160&lt;=0.5,CM160&gt;0.25),CN160&gt;0.5),$DC$12,IF(AND(AND(CM160&lt;=0.5,CM160&gt;0.25),AND(CN160&gt;0.25,CN160&lt;=0.5)),$DC$13,IF(AND(AND(CM160&lt;=0.5,CM160&gt;0.25),CN160&lt;=0.25),$DC$14,IF(AND(CM160&lt;=0.25,CN160&gt;0.5),$DC$15,IF(AND(CM160&lt;=0.25,AND(CN160&gt;0.25,CN160&lt;=0.5)),$DC$16,IF(AND(CM160&lt;=0.25,AND(CN160&gt;0.1,CN160&lt;=0.25)),$DC$17,IF(AND(CM160&lt;=0.25,CN160&lt;=0.1,OR(CM160&lt;&gt;0,CN160&lt;&gt;0)),$DC$18,IF(AND(CM160=0,CN160=0),$DC$19,"ATENÇÃO")))))))))))))))</f>
        <v>28.5714285714286</v>
      </c>
      <c r="CP160" s="38" t="n">
        <f aca="false">(AU160+AZ160+BD160)/3</f>
        <v>0</v>
      </c>
      <c r="CQ160" s="39" t="n">
        <f aca="false">(AV160+AW160+AX160+AY160+BA160+BB160+BC160)/7</f>
        <v>0</v>
      </c>
      <c r="CR160" s="30" t="n">
        <f aca="false">IF(AND(CP160=1,CQ160=1),$DC$5,IF(AND(CP160=1,CQ160&gt;0.5),$DC$6,IF(AND(CP160=1,AND(CQ160&gt;0.25,CQ160&lt;=0.5)),$DC$7,IF(AND(CP160=1,CQ160&lt;=0.25),$DC$8,IF(AND(CP160&gt;0.5,CQ160&gt;0.5),$DC$9,IF(AND(CP160&gt;0.5,AND(CQ160&gt;0.25,CQ160&lt;=0.5)),$DC$10,IF(AND(CP160&gt;0.5,CQ160&lt;=0.25),$DC$11,IF(AND(AND(CP160&lt;=0.5,CP160&gt;0.25),CQ160&gt;0.5),$DC$12,IF(AND(AND(CP160&lt;=0.5,CP160&gt;0.25),AND(CQ160&gt;0.25,CQ160&lt;=0.5)),$DC$13,IF(AND(AND(CP160&lt;=0.5,CP160&gt;0.25),CQ160&lt;=0.25),$DC$14,IF(AND(CP160&lt;=0.25,CQ160&gt;0.5),$DC$15,IF(AND(CP160&lt;=0.25,AND(CQ160&gt;0.25,CQ160&lt;=0.5)),$DC$16,IF(AND(CP160&lt;=0.25,AND(CQ160&gt;0.1,CQ160&lt;=0.25)),$DC$17,IF(AND(CP160&lt;=0.25,CQ160&lt;=0.1,OR(CP160&lt;&gt;0,CQ160&lt;&gt;0)),$DC$18,IF(AND(CP160=0,CQ160=0),$DC$19,"ATENÇÃO")))))))))))))))</f>
        <v>0</v>
      </c>
      <c r="CS160" s="38" t="n">
        <f aca="false">(BE160+BJ160+BN160)/3</f>
        <v>1</v>
      </c>
      <c r="CT160" s="39" t="n">
        <f aca="false">(BF160+BG160+BH160+BI160+BK160+BL160+BM160+BO160+BP160)/9</f>
        <v>1</v>
      </c>
      <c r="CU160" s="30" t="n">
        <f aca="false">IF(AND(CS160=1,CT160=1),$DC$5,IF(AND(CS160=1,CT160&gt;0.5),$DC$6,IF(AND(CS160=1,AND(CT160&gt;0.25,CT160&lt;=0.5)),$DC$7,IF(AND(CS160=1,CT160&lt;=0.25),$DC$8,IF(AND(CS160&gt;0.5,CT160&gt;0.5),$DC$9,IF(AND(CS160&gt;0.5,AND(CT160&gt;0.25,CT160&lt;=0.5)),$DC$10,IF(AND(CS160&gt;0.5,CT160&lt;=0.25),$DC$11,IF(AND(AND(CS160&lt;=0.5,CS160&gt;0.25),CT160&gt;0.5),$DC$12,IF(AND(AND(CS160&lt;=0.5,CS160&gt;0.25),AND(CT160&gt;0.25,CT160&lt;=0.5)),$DC$13,IF(AND(AND(CS160&lt;=0.5,CS160&gt;0.25),CT160&lt;=0.25),$DC$14,IF(AND(CS160&lt;=0.25,CT160&gt;0.5),$DC$15,IF(AND(CS160&lt;=0.25,AND(CT160&gt;0.25,CT160&lt;=0.5)),$DC$16,IF(AND(CS160&lt;=0.25,AND(CT160&gt;0.1,CT160&lt;=0.25)),$DC$17,IF(AND(CS160&lt;=0.25,CT160&lt;=0.1,OR(CS160&lt;&gt;0,CT160&lt;&gt;0)),$DC$18,IF(AND(CS160=0,CT160=0),$DC$19,"ATENÇÃO")))))))))))))))</f>
        <v>100</v>
      </c>
      <c r="CV160" s="31" t="n">
        <f aca="false">(BR160+BW160+BX160)/3</f>
        <v>0.333333333333333</v>
      </c>
      <c r="CW160" s="32" t="n">
        <f aca="false">(BQ160+BS160+BT160+BU160+BV160+BY160+BZ160)/7</f>
        <v>0.142857142857143</v>
      </c>
      <c r="CX160" s="30" t="n">
        <f aca="false">IF(AND(CV160=1,CW160=1),$DC$5,IF(AND(CV160=1,CW160&gt;0.5),$DC$6,IF(AND(CV160=1,AND(CW160&gt;0.25,CW160&lt;=0.5)),$DC$7,IF(AND(CV160=1,CW160&lt;=0.25),$DC$8,IF(AND(CV160&gt;0.5,CW160&gt;0.5),$DC$9,IF(AND(CV160&gt;0.5,AND(CW160&gt;0.25,CW160&lt;=0.5)),$DC$10,IF(AND(CV160&gt;0.5,CW160&lt;=0.25),$DC$11,IF(AND(AND(CV160&lt;=0.5,CV160&gt;0.25),CW160&gt;0.5),$DC$12,IF(AND(AND(CV160&lt;=0.5,CV160&gt;0.25),AND(CW160&gt;0.25,CW160&lt;=0.5)),$DC$13,IF(AND(AND(CV160&lt;=0.5,CV160&gt;0.25),CW160&lt;=0.25),$DC$14,IF(AND(CV160&lt;=0.25,CW160&gt;0.5),$DC$15,IF(AND(CV160&lt;=0.25,AND(CW160&gt;0.25,CW160&lt;=0.5)),$DC$16,IF(AND(CV160&lt;=0.25,AND(CW160&gt;0.1,CW160&lt;=0.25)),$DC$17,IF(AND(CV160&lt;=0.25,CW160&lt;=0.1,OR(CV160&lt;&gt;0,CW160&lt;&gt;0)),$DC$18,IF(AND(CV160=0,CW160=0),$DC$19,"ATENÇÃO")))))))))))))))</f>
        <v>35.7142857142857</v>
      </c>
    </row>
    <row r="161" customFormat="false" ht="15" hidden="false" customHeight="false" outlineLevel="0" collapsed="false">
      <c r="A161" s="1" t="s">
        <v>312</v>
      </c>
      <c r="B161" s="2" t="n">
        <v>159</v>
      </c>
      <c r="C161" s="23" t="n">
        <v>1</v>
      </c>
      <c r="D161" s="23" t="n">
        <v>0</v>
      </c>
      <c r="E161" s="23" t="n">
        <v>1</v>
      </c>
      <c r="F161" s="23" t="n">
        <v>0</v>
      </c>
      <c r="G161" s="24" t="n">
        <v>0</v>
      </c>
      <c r="H161" s="23" t="n">
        <v>1</v>
      </c>
      <c r="I161" s="24" t="n">
        <v>1</v>
      </c>
      <c r="J161" s="23" t="n">
        <v>0</v>
      </c>
      <c r="K161" s="24" t="n">
        <v>0</v>
      </c>
      <c r="L161" s="23" t="n">
        <v>1</v>
      </c>
      <c r="M161" s="23" t="n">
        <v>0</v>
      </c>
      <c r="N161" s="24" t="n">
        <v>1</v>
      </c>
      <c r="O161" s="23" t="n">
        <v>0</v>
      </c>
      <c r="P161" s="23" t="n">
        <v>1</v>
      </c>
      <c r="Q161" s="23" t="n">
        <v>1</v>
      </c>
      <c r="R161" s="24" t="n">
        <v>1</v>
      </c>
      <c r="S161" s="23" t="n">
        <v>0</v>
      </c>
      <c r="T161" s="23" t="n">
        <v>0</v>
      </c>
      <c r="U161" s="25" t="n">
        <v>0</v>
      </c>
      <c r="V161" s="25" t="n">
        <v>0</v>
      </c>
      <c r="W161" s="25" t="n">
        <v>0</v>
      </c>
      <c r="X161" s="26" t="n">
        <v>0</v>
      </c>
      <c r="Y161" s="25" t="n">
        <v>1</v>
      </c>
      <c r="Z161" s="25" t="n">
        <v>0</v>
      </c>
      <c r="AA161" s="26" t="n">
        <v>0</v>
      </c>
      <c r="AB161" s="25" t="n">
        <v>0</v>
      </c>
      <c r="AC161" s="25" t="n">
        <v>1</v>
      </c>
      <c r="AD161" s="25" t="n">
        <v>0</v>
      </c>
      <c r="AE161" s="25" t="n">
        <v>1</v>
      </c>
      <c r="AF161" s="25" t="n">
        <v>0</v>
      </c>
      <c r="AG161" s="26" t="n">
        <v>1</v>
      </c>
      <c r="AH161" s="23" t="n">
        <v>1</v>
      </c>
      <c r="AI161" s="23" t="n">
        <v>0</v>
      </c>
      <c r="AJ161" s="24" t="n">
        <v>0</v>
      </c>
      <c r="AK161" s="23" t="n">
        <v>0</v>
      </c>
      <c r="AL161" s="24" t="n">
        <v>1</v>
      </c>
      <c r="AM161" s="25" t="n">
        <v>1</v>
      </c>
      <c r="AN161" s="25" t="n">
        <v>1</v>
      </c>
      <c r="AO161" s="25" t="n">
        <v>1</v>
      </c>
      <c r="AP161" s="26" t="n">
        <v>0</v>
      </c>
      <c r="AQ161" s="25" t="n">
        <v>0</v>
      </c>
      <c r="AR161" s="25" t="n">
        <v>1</v>
      </c>
      <c r="AS161" s="26" t="n">
        <v>0</v>
      </c>
      <c r="AT161" s="25" t="n">
        <v>1</v>
      </c>
      <c r="AU161" s="78" t="n">
        <v>1</v>
      </c>
      <c r="AV161" s="79" t="n">
        <v>0</v>
      </c>
      <c r="AW161" s="79" t="n">
        <v>0</v>
      </c>
      <c r="AX161" s="79" t="n">
        <v>1</v>
      </c>
      <c r="AY161" s="79" t="n">
        <v>0</v>
      </c>
      <c r="AZ161" s="78" t="n">
        <v>1</v>
      </c>
      <c r="BA161" s="79" t="n">
        <v>0</v>
      </c>
      <c r="BB161" s="79" t="n">
        <v>1</v>
      </c>
      <c r="BC161" s="79" t="n">
        <v>0</v>
      </c>
      <c r="BD161" s="78" t="n">
        <v>0</v>
      </c>
      <c r="BE161" s="26" t="n">
        <v>1</v>
      </c>
      <c r="BF161" s="25" t="n">
        <v>1</v>
      </c>
      <c r="BG161" s="25" t="n">
        <v>1</v>
      </c>
      <c r="BH161" s="25" t="n">
        <v>1</v>
      </c>
      <c r="BI161" s="25" t="n">
        <v>1</v>
      </c>
      <c r="BJ161" s="26" t="n">
        <v>1</v>
      </c>
      <c r="BK161" s="25" t="n">
        <v>0</v>
      </c>
      <c r="BL161" s="25" t="n">
        <v>1</v>
      </c>
      <c r="BM161" s="25" t="n">
        <v>1</v>
      </c>
      <c r="BN161" s="26" t="n">
        <v>0</v>
      </c>
      <c r="BO161" s="25" t="n">
        <v>1</v>
      </c>
      <c r="BP161" s="25" t="n">
        <v>0</v>
      </c>
      <c r="BQ161" s="23" t="n">
        <v>1</v>
      </c>
      <c r="BR161" s="24" t="n">
        <v>0</v>
      </c>
      <c r="BS161" s="23" t="n">
        <v>1</v>
      </c>
      <c r="BT161" s="23" t="n">
        <v>1</v>
      </c>
      <c r="BU161" s="23" t="n">
        <v>0</v>
      </c>
      <c r="BV161" s="23" t="n">
        <v>0</v>
      </c>
      <c r="BW161" s="24" t="n">
        <v>1</v>
      </c>
      <c r="BX161" s="24" t="n">
        <v>1</v>
      </c>
      <c r="BY161" s="23" t="n">
        <v>1</v>
      </c>
      <c r="BZ161" s="23" t="n">
        <v>1</v>
      </c>
      <c r="CB161" s="27" t="n">
        <f aca="false">CF161*$CZ$3+CI161*$DA$3+CL161*$DB$3+CO161*$DC$3+CR161*$DD$3+CU161*$DE$3+CX161*$DF$3</f>
        <v>61.4</v>
      </c>
      <c r="CD161" s="38" t="n">
        <f aca="false">(G161+I161+K161+N161+R161)/5</f>
        <v>0.6</v>
      </c>
      <c r="CE161" s="39" t="n">
        <f aca="false">(C161+D161+E161+F161+H161+J161+L161+M161+O161+P161+Q161+S161+T161)/13</f>
        <v>0.461538461538462</v>
      </c>
      <c r="CF161" s="30" t="n">
        <f aca="false">IF(AND(CD161=1,CE161=1),$DC$5,IF(AND(CD161=1,CE161&gt;0.5),$DC$6,IF(AND(CD161=1,AND(CE161&gt;0.25,CE161&lt;=0.5)),$DC$7,IF(AND(CD161=1,CE161&lt;=0.25),$DC$8,IF(AND(CD161&gt;0.5,CE161&gt;0.5),$DC$9,IF(AND(CD161&gt;0.5,AND(CE161&gt;0.25,CE161&lt;=0.5)),$DC$10,IF(AND(CD161&gt;0.5,CE161&lt;=0.25),$DC$11,IF(AND(AND(CD161&lt;=0.5,CD161&gt;0.25),CE161&gt;0.5),$DC$12,IF(AND(AND(CD161&lt;=0.5,CD161&gt;0.25),AND(CE161&gt;0.25,CE161&lt;=0.5)),$DC$13,IF(AND(AND(CD161&lt;=0.5,CD161&gt;0.25),CE161&lt;=0.25),$DC$14,IF(AND(CD161&lt;=0.25,CE161&gt;0.5),$DC$15,IF(AND(CD161&lt;=0.25,AND(CE161&gt;0.25,CE161&lt;=0.5)),$DC$16,IF(AND(CD161&lt;=0.25,AND(CE161&gt;0.1,CE161&lt;=0.25)),$DC$17,IF(AND(CD161&lt;=0.25,CE161&lt;=0.1,OR(CD161&lt;&gt;0,CE161&lt;&gt;0)),$DC$18,IF(AND(CD161=0,CE161=0),$DC$19,"ATENÇÃO")))))))))))))))</f>
        <v>64.2857142857143</v>
      </c>
      <c r="CG161" s="38" t="n">
        <f aca="false">(X161+AA161+AG161)/3</f>
        <v>0.333333333333333</v>
      </c>
      <c r="CH161" s="39" t="n">
        <f aca="false">(U161+V161+W161+Y161+Z161+AB161+AC161+AD161+AE161+AF161)/10</f>
        <v>0.3</v>
      </c>
      <c r="CI161" s="30" t="n">
        <f aca="false">IF(AND(CG161=1,CH161=1),$DC$5,IF(AND(CG161=1,CH161&gt;0.5),$DC$6,IF(AND(CG161=1,AND(CH161&gt;0.25,CH161&lt;=0.5)),$DC$7,IF(AND(CG161=1,CH161&lt;=0.25),$DC$8,IF(AND(CG161&gt;0.5,CH161&gt;0.5),$DC$9,IF(AND(CG161&gt;0.5,AND(CH161&gt;0.25,CH161&lt;=0.5)),$DC$10,IF(AND(CG161&gt;0.5,CH161&lt;=0.25),$DC$11,IF(AND(AND(CG161&lt;=0.5,CG161&gt;0.25),CH161&gt;0.5),$DC$12,IF(AND(AND(CG161&lt;=0.5,CG161&gt;0.25),AND(CH161&gt;0.25,CH161&lt;=0.5)),$DC$13,IF(AND(AND(CG161&lt;=0.5,CG161&gt;0.25),CH161&lt;=0.25),$DC$14,IF(AND(CG161&lt;=0.25,CH161&gt;0.5),$DC$15,IF(AND(CG161&lt;=0.25,AND(CH161&gt;0.25,CH161&lt;=0.5)),$DC$16,IF(AND(CG161&lt;=0.25,AND(CH161&gt;0.1,CH161&lt;=0.25)),$DC$17,IF(AND(CG161&lt;=0.25,CH161&lt;=0.1,OR(CG161&lt;&gt;0,CH161&lt;&gt;0)),$DC$18,IF(AND(CG161=0,CH161=0),$DC$19,"ATENÇÃO")))))))))))))))</f>
        <v>42.8571428571429</v>
      </c>
      <c r="CJ161" s="38" t="n">
        <f aca="false">(AJ161+AL161)/2</f>
        <v>0.5</v>
      </c>
      <c r="CK161" s="39" t="n">
        <f aca="false">(AH161+AI161+AK161)/3</f>
        <v>0.333333333333333</v>
      </c>
      <c r="CL161" s="30" t="n">
        <f aca="false">IF(AND(CJ161=1,CK161=1),$DC$5,IF(AND(CJ161=1,CK161&gt;0.5),$DC$6,IF(AND(CJ161=1,AND(CK161&gt;0.25,CK161&lt;=0.5)),$DC$7,IF(AND(CJ161=1,CK161&lt;=0.25),$DC$8,IF(AND(CJ161&gt;0.5,CK161&gt;0.5),$DC$9,IF(AND(CJ161&gt;0.5,AND(CK161&gt;0.25,CK161&lt;=0.5)),$DC$10,IF(AND(CJ161&gt;0.5,CK161&lt;=0.25),$DC$11,IF(AND(AND(CJ161&lt;=0.5,CJ161&gt;0.25),CK161&gt;0.5),$DC$12,IF(AND(AND(CJ161&lt;=0.5,CJ161&gt;0.25),AND(CK161&gt;0.25,CK161&lt;=0.5)),$DC$13,IF(AND(AND(CJ161&lt;=0.5,CJ161&gt;0.25),CK161&lt;=0.25),$DC$14,IF(AND(CJ161&lt;=0.25,CK161&gt;0.5),$DC$15,IF(AND(CJ161&lt;=0.25,AND(CK161&gt;0.25,CK161&lt;=0.5)),$DC$16,IF(AND(CJ161&lt;=0.25,AND(CK161&gt;0.1,CK161&lt;=0.25)),$DC$17,IF(AND(CJ161&lt;=0.25,CK161&lt;=0.1,OR(CJ161&lt;&gt;0,CK161&lt;&gt;0)),$DC$18,IF(AND(CJ161=0,CK161=0),$DC$19,"ATENÇÃO")))))))))))))))</f>
        <v>42.8571428571429</v>
      </c>
      <c r="CM161" s="38" t="n">
        <f aca="false">(AP161+AS161)/2</f>
        <v>0</v>
      </c>
      <c r="CN161" s="39" t="n">
        <f aca="false">(AM161+AN161+AO161+AQ161+AR161+AT161)/6</f>
        <v>0.833333333333333</v>
      </c>
      <c r="CO161" s="30" t="n">
        <f aca="false">IF(AND(CM161=1,CN161=1),$DC$5,IF(AND(CM161=1,CN161&gt;0.5),$DC$6,IF(AND(CM161=1,AND(CN161&gt;0.25,CN161&lt;=0.5)),$DC$7,IF(AND(CM161=1,CN161&lt;=0.25),$DC$8,IF(AND(CM161&gt;0.5,CN161&gt;0.5),$DC$9,IF(AND(CM161&gt;0.5,AND(CN161&gt;0.25,CN161&lt;=0.5)),$DC$10,IF(AND(CM161&gt;0.5,CN161&lt;=0.25),$DC$11,IF(AND(AND(CM161&lt;=0.5,CM161&gt;0.25),CN161&gt;0.5),$DC$12,IF(AND(AND(CM161&lt;=0.5,CM161&gt;0.25),AND(CN161&gt;0.25,CN161&lt;=0.5)),$DC$13,IF(AND(AND(CM161&lt;=0.5,CM161&gt;0.25),CN161&lt;=0.25),$DC$14,IF(AND(CM161&lt;=0.25,CN161&gt;0.5),$DC$15,IF(AND(CM161&lt;=0.25,AND(CN161&gt;0.25,CN161&lt;=0.5)),$DC$16,IF(AND(CM161&lt;=0.25,AND(CN161&gt;0.1,CN161&lt;=0.25)),$DC$17,IF(AND(CM161&lt;=0.25,CN161&lt;=0.1,OR(CM161&lt;&gt;0,CN161&lt;&gt;0)),$DC$18,IF(AND(CM161=0,CN161=0),$DC$19,"ATENÇÃO")))))))))))))))</f>
        <v>28.5714285714286</v>
      </c>
      <c r="CP161" s="38" t="n">
        <f aca="false">(AU161+AZ161+BD161)/3</f>
        <v>0.666666666666667</v>
      </c>
      <c r="CQ161" s="39" t="n">
        <f aca="false">(AV161+AW161+AX161+AY161+BA161+BB161+BC161)/7</f>
        <v>0.285714285714286</v>
      </c>
      <c r="CR161" s="30" t="n">
        <f aca="false">IF(AND(CP161=1,CQ161=1),$DC$5,IF(AND(CP161=1,CQ161&gt;0.5),$DC$6,IF(AND(CP161=1,AND(CQ161&gt;0.25,CQ161&lt;=0.5)),$DC$7,IF(AND(CP161=1,CQ161&lt;=0.25),$DC$8,IF(AND(CP161&gt;0.5,CQ161&gt;0.5),$DC$9,IF(AND(CP161&gt;0.5,AND(CQ161&gt;0.25,CQ161&lt;=0.5)),$DC$10,IF(AND(CP161&gt;0.5,CQ161&lt;=0.25),$DC$11,IF(AND(AND(CP161&lt;=0.5,CP161&gt;0.25),CQ161&gt;0.5),$DC$12,IF(AND(AND(CP161&lt;=0.5,CP161&gt;0.25),AND(CQ161&gt;0.25,CQ161&lt;=0.5)),$DC$13,IF(AND(AND(CP161&lt;=0.5,CP161&gt;0.25),CQ161&lt;=0.25),$DC$14,IF(AND(CP161&lt;=0.25,CQ161&gt;0.5),$DC$15,IF(AND(CP161&lt;=0.25,AND(CQ161&gt;0.25,CQ161&lt;=0.5)),$DC$16,IF(AND(CP161&lt;=0.25,AND(CQ161&gt;0.1,CQ161&lt;=0.25)),$DC$17,IF(AND(CP161&lt;=0.25,CQ161&lt;=0.1,OR(CP161&lt;&gt;0,CQ161&lt;&gt;0)),$DC$18,IF(AND(CP161=0,CQ161=0),$DC$19,"ATENÇÃO")))))))))))))))</f>
        <v>64.2857142857143</v>
      </c>
      <c r="CS161" s="38" t="n">
        <f aca="false">(BE161+BJ161+BN161)/3</f>
        <v>0.666666666666667</v>
      </c>
      <c r="CT161" s="39" t="n">
        <f aca="false">(BF161+BG161+BH161+BI161+BK161+BL161+BM161+BO161+BP161)/9</f>
        <v>0.777777777777778</v>
      </c>
      <c r="CU161" s="30" t="n">
        <f aca="false">IF(AND(CS161=1,CT161=1),$DC$5,IF(AND(CS161=1,CT161&gt;0.5),$DC$6,IF(AND(CS161=1,AND(CT161&gt;0.25,CT161&lt;=0.5)),$DC$7,IF(AND(CS161=1,CT161&lt;=0.25),$DC$8,IF(AND(CS161&gt;0.5,CT161&gt;0.5),$DC$9,IF(AND(CS161&gt;0.5,AND(CT161&gt;0.25,CT161&lt;=0.5)),$DC$10,IF(AND(CS161&gt;0.5,CT161&lt;=0.25),$DC$11,IF(AND(AND(CS161&lt;=0.5,CS161&gt;0.25),CT161&gt;0.5),$DC$12,IF(AND(AND(CS161&lt;=0.5,CS161&gt;0.25),AND(CT161&gt;0.25,CT161&lt;=0.5)),$DC$13,IF(AND(AND(CS161&lt;=0.5,CS161&gt;0.25),CT161&lt;=0.25),$DC$14,IF(AND(CS161&lt;=0.25,CT161&gt;0.5),$DC$15,IF(AND(CS161&lt;=0.25,AND(CT161&gt;0.25,CT161&lt;=0.5)),$DC$16,IF(AND(CS161&lt;=0.25,AND(CT161&gt;0.1,CT161&lt;=0.25)),$DC$17,IF(AND(CS161&lt;=0.25,CT161&lt;=0.1,OR(CS161&lt;&gt;0,CT161&lt;&gt;0)),$DC$18,IF(AND(CS161=0,CT161=0),$DC$19,"ATENÇÃO")))))))))))))))</f>
        <v>71.4285714285714</v>
      </c>
      <c r="CV161" s="31" t="n">
        <f aca="false">(BR161+BW161+BX161)/3</f>
        <v>0.666666666666667</v>
      </c>
      <c r="CW161" s="32" t="n">
        <f aca="false">(BQ161+BS161+BT161+BU161+BV161+BY161+BZ161)/7</f>
        <v>0.714285714285714</v>
      </c>
      <c r="CX161" s="30" t="n">
        <f aca="false">IF(AND(CV161=1,CW161=1),$DC$5,IF(AND(CV161=1,CW161&gt;0.5),$DC$6,IF(AND(CV161=1,AND(CW161&gt;0.25,CW161&lt;=0.5)),$DC$7,IF(AND(CV161=1,CW161&lt;=0.25),$DC$8,IF(AND(CV161&gt;0.5,CW161&gt;0.5),$DC$9,IF(AND(CV161&gt;0.5,AND(CW161&gt;0.25,CW161&lt;=0.5)),$DC$10,IF(AND(CV161&gt;0.5,CW161&lt;=0.25),$DC$11,IF(AND(AND(CV161&lt;=0.5,CV161&gt;0.25),CW161&gt;0.5),$DC$12,IF(AND(AND(CV161&lt;=0.5,CV161&gt;0.25),AND(CW161&gt;0.25,CW161&lt;=0.5)),$DC$13,IF(AND(AND(CV161&lt;=0.5,CV161&gt;0.25),CW161&lt;=0.25),$DC$14,IF(AND(CV161&lt;=0.25,CW161&gt;0.5),$DC$15,IF(AND(CV161&lt;=0.25,AND(CW161&gt;0.25,CW161&lt;=0.5)),$DC$16,IF(AND(CV161&lt;=0.25,AND(CW161&gt;0.1,CW161&lt;=0.25)),$DC$17,IF(AND(CV161&lt;=0.25,CW161&lt;=0.1,OR(CV161&lt;&gt;0,CW161&lt;&gt;0)),$DC$18,IF(AND(CV161=0,CW161=0),$DC$19,"ATENÇÃO")))))))))))))))</f>
        <v>71.4285714285714</v>
      </c>
    </row>
    <row r="162" customFormat="false" ht="15" hidden="false" customHeight="false" outlineLevel="0" collapsed="false">
      <c r="A162" s="1" t="s">
        <v>313</v>
      </c>
      <c r="B162" s="2" t="n">
        <v>160</v>
      </c>
      <c r="C162" s="23" t="n">
        <v>1</v>
      </c>
      <c r="D162" s="23" t="n">
        <v>0</v>
      </c>
      <c r="E162" s="23" t="n">
        <v>1</v>
      </c>
      <c r="F162" s="23" t="n">
        <v>0</v>
      </c>
      <c r="G162" s="24" t="n">
        <v>0</v>
      </c>
      <c r="H162" s="23" t="n">
        <v>0</v>
      </c>
      <c r="I162" s="24" t="n">
        <v>0</v>
      </c>
      <c r="J162" s="23" t="n">
        <v>0</v>
      </c>
      <c r="K162" s="24" t="n">
        <v>0</v>
      </c>
      <c r="L162" s="23" t="n">
        <v>1</v>
      </c>
      <c r="M162" s="23" t="n">
        <v>0</v>
      </c>
      <c r="N162" s="24" t="n">
        <v>1</v>
      </c>
      <c r="O162" s="23" t="n">
        <v>0</v>
      </c>
      <c r="P162" s="23" t="n">
        <v>0</v>
      </c>
      <c r="Q162" s="23" t="n">
        <v>0</v>
      </c>
      <c r="R162" s="24" t="n">
        <v>0</v>
      </c>
      <c r="S162" s="23" t="n">
        <v>1</v>
      </c>
      <c r="T162" s="23" t="n">
        <v>0</v>
      </c>
      <c r="U162" s="25" t="n">
        <v>1</v>
      </c>
      <c r="V162" s="25" t="n">
        <v>0</v>
      </c>
      <c r="W162" s="25" t="n">
        <v>1</v>
      </c>
      <c r="X162" s="26" t="n">
        <v>0</v>
      </c>
      <c r="Y162" s="25" t="n">
        <v>1</v>
      </c>
      <c r="Z162" s="25" t="n">
        <v>0</v>
      </c>
      <c r="AA162" s="26" t="n">
        <v>0</v>
      </c>
      <c r="AB162" s="25" t="n">
        <v>0</v>
      </c>
      <c r="AC162" s="25" t="n">
        <v>0</v>
      </c>
      <c r="AD162" s="25" t="n">
        <v>0</v>
      </c>
      <c r="AE162" s="25" t="n">
        <v>0</v>
      </c>
      <c r="AF162" s="25" t="n">
        <v>0</v>
      </c>
      <c r="AG162" s="26" t="n">
        <v>1</v>
      </c>
      <c r="AH162" s="23" t="n">
        <v>1</v>
      </c>
      <c r="AI162" s="23" t="n">
        <v>0</v>
      </c>
      <c r="AJ162" s="24" t="n">
        <v>0</v>
      </c>
      <c r="AK162" s="23" t="n">
        <v>1</v>
      </c>
      <c r="AL162" s="24" t="n">
        <v>1</v>
      </c>
      <c r="AM162" s="25" t="n">
        <v>1</v>
      </c>
      <c r="AN162" s="25" t="n">
        <v>1</v>
      </c>
      <c r="AO162" s="25" t="n">
        <v>0</v>
      </c>
      <c r="AP162" s="26" t="n">
        <v>0</v>
      </c>
      <c r="AQ162" s="25" t="n">
        <v>0</v>
      </c>
      <c r="AR162" s="25" t="n">
        <v>1</v>
      </c>
      <c r="AS162" s="26" t="n">
        <v>1</v>
      </c>
      <c r="AT162" s="25" t="n">
        <v>0</v>
      </c>
      <c r="AU162" s="78" t="n">
        <v>1</v>
      </c>
      <c r="AV162" s="79" t="n">
        <v>0</v>
      </c>
      <c r="AW162" s="79" t="n">
        <v>0</v>
      </c>
      <c r="AX162" s="79" t="n">
        <v>1</v>
      </c>
      <c r="AY162" s="79" t="n">
        <v>0</v>
      </c>
      <c r="AZ162" s="78" t="n">
        <v>1</v>
      </c>
      <c r="BA162" s="79" t="n">
        <v>0</v>
      </c>
      <c r="BB162" s="79" t="n">
        <v>1</v>
      </c>
      <c r="BC162" s="79" t="n">
        <v>0</v>
      </c>
      <c r="BD162" s="78" t="n">
        <v>0</v>
      </c>
      <c r="BE162" s="26" t="n">
        <v>1</v>
      </c>
      <c r="BF162" s="25" t="n">
        <v>1</v>
      </c>
      <c r="BG162" s="25" t="n">
        <v>1</v>
      </c>
      <c r="BH162" s="25" t="n">
        <v>1</v>
      </c>
      <c r="BI162" s="25" t="n">
        <v>1</v>
      </c>
      <c r="BJ162" s="26" t="n">
        <v>1</v>
      </c>
      <c r="BK162" s="25" t="n">
        <v>0</v>
      </c>
      <c r="BL162" s="25" t="n">
        <v>1</v>
      </c>
      <c r="BM162" s="25" t="n">
        <v>1</v>
      </c>
      <c r="BN162" s="26" t="n">
        <v>1</v>
      </c>
      <c r="BO162" s="25" t="n">
        <v>1</v>
      </c>
      <c r="BP162" s="25" t="n">
        <v>1</v>
      </c>
      <c r="BQ162" s="23" t="n">
        <v>1</v>
      </c>
      <c r="BR162" s="24" t="n">
        <v>1</v>
      </c>
      <c r="BS162" s="23" t="n">
        <v>1</v>
      </c>
      <c r="BT162" s="23" t="n">
        <v>1</v>
      </c>
      <c r="BU162" s="23" t="n">
        <v>0</v>
      </c>
      <c r="BV162" s="23" t="n">
        <v>0</v>
      </c>
      <c r="BW162" s="24" t="n">
        <v>0</v>
      </c>
      <c r="BX162" s="24" t="n">
        <v>0</v>
      </c>
      <c r="BY162" s="23" t="n">
        <v>0</v>
      </c>
      <c r="BZ162" s="23" t="n">
        <v>0</v>
      </c>
      <c r="CB162" s="27" t="n">
        <f aca="false">CF162*$CZ$3+CI162*$DA$3+CL162*$DB$3+CO162*$DC$3+CR162*$DD$3+CU162*$DE$3+CX162*$DF$3</f>
        <v>52.61</v>
      </c>
      <c r="CD162" s="38" t="n">
        <f aca="false">(G162+I162+K162+N162+R162)/5</f>
        <v>0.2</v>
      </c>
      <c r="CE162" s="39" t="n">
        <f aca="false">(C162+D162+E162+F162+H162+J162+L162+M162+O162+P162+Q162+S162+T162)/13</f>
        <v>0.307692307692308</v>
      </c>
      <c r="CF162" s="30" t="n">
        <f aca="false">IF(AND(CD162=1,CE162=1),$DC$5,IF(AND(CD162=1,CE162&gt;0.5),$DC$6,IF(AND(CD162=1,AND(CE162&gt;0.25,CE162&lt;=0.5)),$DC$7,IF(AND(CD162=1,CE162&lt;=0.25),$DC$8,IF(AND(CD162&gt;0.5,CE162&gt;0.5),$DC$9,IF(AND(CD162&gt;0.5,AND(CE162&gt;0.25,CE162&lt;=0.5)),$DC$10,IF(AND(CD162&gt;0.5,CE162&lt;=0.25),$DC$11,IF(AND(AND(CD162&lt;=0.5,CD162&gt;0.25),CE162&gt;0.5),$DC$12,IF(AND(AND(CD162&lt;=0.5,CD162&gt;0.25),AND(CE162&gt;0.25,CE162&lt;=0.5)),$DC$13,IF(AND(AND(CD162&lt;=0.5,CD162&gt;0.25),CE162&lt;=0.25),$DC$14,IF(AND(CD162&lt;=0.25,CE162&gt;0.5),$DC$15,IF(AND(CD162&lt;=0.25,AND(CE162&gt;0.25,CE162&lt;=0.5)),$DC$16,IF(AND(CD162&lt;=0.25,AND(CE162&gt;0.1,CE162&lt;=0.25)),$DC$17,IF(AND(CD162&lt;=0.25,CE162&lt;=0.1,OR(CD162&lt;&gt;0,CE162&lt;&gt;0)),$DC$18,IF(AND(CD162=0,CE162=0),$DC$19,"ATENÇÃO")))))))))))))))</f>
        <v>21.4285714285714</v>
      </c>
      <c r="CG162" s="38" t="n">
        <f aca="false">(X162+AA162+AG162)/3</f>
        <v>0.333333333333333</v>
      </c>
      <c r="CH162" s="39" t="n">
        <f aca="false">(U162+V162+W162+Y162+Z162+AB162+AC162+AD162+AE162+AF162)/10</f>
        <v>0.3</v>
      </c>
      <c r="CI162" s="30" t="n">
        <f aca="false">IF(AND(CG162=1,CH162=1),$DC$5,IF(AND(CG162=1,CH162&gt;0.5),$DC$6,IF(AND(CG162=1,AND(CH162&gt;0.25,CH162&lt;=0.5)),$DC$7,IF(AND(CG162=1,CH162&lt;=0.25),$DC$8,IF(AND(CG162&gt;0.5,CH162&gt;0.5),$DC$9,IF(AND(CG162&gt;0.5,AND(CH162&gt;0.25,CH162&lt;=0.5)),$DC$10,IF(AND(CG162&gt;0.5,CH162&lt;=0.25),$DC$11,IF(AND(AND(CG162&lt;=0.5,CG162&gt;0.25),CH162&gt;0.5),$DC$12,IF(AND(AND(CG162&lt;=0.5,CG162&gt;0.25),AND(CH162&gt;0.25,CH162&lt;=0.5)),$DC$13,IF(AND(AND(CG162&lt;=0.5,CG162&gt;0.25),CH162&lt;=0.25),$DC$14,IF(AND(CG162&lt;=0.25,CH162&gt;0.5),$DC$15,IF(AND(CG162&lt;=0.25,AND(CH162&gt;0.25,CH162&lt;=0.5)),$DC$16,IF(AND(CG162&lt;=0.25,AND(CH162&gt;0.1,CH162&lt;=0.25)),$DC$17,IF(AND(CG162&lt;=0.25,CH162&lt;=0.1,OR(CG162&lt;&gt;0,CH162&lt;&gt;0)),$DC$18,IF(AND(CG162=0,CH162=0),$DC$19,"ATENÇÃO")))))))))))))))</f>
        <v>42.8571428571429</v>
      </c>
      <c r="CJ162" s="38" t="n">
        <f aca="false">(AJ162+AL162)/2</f>
        <v>0.5</v>
      </c>
      <c r="CK162" s="39" t="n">
        <f aca="false">(AH162+AI162+AK162)/3</f>
        <v>0.666666666666667</v>
      </c>
      <c r="CL162" s="30" t="n">
        <f aca="false">IF(AND(CJ162=1,CK162=1),$DC$5,IF(AND(CJ162=1,CK162&gt;0.5),$DC$6,IF(AND(CJ162=1,AND(CK162&gt;0.25,CK162&lt;=0.5)),$DC$7,IF(AND(CJ162=1,CK162&lt;=0.25),$DC$8,IF(AND(CJ162&gt;0.5,CK162&gt;0.5),$DC$9,IF(AND(CJ162&gt;0.5,AND(CK162&gt;0.25,CK162&lt;=0.5)),$DC$10,IF(AND(CJ162&gt;0.5,CK162&lt;=0.25),$DC$11,IF(AND(AND(CJ162&lt;=0.5,CJ162&gt;0.25),CK162&gt;0.5),$DC$12,IF(AND(AND(CJ162&lt;=0.5,CJ162&gt;0.25),AND(CK162&gt;0.25,CK162&lt;=0.5)),$DC$13,IF(AND(AND(CJ162&lt;=0.5,CJ162&gt;0.25),CK162&lt;=0.25),$DC$14,IF(AND(CJ162&lt;=0.25,CK162&gt;0.5),$DC$15,IF(AND(CJ162&lt;=0.25,AND(CK162&gt;0.25,CK162&lt;=0.5)),$DC$16,IF(AND(CJ162&lt;=0.25,AND(CK162&gt;0.1,CK162&lt;=0.25)),$DC$17,IF(AND(CJ162&lt;=0.25,CK162&lt;=0.1,OR(CJ162&lt;&gt;0,CK162&lt;&gt;0)),$DC$18,IF(AND(CJ162=0,CK162=0),$DC$19,"ATENÇÃO")))))))))))))))</f>
        <v>50</v>
      </c>
      <c r="CM162" s="38" t="n">
        <f aca="false">(AP162+AS162)/2</f>
        <v>0.5</v>
      </c>
      <c r="CN162" s="39" t="n">
        <f aca="false">(AM162+AN162+AO162+AQ162+AR162+AT162)/6</f>
        <v>0.5</v>
      </c>
      <c r="CO162" s="30" t="n">
        <f aca="false">IF(AND(CM162=1,CN162=1),$DC$5,IF(AND(CM162=1,CN162&gt;0.5),$DC$6,IF(AND(CM162=1,AND(CN162&gt;0.25,CN162&lt;=0.5)),$DC$7,IF(AND(CM162=1,CN162&lt;=0.25),$DC$8,IF(AND(CM162&gt;0.5,CN162&gt;0.5),$DC$9,IF(AND(CM162&gt;0.5,AND(CN162&gt;0.25,CN162&lt;=0.5)),$DC$10,IF(AND(CM162&gt;0.5,CN162&lt;=0.25),$DC$11,IF(AND(AND(CM162&lt;=0.5,CM162&gt;0.25),CN162&gt;0.5),$DC$12,IF(AND(AND(CM162&lt;=0.5,CM162&gt;0.25),AND(CN162&gt;0.25,CN162&lt;=0.5)),$DC$13,IF(AND(AND(CM162&lt;=0.5,CM162&gt;0.25),CN162&lt;=0.25),$DC$14,IF(AND(CM162&lt;=0.25,CN162&gt;0.5),$DC$15,IF(AND(CM162&lt;=0.25,AND(CN162&gt;0.25,CN162&lt;=0.5)),$DC$16,IF(AND(CM162&lt;=0.25,AND(CN162&gt;0.1,CN162&lt;=0.25)),$DC$17,IF(AND(CM162&lt;=0.25,CN162&lt;=0.1,OR(CM162&lt;&gt;0,CN162&lt;&gt;0)),$DC$18,IF(AND(CM162=0,CN162=0),$DC$19,"ATENÇÃO")))))))))))))))</f>
        <v>42.8571428571429</v>
      </c>
      <c r="CP162" s="38" t="n">
        <f aca="false">(AU162+AZ162+BD162)/3</f>
        <v>0.666666666666667</v>
      </c>
      <c r="CQ162" s="39" t="n">
        <f aca="false">(AV162+AW162+AX162+AY162+BA162+BB162+BC162)/7</f>
        <v>0.285714285714286</v>
      </c>
      <c r="CR162" s="30" t="n">
        <f aca="false">IF(AND(CP162=1,CQ162=1),$DC$5,IF(AND(CP162=1,CQ162&gt;0.5),$DC$6,IF(AND(CP162=1,AND(CQ162&gt;0.25,CQ162&lt;=0.5)),$DC$7,IF(AND(CP162=1,CQ162&lt;=0.25),$DC$8,IF(AND(CP162&gt;0.5,CQ162&gt;0.5),$DC$9,IF(AND(CP162&gt;0.5,AND(CQ162&gt;0.25,CQ162&lt;=0.5)),$DC$10,IF(AND(CP162&gt;0.5,CQ162&lt;=0.25),$DC$11,IF(AND(AND(CP162&lt;=0.5,CP162&gt;0.25),CQ162&gt;0.5),$DC$12,IF(AND(AND(CP162&lt;=0.5,CP162&gt;0.25),AND(CQ162&gt;0.25,CQ162&lt;=0.5)),$DC$13,IF(AND(AND(CP162&lt;=0.5,CP162&gt;0.25),CQ162&lt;=0.25),$DC$14,IF(AND(CP162&lt;=0.25,CQ162&gt;0.5),$DC$15,IF(AND(CP162&lt;=0.25,AND(CQ162&gt;0.25,CQ162&lt;=0.5)),$DC$16,IF(AND(CP162&lt;=0.25,AND(CQ162&gt;0.1,CQ162&lt;=0.25)),$DC$17,IF(AND(CP162&lt;=0.25,CQ162&lt;=0.1,OR(CP162&lt;&gt;0,CQ162&lt;&gt;0)),$DC$18,IF(AND(CP162=0,CQ162=0),$DC$19,"ATENÇÃO")))))))))))))))</f>
        <v>64.2857142857143</v>
      </c>
      <c r="CS162" s="38" t="n">
        <f aca="false">(BE162+BJ162+BN162)/3</f>
        <v>1</v>
      </c>
      <c r="CT162" s="39" t="n">
        <f aca="false">(BF162+BG162+BH162+BI162+BK162+BL162+BM162+BO162+BP162)/9</f>
        <v>0.888888888888889</v>
      </c>
      <c r="CU162" s="30" t="n">
        <f aca="false">IF(AND(CS162=1,CT162=1),$DC$5,IF(AND(CS162=1,CT162&gt;0.5),$DC$6,IF(AND(CS162=1,AND(CT162&gt;0.25,CT162&lt;=0.5)),$DC$7,IF(AND(CS162=1,CT162&lt;=0.25),$DC$8,IF(AND(CS162&gt;0.5,CT162&gt;0.5),$DC$9,IF(AND(CS162&gt;0.5,AND(CT162&gt;0.25,CT162&lt;=0.5)),$DC$10,IF(AND(CS162&gt;0.5,CT162&lt;=0.25),$DC$11,IF(AND(AND(CS162&lt;=0.5,CS162&gt;0.25),CT162&gt;0.5),$DC$12,IF(AND(AND(CS162&lt;=0.5,CS162&gt;0.25),AND(CT162&gt;0.25,CT162&lt;=0.5)),$DC$13,IF(AND(AND(CS162&lt;=0.5,CS162&gt;0.25),CT162&lt;=0.25),$DC$14,IF(AND(CS162&lt;=0.25,CT162&gt;0.5),$DC$15,IF(AND(CS162&lt;=0.25,AND(CT162&gt;0.25,CT162&lt;=0.5)),$DC$16,IF(AND(CS162&lt;=0.25,AND(CT162&gt;0.1,CT162&lt;=0.25)),$DC$17,IF(AND(CS162&lt;=0.25,CT162&lt;=0.1,OR(CS162&lt;&gt;0,CT162&lt;&gt;0)),$DC$18,IF(AND(CS162=0,CT162=0),$DC$19,"ATENÇÃO")))))))))))))))</f>
        <v>92.8571428571429</v>
      </c>
      <c r="CV162" s="31" t="n">
        <f aca="false">(BR162+BW162+BX162)/3</f>
        <v>0.333333333333333</v>
      </c>
      <c r="CW162" s="32" t="n">
        <f aca="false">(BQ162+BS162+BT162+BU162+BV162+BY162+BZ162)/7</f>
        <v>0.428571428571429</v>
      </c>
      <c r="CX162" s="30" t="n">
        <f aca="false">IF(AND(CV162=1,CW162=1),$DC$5,IF(AND(CV162=1,CW162&gt;0.5),$DC$6,IF(AND(CV162=1,AND(CW162&gt;0.25,CW162&lt;=0.5)),$DC$7,IF(AND(CV162=1,CW162&lt;=0.25),$DC$8,IF(AND(CV162&gt;0.5,CW162&gt;0.5),$DC$9,IF(AND(CV162&gt;0.5,AND(CW162&gt;0.25,CW162&lt;=0.5)),$DC$10,IF(AND(CV162&gt;0.5,CW162&lt;=0.25),$DC$11,IF(AND(AND(CV162&lt;=0.5,CV162&gt;0.25),CW162&gt;0.5),$DC$12,IF(AND(AND(CV162&lt;=0.5,CV162&gt;0.25),AND(CW162&gt;0.25,CW162&lt;=0.5)),$DC$13,IF(AND(AND(CV162&lt;=0.5,CV162&gt;0.25),CW162&lt;=0.25),$DC$14,IF(AND(CV162&lt;=0.25,CW162&gt;0.5),$DC$15,IF(AND(CV162&lt;=0.25,AND(CW162&gt;0.25,CW162&lt;=0.5)),$DC$16,IF(AND(CV162&lt;=0.25,AND(CW162&gt;0.1,CW162&lt;=0.25)),$DC$17,IF(AND(CV162&lt;=0.25,CW162&lt;=0.1,OR(CV162&lt;&gt;0,CW162&lt;&gt;0)),$DC$18,IF(AND(CV162=0,CW162=0),$DC$19,"ATENÇÃO")))))))))))))))</f>
        <v>42.8571428571429</v>
      </c>
    </row>
    <row r="163" customFormat="false" ht="15" hidden="false" customHeight="false" outlineLevel="0" collapsed="false">
      <c r="A163" s="1" t="s">
        <v>314</v>
      </c>
      <c r="B163" s="2" t="n">
        <v>161</v>
      </c>
      <c r="C163" s="23" t="n">
        <v>1</v>
      </c>
      <c r="D163" s="23" t="n">
        <v>0</v>
      </c>
      <c r="E163" s="23" t="n">
        <v>1</v>
      </c>
      <c r="F163" s="23" t="n">
        <v>0</v>
      </c>
      <c r="G163" s="24" t="n">
        <v>0</v>
      </c>
      <c r="H163" s="23" t="n">
        <v>0</v>
      </c>
      <c r="I163" s="24" t="n">
        <v>0</v>
      </c>
      <c r="J163" s="23" t="n">
        <v>0</v>
      </c>
      <c r="K163" s="24" t="n">
        <v>0</v>
      </c>
      <c r="L163" s="23" t="n">
        <v>1</v>
      </c>
      <c r="M163" s="23" t="n">
        <v>0</v>
      </c>
      <c r="N163" s="24" t="n">
        <v>1</v>
      </c>
      <c r="O163" s="23" t="n">
        <v>1</v>
      </c>
      <c r="P163" s="23" t="n">
        <v>0</v>
      </c>
      <c r="Q163" s="23" t="n">
        <v>0</v>
      </c>
      <c r="R163" s="24" t="n">
        <v>1</v>
      </c>
      <c r="S163" s="23" t="n">
        <v>0</v>
      </c>
      <c r="T163" s="23" t="n">
        <v>1</v>
      </c>
      <c r="U163" s="25" t="n">
        <v>1</v>
      </c>
      <c r="V163" s="25" t="n">
        <v>0</v>
      </c>
      <c r="W163" s="25" t="n">
        <v>0</v>
      </c>
      <c r="X163" s="26" t="n">
        <v>0</v>
      </c>
      <c r="Y163" s="25" t="n">
        <v>0</v>
      </c>
      <c r="Z163" s="25" t="n">
        <v>0</v>
      </c>
      <c r="AA163" s="26" t="n">
        <v>0</v>
      </c>
      <c r="AB163" s="25" t="n">
        <v>0</v>
      </c>
      <c r="AC163" s="25" t="n">
        <v>0</v>
      </c>
      <c r="AD163" s="25" t="n">
        <v>0</v>
      </c>
      <c r="AE163" s="25" t="n">
        <v>0</v>
      </c>
      <c r="AF163" s="25" t="n">
        <v>0</v>
      </c>
      <c r="AG163" s="26" t="n">
        <v>0</v>
      </c>
      <c r="AH163" s="23" t="n">
        <v>1</v>
      </c>
      <c r="AI163" s="23" t="n">
        <v>0</v>
      </c>
      <c r="AJ163" s="24" t="n">
        <v>0</v>
      </c>
      <c r="AK163" s="23" t="n">
        <v>1</v>
      </c>
      <c r="AL163" s="24" t="n">
        <v>0</v>
      </c>
      <c r="AM163" s="25" t="n">
        <v>1</v>
      </c>
      <c r="AN163" s="25" t="n">
        <v>1</v>
      </c>
      <c r="AO163" s="25" t="n">
        <v>1</v>
      </c>
      <c r="AP163" s="26" t="n">
        <v>1</v>
      </c>
      <c r="AQ163" s="25" t="n">
        <v>0</v>
      </c>
      <c r="AR163" s="25" t="n">
        <v>0</v>
      </c>
      <c r="AS163" s="26" t="n">
        <v>1</v>
      </c>
      <c r="AT163" s="25" t="n">
        <v>0</v>
      </c>
      <c r="AU163" s="78" t="n">
        <v>1</v>
      </c>
      <c r="AV163" s="79" t="n">
        <v>0</v>
      </c>
      <c r="AW163" s="79" t="n">
        <v>0</v>
      </c>
      <c r="AX163" s="79" t="n">
        <v>1</v>
      </c>
      <c r="AY163" s="79" t="n">
        <v>0</v>
      </c>
      <c r="AZ163" s="78" t="n">
        <v>1</v>
      </c>
      <c r="BA163" s="79" t="n">
        <v>0</v>
      </c>
      <c r="BB163" s="79" t="n">
        <v>1</v>
      </c>
      <c r="BC163" s="79" t="n">
        <v>0</v>
      </c>
      <c r="BD163" s="78" t="n">
        <v>0</v>
      </c>
      <c r="BE163" s="26" t="n">
        <v>1</v>
      </c>
      <c r="BF163" s="25" t="n">
        <v>1</v>
      </c>
      <c r="BG163" s="25" t="n">
        <v>1</v>
      </c>
      <c r="BH163" s="25" t="n">
        <v>1</v>
      </c>
      <c r="BI163" s="25" t="n">
        <v>1</v>
      </c>
      <c r="BJ163" s="26" t="n">
        <v>1</v>
      </c>
      <c r="BK163" s="25" t="n">
        <v>1</v>
      </c>
      <c r="BL163" s="25" t="n">
        <v>1</v>
      </c>
      <c r="BM163" s="25" t="n">
        <v>1</v>
      </c>
      <c r="BN163" s="26" t="n">
        <v>1</v>
      </c>
      <c r="BO163" s="25" t="n">
        <v>1</v>
      </c>
      <c r="BP163" s="25" t="n">
        <v>1</v>
      </c>
      <c r="BQ163" s="23" t="n">
        <v>1</v>
      </c>
      <c r="BR163" s="24" t="n">
        <v>1</v>
      </c>
      <c r="BS163" s="23" t="n">
        <v>1</v>
      </c>
      <c r="BT163" s="23" t="n">
        <v>1</v>
      </c>
      <c r="BU163" s="23" t="n">
        <v>0</v>
      </c>
      <c r="BV163" s="23" t="n">
        <v>0</v>
      </c>
      <c r="BW163" s="24" t="n">
        <v>0</v>
      </c>
      <c r="BX163" s="24" t="n">
        <v>0</v>
      </c>
      <c r="BY163" s="23" t="n">
        <v>0</v>
      </c>
      <c r="BZ163" s="23" t="n">
        <v>0</v>
      </c>
      <c r="CB163" s="27" t="n">
        <f aca="false">CF163*$CZ$3+CI163*$DA$3+CL163*$DB$3+CO163*$DC$3+CR163*$DD$3+CU163*$DE$3+CX163*$DF$3</f>
        <v>54.9435714285714</v>
      </c>
      <c r="CD163" s="38" t="n">
        <f aca="false">(G163+I163+K163+N163+R163)/5</f>
        <v>0.4</v>
      </c>
      <c r="CE163" s="39" t="n">
        <f aca="false">(C163+D163+E163+F163+H163+J163+L163+M163+O163+P163+Q163+S163+T163)/13</f>
        <v>0.384615384615385</v>
      </c>
      <c r="CF163" s="30" t="n">
        <f aca="false">IF(AND(CD163=1,CE163=1),$DC$5,IF(AND(CD163=1,CE163&gt;0.5),$DC$6,IF(AND(CD163=1,AND(CE163&gt;0.25,CE163&lt;=0.5)),$DC$7,IF(AND(CD163=1,CE163&lt;=0.25),$DC$8,IF(AND(CD163&gt;0.5,CE163&gt;0.5),$DC$9,IF(AND(CD163&gt;0.5,AND(CE163&gt;0.25,CE163&lt;=0.5)),$DC$10,IF(AND(CD163&gt;0.5,CE163&lt;=0.25),$DC$11,IF(AND(AND(CD163&lt;=0.5,CD163&gt;0.25),CE163&gt;0.5),$DC$12,IF(AND(AND(CD163&lt;=0.5,CD163&gt;0.25),AND(CE163&gt;0.25,CE163&lt;=0.5)),$DC$13,IF(AND(AND(CD163&lt;=0.5,CD163&gt;0.25),CE163&lt;=0.25),$DC$14,IF(AND(CD163&lt;=0.25,CE163&gt;0.5),$DC$15,IF(AND(CD163&lt;=0.25,AND(CE163&gt;0.25,CE163&lt;=0.5)),$DC$16,IF(AND(CD163&lt;=0.25,AND(CE163&gt;0.1,CE163&lt;=0.25)),$DC$17,IF(AND(CD163&lt;=0.25,CE163&lt;=0.1,OR(CD163&lt;&gt;0,CE163&lt;&gt;0)),$DC$18,IF(AND(CD163=0,CE163=0),$DC$19,"ATENÇÃO")))))))))))))))</f>
        <v>42.8571428571429</v>
      </c>
      <c r="CG163" s="38" t="n">
        <f aca="false">(X163+AA163+AG163)/3</f>
        <v>0</v>
      </c>
      <c r="CH163" s="39" t="n">
        <f aca="false">(U163+V163+W163+Y163+Z163+AB163+AC163+AD163+AE163+AF163)/10</f>
        <v>0.1</v>
      </c>
      <c r="CI163" s="30" t="n">
        <f aca="false">IF(AND(CG163=1,CH163=1),$DC$5,IF(AND(CG163=1,CH163&gt;0.5),$DC$6,IF(AND(CG163=1,AND(CH163&gt;0.25,CH163&lt;=0.5)),$DC$7,IF(AND(CG163=1,CH163&lt;=0.25),$DC$8,IF(AND(CG163&gt;0.5,CH163&gt;0.5),$DC$9,IF(AND(CG163&gt;0.5,AND(CH163&gt;0.25,CH163&lt;=0.5)),$DC$10,IF(AND(CG163&gt;0.5,CH163&lt;=0.25),$DC$11,IF(AND(AND(CG163&lt;=0.5,CG163&gt;0.25),CH163&gt;0.5),$DC$12,IF(AND(AND(CG163&lt;=0.5,CG163&gt;0.25),AND(CH163&gt;0.25,CH163&lt;=0.5)),$DC$13,IF(AND(AND(CG163&lt;=0.5,CG163&gt;0.25),CH163&lt;=0.25),$DC$14,IF(AND(CG163&lt;=0.25,CH163&gt;0.5),$DC$15,IF(AND(CG163&lt;=0.25,AND(CH163&gt;0.25,CH163&lt;=0.5)),$DC$16,IF(AND(CG163&lt;=0.25,AND(CH163&gt;0.1,CH163&lt;=0.25)),$DC$17,IF(AND(CG163&lt;=0.25,CH163&lt;=0.1,OR(CG163&lt;&gt;0,CH163&lt;&gt;0)),$DC$18,IF(AND(CG163=0,CH163=0),$DC$19,"ATENÇÃO")))))))))))))))</f>
        <v>7.14285714285714</v>
      </c>
      <c r="CJ163" s="38" t="n">
        <f aca="false">(AJ163+AL163)/2</f>
        <v>0</v>
      </c>
      <c r="CK163" s="39" t="n">
        <f aca="false">(AH163+AI163+AK163)/3</f>
        <v>0.666666666666667</v>
      </c>
      <c r="CL163" s="30" t="n">
        <f aca="false">IF(AND(CJ163=1,CK163=1),$DC$5,IF(AND(CJ163=1,CK163&gt;0.5),$DC$6,IF(AND(CJ163=1,AND(CK163&gt;0.25,CK163&lt;=0.5)),$DC$7,IF(AND(CJ163=1,CK163&lt;=0.25),$DC$8,IF(AND(CJ163&gt;0.5,CK163&gt;0.5),$DC$9,IF(AND(CJ163&gt;0.5,AND(CK163&gt;0.25,CK163&lt;=0.5)),$DC$10,IF(AND(CJ163&gt;0.5,CK163&lt;=0.25),$DC$11,IF(AND(AND(CJ163&lt;=0.5,CJ163&gt;0.25),CK163&gt;0.5),$DC$12,IF(AND(AND(CJ163&lt;=0.5,CJ163&gt;0.25),AND(CK163&gt;0.25,CK163&lt;=0.5)),$DC$13,IF(AND(AND(CJ163&lt;=0.5,CJ163&gt;0.25),CK163&lt;=0.25),$DC$14,IF(AND(CJ163&lt;=0.25,CK163&gt;0.5),$DC$15,IF(AND(CJ163&lt;=0.25,AND(CK163&gt;0.25,CK163&lt;=0.5)),$DC$16,IF(AND(CJ163&lt;=0.25,AND(CK163&gt;0.1,CK163&lt;=0.25)),$DC$17,IF(AND(CJ163&lt;=0.25,CK163&lt;=0.1,OR(CJ163&lt;&gt;0,CK163&lt;&gt;0)),$DC$18,IF(AND(CJ163=0,CK163=0),$DC$19,"ATENÇÃO")))))))))))))))</f>
        <v>28.5714285714286</v>
      </c>
      <c r="CM163" s="38" t="n">
        <f aca="false">(AP163+AS163)/2</f>
        <v>1</v>
      </c>
      <c r="CN163" s="39" t="n">
        <f aca="false">(AM163+AN163+AO163+AQ163+AR163+AT163)/6</f>
        <v>0.5</v>
      </c>
      <c r="CO163" s="30" t="n">
        <f aca="false">IF(AND(CM163=1,CN163=1),$DC$5,IF(AND(CM163=1,CN163&gt;0.5),$DC$6,IF(AND(CM163=1,AND(CN163&gt;0.25,CN163&lt;=0.5)),$DC$7,IF(AND(CM163=1,CN163&lt;=0.25),$DC$8,IF(AND(CM163&gt;0.5,CN163&gt;0.5),$DC$9,IF(AND(CM163&gt;0.5,AND(CN163&gt;0.25,CN163&lt;=0.5)),$DC$10,IF(AND(CM163&gt;0.5,CN163&lt;=0.25),$DC$11,IF(AND(AND(CM163&lt;=0.5,CM163&gt;0.25),CN163&gt;0.5),$DC$12,IF(AND(AND(CM163&lt;=0.5,CM163&gt;0.25),AND(CN163&gt;0.25,CN163&lt;=0.5)),$DC$13,IF(AND(AND(CM163&lt;=0.5,CM163&gt;0.25),CN163&lt;=0.25),$DC$14,IF(AND(CM163&lt;=0.25,CN163&gt;0.5),$DC$15,IF(AND(CM163&lt;=0.25,AND(CN163&gt;0.25,CN163&lt;=0.5)),$DC$16,IF(AND(CM163&lt;=0.25,AND(CN163&gt;0.1,CN163&lt;=0.25)),$DC$17,IF(AND(CM163&lt;=0.25,CN163&lt;=0.1,OR(CM163&lt;&gt;0,CN163&lt;&gt;0)),$DC$18,IF(AND(CM163=0,CN163=0),$DC$19,"ATENÇÃO")))))))))))))))</f>
        <v>85.7142857142857</v>
      </c>
      <c r="CP163" s="38" t="n">
        <f aca="false">(AU163+AZ163+BD163)/3</f>
        <v>0.666666666666667</v>
      </c>
      <c r="CQ163" s="39" t="n">
        <f aca="false">(AV163+AW163+AX163+AY163+BA163+BB163+BC163)/7</f>
        <v>0.285714285714286</v>
      </c>
      <c r="CR163" s="30" t="n">
        <f aca="false">IF(AND(CP163=1,CQ163=1),$DC$5,IF(AND(CP163=1,CQ163&gt;0.5),$DC$6,IF(AND(CP163=1,AND(CQ163&gt;0.25,CQ163&lt;=0.5)),$DC$7,IF(AND(CP163=1,CQ163&lt;=0.25),$DC$8,IF(AND(CP163&gt;0.5,CQ163&gt;0.5),$DC$9,IF(AND(CP163&gt;0.5,AND(CQ163&gt;0.25,CQ163&lt;=0.5)),$DC$10,IF(AND(CP163&gt;0.5,CQ163&lt;=0.25),$DC$11,IF(AND(AND(CP163&lt;=0.5,CP163&gt;0.25),CQ163&gt;0.5),$DC$12,IF(AND(AND(CP163&lt;=0.5,CP163&gt;0.25),AND(CQ163&gt;0.25,CQ163&lt;=0.5)),$DC$13,IF(AND(AND(CP163&lt;=0.5,CP163&gt;0.25),CQ163&lt;=0.25),$DC$14,IF(AND(CP163&lt;=0.25,CQ163&gt;0.5),$DC$15,IF(AND(CP163&lt;=0.25,AND(CQ163&gt;0.25,CQ163&lt;=0.5)),$DC$16,IF(AND(CP163&lt;=0.25,AND(CQ163&gt;0.1,CQ163&lt;=0.25)),$DC$17,IF(AND(CP163&lt;=0.25,CQ163&lt;=0.1,OR(CP163&lt;&gt;0,CQ163&lt;&gt;0)),$DC$18,IF(AND(CP163=0,CQ163=0),$DC$19,"ATENÇÃO")))))))))))))))</f>
        <v>64.2857142857143</v>
      </c>
      <c r="CS163" s="38" t="n">
        <f aca="false">(BE163+BJ163+BN163)/3</f>
        <v>1</v>
      </c>
      <c r="CT163" s="39" t="n">
        <f aca="false">(BF163+BG163+BH163+BI163+BK163+BL163+BM163+BO163+BP163)/9</f>
        <v>1</v>
      </c>
      <c r="CU163" s="30" t="n">
        <f aca="false">IF(AND(CS163=1,CT163=1),$DC$5,IF(AND(CS163=1,CT163&gt;0.5),$DC$6,IF(AND(CS163=1,AND(CT163&gt;0.25,CT163&lt;=0.5)),$DC$7,IF(AND(CS163=1,CT163&lt;=0.25),$DC$8,IF(AND(CS163&gt;0.5,CT163&gt;0.5),$DC$9,IF(AND(CS163&gt;0.5,AND(CT163&gt;0.25,CT163&lt;=0.5)),$DC$10,IF(AND(CS163&gt;0.5,CT163&lt;=0.25),$DC$11,IF(AND(AND(CS163&lt;=0.5,CS163&gt;0.25),CT163&gt;0.5),$DC$12,IF(AND(AND(CS163&lt;=0.5,CS163&gt;0.25),AND(CT163&gt;0.25,CT163&lt;=0.5)),$DC$13,IF(AND(AND(CS163&lt;=0.5,CS163&gt;0.25),CT163&lt;=0.25),$DC$14,IF(AND(CS163&lt;=0.25,CT163&gt;0.5),$DC$15,IF(AND(CS163&lt;=0.25,AND(CT163&gt;0.25,CT163&lt;=0.5)),$DC$16,IF(AND(CS163&lt;=0.25,AND(CT163&gt;0.1,CT163&lt;=0.25)),$DC$17,IF(AND(CS163&lt;=0.25,CT163&lt;=0.1,OR(CS163&lt;&gt;0,CT163&lt;&gt;0)),$DC$18,IF(AND(CS163=0,CT163=0),$DC$19,"ATENÇÃO")))))))))))))))</f>
        <v>100</v>
      </c>
      <c r="CV163" s="31" t="n">
        <f aca="false">(BR163+BW163+BX163)/3</f>
        <v>0.333333333333333</v>
      </c>
      <c r="CW163" s="32" t="n">
        <f aca="false">(BQ163+BS163+BT163+BU163+BV163+BY163+BZ163)/7</f>
        <v>0.428571428571429</v>
      </c>
      <c r="CX163" s="30" t="n">
        <f aca="false">IF(AND(CV163=1,CW163=1),$DC$5,IF(AND(CV163=1,CW163&gt;0.5),$DC$6,IF(AND(CV163=1,AND(CW163&gt;0.25,CW163&lt;=0.5)),$DC$7,IF(AND(CV163=1,CW163&lt;=0.25),$DC$8,IF(AND(CV163&gt;0.5,CW163&gt;0.5),$DC$9,IF(AND(CV163&gt;0.5,AND(CW163&gt;0.25,CW163&lt;=0.5)),$DC$10,IF(AND(CV163&gt;0.5,CW163&lt;=0.25),$DC$11,IF(AND(AND(CV163&lt;=0.5,CV163&gt;0.25),CW163&gt;0.5),$DC$12,IF(AND(AND(CV163&lt;=0.5,CV163&gt;0.25),AND(CW163&gt;0.25,CW163&lt;=0.5)),$DC$13,IF(AND(AND(CV163&lt;=0.5,CV163&gt;0.25),CW163&lt;=0.25),$DC$14,IF(AND(CV163&lt;=0.25,CW163&gt;0.5),$DC$15,IF(AND(CV163&lt;=0.25,AND(CW163&gt;0.25,CW163&lt;=0.5)),$DC$16,IF(AND(CV163&lt;=0.25,AND(CW163&gt;0.1,CW163&lt;=0.25)),$DC$17,IF(AND(CV163&lt;=0.25,CW163&lt;=0.1,OR(CV163&lt;&gt;0,CW163&lt;&gt;0)),$DC$18,IF(AND(CV163=0,CW163=0),$DC$19,"ATENÇÃO")))))))))))))))</f>
        <v>42.8571428571429</v>
      </c>
    </row>
    <row r="164" customFormat="false" ht="15" hidden="false" customHeight="false" outlineLevel="0" collapsed="false">
      <c r="A164" s="1" t="s">
        <v>315</v>
      </c>
      <c r="B164" s="2" t="n">
        <v>162</v>
      </c>
      <c r="C164" s="23" t="n">
        <v>1</v>
      </c>
      <c r="D164" s="23" t="n">
        <v>0</v>
      </c>
      <c r="E164" s="23" t="n">
        <v>1</v>
      </c>
      <c r="F164" s="23" t="n">
        <v>0</v>
      </c>
      <c r="G164" s="24" t="n">
        <v>0</v>
      </c>
      <c r="H164" s="23" t="n">
        <v>0</v>
      </c>
      <c r="I164" s="24" t="n">
        <v>0</v>
      </c>
      <c r="J164" s="23" t="n">
        <v>0</v>
      </c>
      <c r="K164" s="24" t="n">
        <v>0</v>
      </c>
      <c r="L164" s="23" t="n">
        <v>1</v>
      </c>
      <c r="M164" s="23" t="n">
        <v>0</v>
      </c>
      <c r="N164" s="24" t="n">
        <v>1</v>
      </c>
      <c r="O164" s="23" t="n">
        <v>0</v>
      </c>
      <c r="P164" s="23" t="n">
        <v>0</v>
      </c>
      <c r="Q164" s="23" t="n">
        <v>0</v>
      </c>
      <c r="R164" s="24" t="n">
        <v>1</v>
      </c>
      <c r="S164" s="23" t="n">
        <v>1</v>
      </c>
      <c r="T164" s="23" t="n">
        <v>1</v>
      </c>
      <c r="U164" s="25" t="n">
        <v>0</v>
      </c>
      <c r="V164" s="25" t="n">
        <v>0</v>
      </c>
      <c r="W164" s="25" t="n">
        <v>0</v>
      </c>
      <c r="X164" s="26" t="n">
        <v>0</v>
      </c>
      <c r="Y164" s="25" t="n">
        <v>1</v>
      </c>
      <c r="Z164" s="25" t="n">
        <v>0</v>
      </c>
      <c r="AA164" s="26" t="n">
        <v>0</v>
      </c>
      <c r="AB164" s="25" t="n">
        <v>0</v>
      </c>
      <c r="AC164" s="25" t="n">
        <v>1</v>
      </c>
      <c r="AD164" s="25" t="n">
        <v>0</v>
      </c>
      <c r="AE164" s="25" t="n">
        <v>0</v>
      </c>
      <c r="AF164" s="25" t="n">
        <v>0</v>
      </c>
      <c r="AG164" s="26" t="n">
        <v>1</v>
      </c>
      <c r="AH164" s="23" t="n">
        <v>1</v>
      </c>
      <c r="AI164" s="23" t="n">
        <v>0</v>
      </c>
      <c r="AJ164" s="24" t="n">
        <v>1</v>
      </c>
      <c r="AK164" s="23" t="n">
        <v>1</v>
      </c>
      <c r="AL164" s="24" t="n">
        <v>0</v>
      </c>
      <c r="AM164" s="25" t="n">
        <v>1</v>
      </c>
      <c r="AN164" s="25" t="n">
        <v>1</v>
      </c>
      <c r="AO164" s="25" t="n">
        <v>0</v>
      </c>
      <c r="AP164" s="26" t="n">
        <v>1</v>
      </c>
      <c r="AQ164" s="25" t="n">
        <v>0</v>
      </c>
      <c r="AR164" s="25" t="n">
        <v>1</v>
      </c>
      <c r="AS164" s="26" t="n">
        <v>0</v>
      </c>
      <c r="AT164" s="25" t="n">
        <v>1</v>
      </c>
      <c r="AU164" s="78" t="n">
        <v>0</v>
      </c>
      <c r="AV164" s="79" t="n">
        <v>1</v>
      </c>
      <c r="AW164" s="79" t="n">
        <v>0</v>
      </c>
      <c r="AX164" s="79" t="n">
        <v>0</v>
      </c>
      <c r="AY164" s="79" t="n">
        <v>0</v>
      </c>
      <c r="AZ164" s="78" t="n">
        <v>0</v>
      </c>
      <c r="BA164" s="79" t="n">
        <v>0</v>
      </c>
      <c r="BB164" s="79" t="n">
        <v>0</v>
      </c>
      <c r="BC164" s="79" t="n">
        <v>0</v>
      </c>
      <c r="BD164" s="78" t="n">
        <v>0</v>
      </c>
      <c r="BE164" s="26" t="n">
        <v>1</v>
      </c>
      <c r="BF164" s="25" t="n">
        <v>1</v>
      </c>
      <c r="BG164" s="25" t="n">
        <v>1</v>
      </c>
      <c r="BH164" s="25" t="n">
        <v>1</v>
      </c>
      <c r="BI164" s="25" t="n">
        <v>1</v>
      </c>
      <c r="BJ164" s="26" t="n">
        <v>1</v>
      </c>
      <c r="BK164" s="25" t="n">
        <v>1</v>
      </c>
      <c r="BL164" s="25" t="n">
        <v>0</v>
      </c>
      <c r="BM164" s="25" t="n">
        <v>0</v>
      </c>
      <c r="BN164" s="26" t="n">
        <v>1</v>
      </c>
      <c r="BO164" s="25" t="n">
        <v>1</v>
      </c>
      <c r="BP164" s="25" t="n">
        <v>0</v>
      </c>
      <c r="BQ164" s="23" t="n">
        <v>1</v>
      </c>
      <c r="BR164" s="24" t="n">
        <v>1</v>
      </c>
      <c r="BS164" s="23" t="n">
        <v>1</v>
      </c>
      <c r="BT164" s="23" t="n">
        <v>1</v>
      </c>
      <c r="BU164" s="23" t="n">
        <v>0</v>
      </c>
      <c r="BV164" s="23" t="n">
        <v>0</v>
      </c>
      <c r="BW164" s="24" t="n">
        <v>0</v>
      </c>
      <c r="BX164" s="24" t="n">
        <v>0</v>
      </c>
      <c r="BY164" s="23" t="n">
        <v>0</v>
      </c>
      <c r="BZ164" s="23" t="n">
        <v>1</v>
      </c>
      <c r="CB164" s="27" t="n">
        <f aca="false">CF164*$CZ$3+CI164*$DA$3+CL164*$DB$3+CO164*$DC$3+CR164*$DD$3+CU164*$DE$3+CX164*$DF$3</f>
        <v>47.1114285714286</v>
      </c>
      <c r="CD164" s="38" t="n">
        <f aca="false">(G164+I164+K164+N164+R164)/5</f>
        <v>0.4</v>
      </c>
      <c r="CE164" s="39" t="n">
        <f aca="false">(C164+D164+E164+F164+H164+J164+L164+M164+O164+P164+Q164+S164+T164)/13</f>
        <v>0.384615384615385</v>
      </c>
      <c r="CF164" s="30" t="n">
        <f aca="false">IF(AND(CD164=1,CE164=1),$DC$5,IF(AND(CD164=1,CE164&gt;0.5),$DC$6,IF(AND(CD164=1,AND(CE164&gt;0.25,CE164&lt;=0.5)),$DC$7,IF(AND(CD164=1,CE164&lt;=0.25),$DC$8,IF(AND(CD164&gt;0.5,CE164&gt;0.5),$DC$9,IF(AND(CD164&gt;0.5,AND(CE164&gt;0.25,CE164&lt;=0.5)),$DC$10,IF(AND(CD164&gt;0.5,CE164&lt;=0.25),$DC$11,IF(AND(AND(CD164&lt;=0.5,CD164&gt;0.25),CE164&gt;0.5),$DC$12,IF(AND(AND(CD164&lt;=0.5,CD164&gt;0.25),AND(CE164&gt;0.25,CE164&lt;=0.5)),$DC$13,IF(AND(AND(CD164&lt;=0.5,CD164&gt;0.25),CE164&lt;=0.25),$DC$14,IF(AND(CD164&lt;=0.25,CE164&gt;0.5),$DC$15,IF(AND(CD164&lt;=0.25,AND(CE164&gt;0.25,CE164&lt;=0.5)),$DC$16,IF(AND(CD164&lt;=0.25,AND(CE164&gt;0.1,CE164&lt;=0.25)),$DC$17,IF(AND(CD164&lt;=0.25,CE164&lt;=0.1,OR(CD164&lt;&gt;0,CE164&lt;&gt;0)),$DC$18,IF(AND(CD164=0,CE164=0),$DC$19,"ATENÇÃO")))))))))))))))</f>
        <v>42.8571428571429</v>
      </c>
      <c r="CG164" s="38" t="n">
        <f aca="false">(X164+AA164+AG164)/3</f>
        <v>0.333333333333333</v>
      </c>
      <c r="CH164" s="39" t="n">
        <f aca="false">(U164+V164+W164+Y164+Z164+AB164+AC164+AD164+AE164+AF164)/10</f>
        <v>0.2</v>
      </c>
      <c r="CI164" s="30" t="n">
        <f aca="false">IF(AND(CG164=1,CH164=1),$DC$5,IF(AND(CG164=1,CH164&gt;0.5),$DC$6,IF(AND(CG164=1,AND(CH164&gt;0.25,CH164&lt;=0.5)),$DC$7,IF(AND(CG164=1,CH164&lt;=0.25),$DC$8,IF(AND(CG164&gt;0.5,CH164&gt;0.5),$DC$9,IF(AND(CG164&gt;0.5,AND(CH164&gt;0.25,CH164&lt;=0.5)),$DC$10,IF(AND(CG164&gt;0.5,CH164&lt;=0.25),$DC$11,IF(AND(AND(CG164&lt;=0.5,CG164&gt;0.25),CH164&gt;0.5),$DC$12,IF(AND(AND(CG164&lt;=0.5,CG164&gt;0.25),AND(CH164&gt;0.25,CH164&lt;=0.5)),$DC$13,IF(AND(AND(CG164&lt;=0.5,CG164&gt;0.25),CH164&lt;=0.25),$DC$14,IF(AND(CG164&lt;=0.25,CH164&gt;0.5),$DC$15,IF(AND(CG164&lt;=0.25,AND(CH164&gt;0.25,CH164&lt;=0.5)),$DC$16,IF(AND(CG164&lt;=0.25,AND(CH164&gt;0.1,CH164&lt;=0.25)),$DC$17,IF(AND(CG164&lt;=0.25,CH164&lt;=0.1,OR(CG164&lt;&gt;0,CH164&lt;&gt;0)),$DC$18,IF(AND(CG164=0,CH164=0),$DC$19,"ATENÇÃO")))))))))))))))</f>
        <v>35.7142857142857</v>
      </c>
      <c r="CJ164" s="38" t="n">
        <f aca="false">(AJ164+AL164)/2</f>
        <v>0.5</v>
      </c>
      <c r="CK164" s="39" t="n">
        <f aca="false">(AH164+AI164+AK164)/3</f>
        <v>0.666666666666667</v>
      </c>
      <c r="CL164" s="30" t="n">
        <f aca="false">IF(AND(CJ164=1,CK164=1),$DC$5,IF(AND(CJ164=1,CK164&gt;0.5),$DC$6,IF(AND(CJ164=1,AND(CK164&gt;0.25,CK164&lt;=0.5)),$DC$7,IF(AND(CJ164=1,CK164&lt;=0.25),$DC$8,IF(AND(CJ164&gt;0.5,CK164&gt;0.5),$DC$9,IF(AND(CJ164&gt;0.5,AND(CK164&gt;0.25,CK164&lt;=0.5)),$DC$10,IF(AND(CJ164&gt;0.5,CK164&lt;=0.25),$DC$11,IF(AND(AND(CJ164&lt;=0.5,CJ164&gt;0.25),CK164&gt;0.5),$DC$12,IF(AND(AND(CJ164&lt;=0.5,CJ164&gt;0.25),AND(CK164&gt;0.25,CK164&lt;=0.5)),$DC$13,IF(AND(AND(CJ164&lt;=0.5,CJ164&gt;0.25),CK164&lt;=0.25),$DC$14,IF(AND(CJ164&lt;=0.25,CK164&gt;0.5),$DC$15,IF(AND(CJ164&lt;=0.25,AND(CK164&gt;0.25,CK164&lt;=0.5)),$DC$16,IF(AND(CJ164&lt;=0.25,AND(CK164&gt;0.1,CK164&lt;=0.25)),$DC$17,IF(AND(CJ164&lt;=0.25,CK164&lt;=0.1,OR(CJ164&lt;&gt;0,CK164&lt;&gt;0)),$DC$18,IF(AND(CJ164=0,CK164=0),$DC$19,"ATENÇÃO")))))))))))))))</f>
        <v>50</v>
      </c>
      <c r="CM164" s="38" t="n">
        <f aca="false">(AP164+AS164)/2</f>
        <v>0.5</v>
      </c>
      <c r="CN164" s="39" t="n">
        <f aca="false">(AM164+AN164+AO164+AQ164+AR164+AT164)/6</f>
        <v>0.666666666666667</v>
      </c>
      <c r="CO164" s="30" t="n">
        <f aca="false">IF(AND(CM164=1,CN164=1),$DC$5,IF(AND(CM164=1,CN164&gt;0.5),$DC$6,IF(AND(CM164=1,AND(CN164&gt;0.25,CN164&lt;=0.5)),$DC$7,IF(AND(CM164=1,CN164&lt;=0.25),$DC$8,IF(AND(CM164&gt;0.5,CN164&gt;0.5),$DC$9,IF(AND(CM164&gt;0.5,AND(CN164&gt;0.25,CN164&lt;=0.5)),$DC$10,IF(AND(CM164&gt;0.5,CN164&lt;=0.25),$DC$11,IF(AND(AND(CM164&lt;=0.5,CM164&gt;0.25),CN164&gt;0.5),$DC$12,IF(AND(AND(CM164&lt;=0.5,CM164&gt;0.25),AND(CN164&gt;0.25,CN164&lt;=0.5)),$DC$13,IF(AND(AND(CM164&lt;=0.5,CM164&gt;0.25),CN164&lt;=0.25),$DC$14,IF(AND(CM164&lt;=0.25,CN164&gt;0.5),$DC$15,IF(AND(CM164&lt;=0.25,AND(CN164&gt;0.25,CN164&lt;=0.5)),$DC$16,IF(AND(CM164&lt;=0.25,AND(CN164&gt;0.1,CN164&lt;=0.25)),$DC$17,IF(AND(CM164&lt;=0.25,CN164&lt;=0.1,OR(CM164&lt;&gt;0,CN164&lt;&gt;0)),$DC$18,IF(AND(CM164=0,CN164=0),$DC$19,"ATENÇÃO")))))))))))))))</f>
        <v>50</v>
      </c>
      <c r="CP164" s="38" t="n">
        <f aca="false">(AU164+AZ164+BD164)/3</f>
        <v>0</v>
      </c>
      <c r="CQ164" s="39" t="n">
        <f aca="false">(AV164+AW164+AX164+AY164+BA164+BB164+BC164)/7</f>
        <v>0.142857142857143</v>
      </c>
      <c r="CR164" s="30" t="n">
        <f aca="false">IF(AND(CP164=1,CQ164=1),$DC$5,IF(AND(CP164=1,CQ164&gt;0.5),$DC$6,IF(AND(CP164=1,AND(CQ164&gt;0.25,CQ164&lt;=0.5)),$DC$7,IF(AND(CP164=1,CQ164&lt;=0.25),$DC$8,IF(AND(CP164&gt;0.5,CQ164&gt;0.5),$DC$9,IF(AND(CP164&gt;0.5,AND(CQ164&gt;0.25,CQ164&lt;=0.5)),$DC$10,IF(AND(CP164&gt;0.5,CQ164&lt;=0.25),$DC$11,IF(AND(AND(CP164&lt;=0.5,CP164&gt;0.25),CQ164&gt;0.5),$DC$12,IF(AND(AND(CP164&lt;=0.5,CP164&gt;0.25),AND(CQ164&gt;0.25,CQ164&lt;=0.5)),$DC$13,IF(AND(AND(CP164&lt;=0.5,CP164&gt;0.25),CQ164&lt;=0.25),$DC$14,IF(AND(CP164&lt;=0.25,CQ164&gt;0.5),$DC$15,IF(AND(CP164&lt;=0.25,AND(CQ164&gt;0.25,CQ164&lt;=0.5)),$DC$16,IF(AND(CP164&lt;=0.25,AND(CQ164&gt;0.1,CQ164&lt;=0.25)),$DC$17,IF(AND(CP164&lt;=0.25,CQ164&lt;=0.1,OR(CP164&lt;&gt;0,CQ164&lt;&gt;0)),$DC$18,IF(AND(CP164=0,CQ164=0),$DC$19,"ATENÇÃO")))))))))))))))</f>
        <v>14.2857142857143</v>
      </c>
      <c r="CS164" s="38" t="n">
        <f aca="false">(BE164+BJ164+BN164)/3</f>
        <v>1</v>
      </c>
      <c r="CT164" s="39" t="n">
        <f aca="false">(BF164+BG164+BH164+BI164+BK164+BL164+BM164+BO164+BP164)/9</f>
        <v>0.666666666666667</v>
      </c>
      <c r="CU164" s="30" t="n">
        <f aca="false">IF(AND(CS164=1,CT164=1),$DC$5,IF(AND(CS164=1,CT164&gt;0.5),$DC$6,IF(AND(CS164=1,AND(CT164&gt;0.25,CT164&lt;=0.5)),$DC$7,IF(AND(CS164=1,CT164&lt;=0.25),$DC$8,IF(AND(CS164&gt;0.5,CT164&gt;0.5),$DC$9,IF(AND(CS164&gt;0.5,AND(CT164&gt;0.25,CT164&lt;=0.5)),$DC$10,IF(AND(CS164&gt;0.5,CT164&lt;=0.25),$DC$11,IF(AND(AND(CS164&lt;=0.5,CS164&gt;0.25),CT164&gt;0.5),$DC$12,IF(AND(AND(CS164&lt;=0.5,CS164&gt;0.25),AND(CT164&gt;0.25,CT164&lt;=0.5)),$DC$13,IF(AND(AND(CS164&lt;=0.5,CS164&gt;0.25),CT164&lt;=0.25),$DC$14,IF(AND(CS164&lt;=0.25,CT164&gt;0.5),$DC$15,IF(AND(CS164&lt;=0.25,AND(CT164&gt;0.25,CT164&lt;=0.5)),$DC$16,IF(AND(CS164&lt;=0.25,AND(CT164&gt;0.1,CT164&lt;=0.25)),$DC$17,IF(AND(CS164&lt;=0.25,CT164&lt;=0.1,OR(CS164&lt;&gt;0,CT164&lt;&gt;0)),$DC$18,IF(AND(CS164=0,CT164=0),$DC$19,"ATENÇÃO")))))))))))))))</f>
        <v>92.8571428571429</v>
      </c>
      <c r="CV164" s="31" t="n">
        <f aca="false">(BR164+BW164+BX164)/3</f>
        <v>0.333333333333333</v>
      </c>
      <c r="CW164" s="32" t="n">
        <f aca="false">(BQ164+BS164+BT164+BU164+BV164+BY164+BZ164)/7</f>
        <v>0.571428571428571</v>
      </c>
      <c r="CX164" s="30" t="n">
        <f aca="false">IF(AND(CV164=1,CW164=1),$DC$5,IF(AND(CV164=1,CW164&gt;0.5),$DC$6,IF(AND(CV164=1,AND(CW164&gt;0.25,CW164&lt;=0.5)),$DC$7,IF(AND(CV164=1,CW164&lt;=0.25),$DC$8,IF(AND(CV164&gt;0.5,CW164&gt;0.5),$DC$9,IF(AND(CV164&gt;0.5,AND(CW164&gt;0.25,CW164&lt;=0.5)),$DC$10,IF(AND(CV164&gt;0.5,CW164&lt;=0.25),$DC$11,IF(AND(AND(CV164&lt;=0.5,CV164&gt;0.25),CW164&gt;0.5),$DC$12,IF(AND(AND(CV164&lt;=0.5,CV164&gt;0.25),AND(CW164&gt;0.25,CW164&lt;=0.5)),$DC$13,IF(AND(AND(CV164&lt;=0.5,CV164&gt;0.25),CW164&lt;=0.25),$DC$14,IF(AND(CV164&lt;=0.25,CW164&gt;0.5),$DC$15,IF(AND(CV164&lt;=0.25,AND(CW164&gt;0.25,CW164&lt;=0.5)),$DC$16,IF(AND(CV164&lt;=0.25,AND(CW164&gt;0.1,CW164&lt;=0.25)),$DC$17,IF(AND(CV164&lt;=0.25,CW164&lt;=0.1,OR(CV164&lt;&gt;0,CW164&lt;&gt;0)),$DC$18,IF(AND(CV164=0,CW164=0),$DC$19,"ATENÇÃO")))))))))))))))</f>
        <v>50</v>
      </c>
    </row>
    <row r="165" customFormat="false" ht="15" hidden="false" customHeight="false" outlineLevel="0" collapsed="false">
      <c r="A165" s="1" t="s">
        <v>316</v>
      </c>
      <c r="B165" s="2" t="n">
        <v>163</v>
      </c>
      <c r="C165" s="23" t="n">
        <v>1</v>
      </c>
      <c r="D165" s="23" t="n">
        <v>0</v>
      </c>
      <c r="E165" s="23" t="n">
        <v>0</v>
      </c>
      <c r="F165" s="23" t="n">
        <v>0</v>
      </c>
      <c r="G165" s="24" t="n">
        <v>0</v>
      </c>
      <c r="H165" s="23" t="n">
        <v>0</v>
      </c>
      <c r="I165" s="24" t="n">
        <v>0</v>
      </c>
      <c r="J165" s="23" t="n">
        <v>0</v>
      </c>
      <c r="K165" s="24" t="n">
        <v>0</v>
      </c>
      <c r="L165" s="23" t="n">
        <v>0</v>
      </c>
      <c r="M165" s="23" t="n">
        <v>0</v>
      </c>
      <c r="N165" s="24" t="n">
        <v>0</v>
      </c>
      <c r="O165" s="23" t="n">
        <v>0</v>
      </c>
      <c r="P165" s="23" t="n">
        <v>0</v>
      </c>
      <c r="Q165" s="23" t="n">
        <v>0</v>
      </c>
      <c r="R165" s="24" t="n">
        <v>0</v>
      </c>
      <c r="S165" s="23" t="n">
        <v>0</v>
      </c>
      <c r="T165" s="23" t="n">
        <v>0</v>
      </c>
      <c r="U165" s="25" t="n">
        <v>0</v>
      </c>
      <c r="V165" s="25" t="n">
        <v>0</v>
      </c>
      <c r="W165" s="25" t="n">
        <v>0</v>
      </c>
      <c r="X165" s="26" t="n">
        <v>0</v>
      </c>
      <c r="Y165" s="25" t="n">
        <v>0</v>
      </c>
      <c r="Z165" s="25" t="n">
        <v>0</v>
      </c>
      <c r="AA165" s="26" t="n">
        <v>0</v>
      </c>
      <c r="AB165" s="25" t="n">
        <v>0</v>
      </c>
      <c r="AC165" s="25" t="n">
        <v>0</v>
      </c>
      <c r="AD165" s="25" t="n">
        <v>0</v>
      </c>
      <c r="AE165" s="25" t="n">
        <v>0</v>
      </c>
      <c r="AF165" s="25" t="n">
        <v>0</v>
      </c>
      <c r="AG165" s="26" t="n">
        <v>0</v>
      </c>
      <c r="AH165" s="23" t="n">
        <v>1</v>
      </c>
      <c r="AI165" s="23" t="n">
        <v>0</v>
      </c>
      <c r="AJ165" s="24" t="n">
        <v>0</v>
      </c>
      <c r="AK165" s="23" t="n">
        <v>1</v>
      </c>
      <c r="AL165" s="24" t="n">
        <v>0</v>
      </c>
      <c r="AM165" s="25" t="n">
        <v>1</v>
      </c>
      <c r="AN165" s="25" t="n">
        <v>1</v>
      </c>
      <c r="AO165" s="25" t="n">
        <v>0</v>
      </c>
      <c r="AP165" s="26" t="n">
        <v>0</v>
      </c>
      <c r="AQ165" s="25" t="n">
        <v>0</v>
      </c>
      <c r="AR165" s="25" t="n">
        <v>0</v>
      </c>
      <c r="AS165" s="26" t="n">
        <v>0</v>
      </c>
      <c r="AT165" s="25" t="n">
        <v>0</v>
      </c>
      <c r="AU165" s="78" t="n">
        <v>0</v>
      </c>
      <c r="AV165" s="79" t="n">
        <v>0</v>
      </c>
      <c r="AW165" s="79" t="n">
        <v>0</v>
      </c>
      <c r="AX165" s="79" t="n">
        <v>0</v>
      </c>
      <c r="AY165" s="79" t="n">
        <v>0</v>
      </c>
      <c r="AZ165" s="78" t="n">
        <v>0</v>
      </c>
      <c r="BA165" s="79" t="n">
        <v>0</v>
      </c>
      <c r="BB165" s="79" t="n">
        <v>0</v>
      </c>
      <c r="BC165" s="79" t="n">
        <v>0</v>
      </c>
      <c r="BD165" s="78" t="n">
        <v>0</v>
      </c>
      <c r="BE165" s="26" t="n">
        <v>1</v>
      </c>
      <c r="BF165" s="25" t="n">
        <v>0</v>
      </c>
      <c r="BG165" s="25" t="n">
        <v>0</v>
      </c>
      <c r="BH165" s="25" t="n">
        <v>0</v>
      </c>
      <c r="BI165" s="25" t="n">
        <v>0</v>
      </c>
      <c r="BJ165" s="26" t="n">
        <v>0</v>
      </c>
      <c r="BK165" s="25" t="n">
        <v>0</v>
      </c>
      <c r="BL165" s="25" t="n">
        <v>0</v>
      </c>
      <c r="BM165" s="25" t="n">
        <v>0</v>
      </c>
      <c r="BN165" s="26" t="n">
        <v>0</v>
      </c>
      <c r="BO165" s="25" t="n">
        <v>0</v>
      </c>
      <c r="BP165" s="25" t="n">
        <v>0</v>
      </c>
      <c r="BQ165" s="23" t="n">
        <v>1</v>
      </c>
      <c r="BR165" s="24" t="n">
        <v>0</v>
      </c>
      <c r="BS165" s="23" t="n">
        <v>0</v>
      </c>
      <c r="BT165" s="23" t="n">
        <v>0</v>
      </c>
      <c r="BU165" s="23" t="n">
        <v>0</v>
      </c>
      <c r="BV165" s="23" t="n">
        <v>0</v>
      </c>
      <c r="BW165" s="24" t="n">
        <v>0</v>
      </c>
      <c r="BX165" s="24" t="n">
        <v>0</v>
      </c>
      <c r="BY165" s="23" t="n">
        <v>0</v>
      </c>
      <c r="BZ165" s="23" t="n">
        <v>0</v>
      </c>
      <c r="CB165" s="27" t="n">
        <f aca="false">CF165*$CZ$3+CI165*$DA$3+CL165*$DB$3+CO165*$DC$3+CR165*$DD$3+CU165*$DE$3+CX165*$DF$3</f>
        <v>14.6964285714286</v>
      </c>
      <c r="CD165" s="38" t="n">
        <f aca="false">(G165+I165+K165+N165+R165)/5</f>
        <v>0</v>
      </c>
      <c r="CE165" s="39" t="n">
        <f aca="false">(C165+D165+E165+F165+H165+J165+L165+M165+O165+P165+Q165+S165+T165)/13</f>
        <v>0.0769230769230769</v>
      </c>
      <c r="CF165" s="30" t="n">
        <f aca="false">IF(AND(CD165=1,CE165=1),$DC$5,IF(AND(CD165=1,CE165&gt;0.5),$DC$6,IF(AND(CD165=1,AND(CE165&gt;0.25,CE165&lt;=0.5)),$DC$7,IF(AND(CD165=1,CE165&lt;=0.25),$DC$8,IF(AND(CD165&gt;0.5,CE165&gt;0.5),$DC$9,IF(AND(CD165&gt;0.5,AND(CE165&gt;0.25,CE165&lt;=0.5)),$DC$10,IF(AND(CD165&gt;0.5,CE165&lt;=0.25),$DC$11,IF(AND(AND(CD165&lt;=0.5,CD165&gt;0.25),CE165&gt;0.5),$DC$12,IF(AND(AND(CD165&lt;=0.5,CD165&gt;0.25),AND(CE165&gt;0.25,CE165&lt;=0.5)),$DC$13,IF(AND(AND(CD165&lt;=0.5,CD165&gt;0.25),CE165&lt;=0.25),$DC$14,IF(AND(CD165&lt;=0.25,CE165&gt;0.5),$DC$15,IF(AND(CD165&lt;=0.25,AND(CE165&gt;0.25,CE165&lt;=0.5)),$DC$16,IF(AND(CD165&lt;=0.25,AND(CE165&gt;0.1,CE165&lt;=0.25)),$DC$17,IF(AND(CD165&lt;=0.25,CE165&lt;=0.1,OR(CD165&lt;&gt;0,CE165&lt;&gt;0)),$DC$18,IF(AND(CD165=0,CE165=0),$DC$19,"ATENÇÃO")))))))))))))))</f>
        <v>7.14285714285714</v>
      </c>
      <c r="CG165" s="38" t="n">
        <f aca="false">(X165+AA165+AG165)/3</f>
        <v>0</v>
      </c>
      <c r="CH165" s="39" t="n">
        <f aca="false">(U165+V165+W165+Y165+Z165+AB165+AC165+AD165+AE165+AF165)/10</f>
        <v>0</v>
      </c>
      <c r="CI165" s="30" t="n">
        <f aca="false">IF(AND(CG165=1,CH165=1),$DC$5,IF(AND(CG165=1,CH165&gt;0.5),$DC$6,IF(AND(CG165=1,AND(CH165&gt;0.25,CH165&lt;=0.5)),$DC$7,IF(AND(CG165=1,CH165&lt;=0.25),$DC$8,IF(AND(CG165&gt;0.5,CH165&gt;0.5),$DC$9,IF(AND(CG165&gt;0.5,AND(CH165&gt;0.25,CH165&lt;=0.5)),$DC$10,IF(AND(CG165&gt;0.5,CH165&lt;=0.25),$DC$11,IF(AND(AND(CG165&lt;=0.5,CG165&gt;0.25),CH165&gt;0.5),$DC$12,IF(AND(AND(CG165&lt;=0.5,CG165&gt;0.25),AND(CH165&gt;0.25,CH165&lt;=0.5)),$DC$13,IF(AND(AND(CG165&lt;=0.5,CG165&gt;0.25),CH165&lt;=0.25),$DC$14,IF(AND(CG165&lt;=0.25,CH165&gt;0.5),$DC$15,IF(AND(CG165&lt;=0.25,AND(CH165&gt;0.25,CH165&lt;=0.5)),$DC$16,IF(AND(CG165&lt;=0.25,AND(CH165&gt;0.1,CH165&lt;=0.25)),$DC$17,IF(AND(CG165&lt;=0.25,CH165&lt;=0.1,OR(CG165&lt;&gt;0,CH165&lt;&gt;0)),$DC$18,IF(AND(CG165=0,CH165=0),$DC$19,"ATENÇÃO")))))))))))))))</f>
        <v>0</v>
      </c>
      <c r="CJ165" s="38" t="n">
        <f aca="false">(AJ165+AL165)/2</f>
        <v>0</v>
      </c>
      <c r="CK165" s="39" t="n">
        <f aca="false">(AH165+AI165+AK165)/3</f>
        <v>0.666666666666667</v>
      </c>
      <c r="CL165" s="30" t="n">
        <f aca="false">IF(AND(CJ165=1,CK165=1),$DC$5,IF(AND(CJ165=1,CK165&gt;0.5),$DC$6,IF(AND(CJ165=1,AND(CK165&gt;0.25,CK165&lt;=0.5)),$DC$7,IF(AND(CJ165=1,CK165&lt;=0.25),$DC$8,IF(AND(CJ165&gt;0.5,CK165&gt;0.5),$DC$9,IF(AND(CJ165&gt;0.5,AND(CK165&gt;0.25,CK165&lt;=0.5)),$DC$10,IF(AND(CJ165&gt;0.5,CK165&lt;=0.25),$DC$11,IF(AND(AND(CJ165&lt;=0.5,CJ165&gt;0.25),CK165&gt;0.5),$DC$12,IF(AND(AND(CJ165&lt;=0.5,CJ165&gt;0.25),AND(CK165&gt;0.25,CK165&lt;=0.5)),$DC$13,IF(AND(AND(CJ165&lt;=0.5,CJ165&gt;0.25),CK165&lt;=0.25),$DC$14,IF(AND(CJ165&lt;=0.25,CK165&gt;0.5),$DC$15,IF(AND(CJ165&lt;=0.25,AND(CK165&gt;0.25,CK165&lt;=0.5)),$DC$16,IF(AND(CJ165&lt;=0.25,AND(CK165&gt;0.1,CK165&lt;=0.25)),$DC$17,IF(AND(CJ165&lt;=0.25,CK165&lt;=0.1,OR(CJ165&lt;&gt;0,CK165&lt;&gt;0)),$DC$18,IF(AND(CJ165=0,CK165=0),$DC$19,"ATENÇÃO")))))))))))))))</f>
        <v>28.5714285714286</v>
      </c>
      <c r="CM165" s="38" t="n">
        <f aca="false">(AP165+AS165)/2</f>
        <v>0</v>
      </c>
      <c r="CN165" s="39" t="n">
        <f aca="false">(AM165+AN165+AO165+AQ165+AR165+AT165)/6</f>
        <v>0.333333333333333</v>
      </c>
      <c r="CO165" s="30" t="n">
        <f aca="false">IF(AND(CM165=1,CN165=1),$DC$5,IF(AND(CM165=1,CN165&gt;0.5),$DC$6,IF(AND(CM165=1,AND(CN165&gt;0.25,CN165&lt;=0.5)),$DC$7,IF(AND(CM165=1,CN165&lt;=0.25),$DC$8,IF(AND(CM165&gt;0.5,CN165&gt;0.5),$DC$9,IF(AND(CM165&gt;0.5,AND(CN165&gt;0.25,CN165&lt;=0.5)),$DC$10,IF(AND(CM165&gt;0.5,CN165&lt;=0.25),$DC$11,IF(AND(AND(CM165&lt;=0.5,CM165&gt;0.25),CN165&gt;0.5),$DC$12,IF(AND(AND(CM165&lt;=0.5,CM165&gt;0.25),AND(CN165&gt;0.25,CN165&lt;=0.5)),$DC$13,IF(AND(AND(CM165&lt;=0.5,CM165&gt;0.25),CN165&lt;=0.25),$DC$14,IF(AND(CM165&lt;=0.25,CN165&gt;0.5),$DC$15,IF(AND(CM165&lt;=0.25,AND(CN165&gt;0.25,CN165&lt;=0.5)),$DC$16,IF(AND(CM165&lt;=0.25,AND(CN165&gt;0.1,CN165&lt;=0.25)),$DC$17,IF(AND(CM165&lt;=0.25,CN165&lt;=0.1,OR(CM165&lt;&gt;0,CN165&lt;&gt;0)),$DC$18,IF(AND(CM165=0,CN165=0),$DC$19,"ATENÇÃO")))))))))))))))</f>
        <v>21.4285714285714</v>
      </c>
      <c r="CP165" s="38" t="n">
        <f aca="false">(AU165+AZ165+BD165)/3</f>
        <v>0</v>
      </c>
      <c r="CQ165" s="39" t="n">
        <f aca="false">(AV165+AW165+AX165+AY165+BA165+BB165+BC165)/7</f>
        <v>0</v>
      </c>
      <c r="CR165" s="30" t="n">
        <f aca="false">IF(AND(CP165=1,CQ165=1),$DC$5,IF(AND(CP165=1,CQ165&gt;0.5),$DC$6,IF(AND(CP165=1,AND(CQ165&gt;0.25,CQ165&lt;=0.5)),$DC$7,IF(AND(CP165=1,CQ165&lt;=0.25),$DC$8,IF(AND(CP165&gt;0.5,CQ165&gt;0.5),$DC$9,IF(AND(CP165&gt;0.5,AND(CQ165&gt;0.25,CQ165&lt;=0.5)),$DC$10,IF(AND(CP165&gt;0.5,CQ165&lt;=0.25),$DC$11,IF(AND(AND(CP165&lt;=0.5,CP165&gt;0.25),CQ165&gt;0.5),$DC$12,IF(AND(AND(CP165&lt;=0.5,CP165&gt;0.25),AND(CQ165&gt;0.25,CQ165&lt;=0.5)),$DC$13,IF(AND(AND(CP165&lt;=0.5,CP165&gt;0.25),CQ165&lt;=0.25),$DC$14,IF(AND(CP165&lt;=0.25,CQ165&gt;0.5),$DC$15,IF(AND(CP165&lt;=0.25,AND(CQ165&gt;0.25,CQ165&lt;=0.5)),$DC$16,IF(AND(CP165&lt;=0.25,AND(CQ165&gt;0.1,CQ165&lt;=0.25)),$DC$17,IF(AND(CP165&lt;=0.25,CQ165&lt;=0.1,OR(CP165&lt;&gt;0,CQ165&lt;&gt;0)),$DC$18,IF(AND(CP165=0,CQ165=0),$DC$19,"ATENÇÃO")))))))))))))))</f>
        <v>0</v>
      </c>
      <c r="CS165" s="38" t="n">
        <f aca="false">(BE165+BJ165+BN165)/3</f>
        <v>0.333333333333333</v>
      </c>
      <c r="CT165" s="39" t="n">
        <f aca="false">(BF165+BG165+BH165+BI165+BK165+BL165+BM165+BO165+BP165)/9</f>
        <v>0</v>
      </c>
      <c r="CU165" s="30" t="n">
        <f aca="false">IF(AND(CS165=1,CT165=1),$DC$5,IF(AND(CS165=1,CT165&gt;0.5),$DC$6,IF(AND(CS165=1,AND(CT165&gt;0.25,CT165&lt;=0.5)),$DC$7,IF(AND(CS165=1,CT165&lt;=0.25),$DC$8,IF(AND(CS165&gt;0.5,CT165&gt;0.5),$DC$9,IF(AND(CS165&gt;0.5,AND(CT165&gt;0.25,CT165&lt;=0.5)),$DC$10,IF(AND(CS165&gt;0.5,CT165&lt;=0.25),$DC$11,IF(AND(AND(CS165&lt;=0.5,CS165&gt;0.25),CT165&gt;0.5),$DC$12,IF(AND(AND(CS165&lt;=0.5,CS165&gt;0.25),AND(CT165&gt;0.25,CT165&lt;=0.5)),$DC$13,IF(AND(AND(CS165&lt;=0.5,CS165&gt;0.25),CT165&lt;=0.25),$DC$14,IF(AND(CS165&lt;=0.25,CT165&gt;0.5),$DC$15,IF(AND(CS165&lt;=0.25,AND(CT165&gt;0.25,CT165&lt;=0.5)),$DC$16,IF(AND(CS165&lt;=0.25,AND(CT165&gt;0.1,CT165&lt;=0.25)),$DC$17,IF(AND(CS165&lt;=0.25,CT165&lt;=0.1,OR(CS165&lt;&gt;0,CT165&lt;&gt;0)),$DC$18,IF(AND(CS165=0,CT165=0),$DC$19,"ATENÇÃO")))))))))))))))</f>
        <v>35.7142857142857</v>
      </c>
      <c r="CV165" s="31" t="n">
        <f aca="false">(BR165+BW165+BX165)/3</f>
        <v>0</v>
      </c>
      <c r="CW165" s="32" t="n">
        <f aca="false">(BQ165+BS165+BT165+BU165+BV165+BY165+BZ165)/7</f>
        <v>0.142857142857143</v>
      </c>
      <c r="CX165" s="30" t="n">
        <f aca="false">IF(AND(CV165=1,CW165=1),$DC$5,IF(AND(CV165=1,CW165&gt;0.5),$DC$6,IF(AND(CV165=1,AND(CW165&gt;0.25,CW165&lt;=0.5)),$DC$7,IF(AND(CV165=1,CW165&lt;=0.25),$DC$8,IF(AND(CV165&gt;0.5,CW165&gt;0.5),$DC$9,IF(AND(CV165&gt;0.5,AND(CW165&gt;0.25,CW165&lt;=0.5)),$DC$10,IF(AND(CV165&gt;0.5,CW165&lt;=0.25),$DC$11,IF(AND(AND(CV165&lt;=0.5,CV165&gt;0.25),CW165&gt;0.5),$DC$12,IF(AND(AND(CV165&lt;=0.5,CV165&gt;0.25),AND(CW165&gt;0.25,CW165&lt;=0.5)),$DC$13,IF(AND(AND(CV165&lt;=0.5,CV165&gt;0.25),CW165&lt;=0.25),$DC$14,IF(AND(CV165&lt;=0.25,CW165&gt;0.5),$DC$15,IF(AND(CV165&lt;=0.25,AND(CW165&gt;0.25,CW165&lt;=0.5)),$DC$16,IF(AND(CV165&lt;=0.25,AND(CW165&gt;0.1,CW165&lt;=0.25)),$DC$17,IF(AND(CV165&lt;=0.25,CW165&lt;=0.1,OR(CV165&lt;&gt;0,CW165&lt;&gt;0)),$DC$18,IF(AND(CV165=0,CW165=0),$DC$19,"ATENÇÃO")))))))))))))))</f>
        <v>14.2857142857143</v>
      </c>
    </row>
    <row r="166" customFormat="false" ht="15" hidden="false" customHeight="false" outlineLevel="0" collapsed="false">
      <c r="A166" s="1" t="s">
        <v>317</v>
      </c>
      <c r="B166" s="2" t="n">
        <v>164</v>
      </c>
      <c r="C166" s="23" t="n">
        <v>0</v>
      </c>
      <c r="D166" s="23" t="n">
        <v>0</v>
      </c>
      <c r="E166" s="23" t="n">
        <v>0</v>
      </c>
      <c r="F166" s="23" t="n">
        <v>0</v>
      </c>
      <c r="G166" s="24" t="n">
        <v>0</v>
      </c>
      <c r="H166" s="23" t="n">
        <v>0</v>
      </c>
      <c r="I166" s="24" t="n">
        <v>0</v>
      </c>
      <c r="J166" s="23" t="n">
        <v>0</v>
      </c>
      <c r="K166" s="24" t="n">
        <v>0</v>
      </c>
      <c r="L166" s="23" t="n">
        <v>1</v>
      </c>
      <c r="M166" s="23" t="n">
        <v>0</v>
      </c>
      <c r="N166" s="24" t="n">
        <v>1</v>
      </c>
      <c r="O166" s="23" t="n">
        <v>0</v>
      </c>
      <c r="P166" s="23" t="n">
        <v>0</v>
      </c>
      <c r="Q166" s="23" t="n">
        <v>0</v>
      </c>
      <c r="R166" s="24" t="n">
        <v>0</v>
      </c>
      <c r="S166" s="23" t="n">
        <v>0</v>
      </c>
      <c r="T166" s="23" t="n">
        <v>0</v>
      </c>
      <c r="U166" s="25" t="n">
        <v>0</v>
      </c>
      <c r="V166" s="25" t="n">
        <v>0</v>
      </c>
      <c r="W166" s="25" t="n">
        <v>0</v>
      </c>
      <c r="X166" s="26" t="n">
        <v>0</v>
      </c>
      <c r="Y166" s="25" t="n">
        <v>0</v>
      </c>
      <c r="Z166" s="25" t="n">
        <v>0</v>
      </c>
      <c r="AA166" s="26" t="n">
        <v>0</v>
      </c>
      <c r="AB166" s="25" t="n">
        <v>0</v>
      </c>
      <c r="AC166" s="25" t="n">
        <v>0</v>
      </c>
      <c r="AD166" s="25" t="n">
        <v>0</v>
      </c>
      <c r="AE166" s="25" t="n">
        <v>0</v>
      </c>
      <c r="AF166" s="25" t="n">
        <v>0</v>
      </c>
      <c r="AG166" s="26" t="n">
        <v>1</v>
      </c>
      <c r="AH166" s="23" t="n">
        <v>1</v>
      </c>
      <c r="AI166" s="23" t="n">
        <v>0</v>
      </c>
      <c r="AJ166" s="24" t="n">
        <v>0</v>
      </c>
      <c r="AK166" s="23" t="n">
        <v>1</v>
      </c>
      <c r="AL166" s="24" t="n">
        <v>1</v>
      </c>
      <c r="AM166" s="25" t="n">
        <v>1</v>
      </c>
      <c r="AN166" s="25" t="n">
        <v>1</v>
      </c>
      <c r="AO166" s="25" t="n">
        <v>0</v>
      </c>
      <c r="AP166" s="26" t="n">
        <v>0</v>
      </c>
      <c r="AQ166" s="25" t="n">
        <v>0</v>
      </c>
      <c r="AR166" s="25" t="n">
        <v>0</v>
      </c>
      <c r="AS166" s="26" t="n">
        <v>1</v>
      </c>
      <c r="AT166" s="25" t="n">
        <v>1</v>
      </c>
      <c r="AU166" s="78" t="n">
        <v>1</v>
      </c>
      <c r="AV166" s="79" t="n">
        <v>0</v>
      </c>
      <c r="AW166" s="79" t="n">
        <v>0</v>
      </c>
      <c r="AX166" s="79" t="n">
        <v>1</v>
      </c>
      <c r="AY166" s="79" t="n">
        <v>0</v>
      </c>
      <c r="AZ166" s="78" t="n">
        <v>1</v>
      </c>
      <c r="BA166" s="79" t="n">
        <v>0</v>
      </c>
      <c r="BB166" s="79" t="n">
        <v>1</v>
      </c>
      <c r="BC166" s="79" t="n">
        <v>0</v>
      </c>
      <c r="BD166" s="78" t="n">
        <v>0</v>
      </c>
      <c r="BE166" s="26" t="n">
        <v>1</v>
      </c>
      <c r="BF166" s="25" t="n">
        <v>1</v>
      </c>
      <c r="BG166" s="25" t="n">
        <v>1</v>
      </c>
      <c r="BH166" s="25" t="n">
        <v>1</v>
      </c>
      <c r="BI166" s="25" t="n">
        <v>1</v>
      </c>
      <c r="BJ166" s="26" t="n">
        <v>1</v>
      </c>
      <c r="BK166" s="25" t="n">
        <v>1</v>
      </c>
      <c r="BL166" s="25" t="n">
        <v>1</v>
      </c>
      <c r="BM166" s="25" t="n">
        <v>1</v>
      </c>
      <c r="BN166" s="26" t="n">
        <v>1</v>
      </c>
      <c r="BO166" s="25" t="n">
        <v>1</v>
      </c>
      <c r="BP166" s="25" t="n">
        <v>1</v>
      </c>
      <c r="BQ166" s="23" t="n">
        <v>0</v>
      </c>
      <c r="BR166" s="24" t="n">
        <v>1</v>
      </c>
      <c r="BS166" s="23" t="n">
        <v>0</v>
      </c>
      <c r="BT166" s="23" t="n">
        <v>0</v>
      </c>
      <c r="BU166" s="23" t="n">
        <v>0</v>
      </c>
      <c r="BV166" s="23" t="n">
        <v>0</v>
      </c>
      <c r="BW166" s="24" t="n">
        <v>0</v>
      </c>
      <c r="BX166" s="24" t="n">
        <v>0</v>
      </c>
      <c r="BY166" s="23" t="n">
        <v>0</v>
      </c>
      <c r="BZ166" s="23" t="n">
        <v>0</v>
      </c>
      <c r="CB166" s="27" t="n">
        <f aca="false">CF166*$CZ$3+CI166*$DA$3+CL166*$DB$3+CO166*$DC$3+CR166*$DD$3+CU166*$DE$3+CX166*$DF$3</f>
        <v>49.3135714285714</v>
      </c>
      <c r="CD166" s="38" t="n">
        <f aca="false">(G166+I166+K166+N166+R166)/5</f>
        <v>0.2</v>
      </c>
      <c r="CE166" s="39" t="n">
        <f aca="false">(C166+D166+E166+F166+H166+J166+L166+M166+O166+P166+Q166+S166+T166)/13</f>
        <v>0.0769230769230769</v>
      </c>
      <c r="CF166" s="30" t="n">
        <f aca="false">IF(AND(CD166=1,CE166=1),$DC$5,IF(AND(CD166=1,CE166&gt;0.5),$DC$6,IF(AND(CD166=1,AND(CE166&gt;0.25,CE166&lt;=0.5)),$DC$7,IF(AND(CD166=1,CE166&lt;=0.25),$DC$8,IF(AND(CD166&gt;0.5,CE166&gt;0.5),$DC$9,IF(AND(CD166&gt;0.5,AND(CE166&gt;0.25,CE166&lt;=0.5)),$DC$10,IF(AND(CD166&gt;0.5,CE166&lt;=0.25),$DC$11,IF(AND(AND(CD166&lt;=0.5,CD166&gt;0.25),CE166&gt;0.5),$DC$12,IF(AND(AND(CD166&lt;=0.5,CD166&gt;0.25),AND(CE166&gt;0.25,CE166&lt;=0.5)),$DC$13,IF(AND(AND(CD166&lt;=0.5,CD166&gt;0.25),CE166&lt;=0.25),$DC$14,IF(AND(CD166&lt;=0.25,CE166&gt;0.5),$DC$15,IF(AND(CD166&lt;=0.25,AND(CE166&gt;0.25,CE166&lt;=0.5)),$DC$16,IF(AND(CD166&lt;=0.25,AND(CE166&gt;0.1,CE166&lt;=0.25)),$DC$17,IF(AND(CD166&lt;=0.25,CE166&lt;=0.1,OR(CD166&lt;&gt;0,CE166&lt;&gt;0)),$DC$18,IF(AND(CD166=0,CE166=0),$DC$19,"ATENÇÃO")))))))))))))))</f>
        <v>7.14285714285714</v>
      </c>
      <c r="CG166" s="38" t="n">
        <f aca="false">(X166+AA166+AG166)/3</f>
        <v>0.333333333333333</v>
      </c>
      <c r="CH166" s="39" t="n">
        <f aca="false">(U166+V166+W166+Y166+Z166+AB166+AC166+AD166+AE166+AF166)/10</f>
        <v>0</v>
      </c>
      <c r="CI166" s="30" t="n">
        <f aca="false">IF(AND(CG166=1,CH166=1),$DC$5,IF(AND(CG166=1,CH166&gt;0.5),$DC$6,IF(AND(CG166=1,AND(CH166&gt;0.25,CH166&lt;=0.5)),$DC$7,IF(AND(CG166=1,CH166&lt;=0.25),$DC$8,IF(AND(CG166&gt;0.5,CH166&gt;0.5),$DC$9,IF(AND(CG166&gt;0.5,AND(CH166&gt;0.25,CH166&lt;=0.5)),$DC$10,IF(AND(CG166&gt;0.5,CH166&lt;=0.25),$DC$11,IF(AND(AND(CG166&lt;=0.5,CG166&gt;0.25),CH166&gt;0.5),$DC$12,IF(AND(AND(CG166&lt;=0.5,CG166&gt;0.25),AND(CH166&gt;0.25,CH166&lt;=0.5)),$DC$13,IF(AND(AND(CG166&lt;=0.5,CG166&gt;0.25),CH166&lt;=0.25),$DC$14,IF(AND(CG166&lt;=0.25,CH166&gt;0.5),$DC$15,IF(AND(CG166&lt;=0.25,AND(CH166&gt;0.25,CH166&lt;=0.5)),$DC$16,IF(AND(CG166&lt;=0.25,AND(CH166&gt;0.1,CH166&lt;=0.25)),$DC$17,IF(AND(CG166&lt;=0.25,CH166&lt;=0.1,OR(CG166&lt;&gt;0,CH166&lt;&gt;0)),$DC$18,IF(AND(CG166=0,CH166=0),$DC$19,"ATENÇÃO")))))))))))))))</f>
        <v>35.7142857142857</v>
      </c>
      <c r="CJ166" s="38" t="n">
        <f aca="false">(AJ166+AL166)/2</f>
        <v>0.5</v>
      </c>
      <c r="CK166" s="39" t="n">
        <f aca="false">(AH166+AI166+AK166)/3</f>
        <v>0.666666666666667</v>
      </c>
      <c r="CL166" s="30" t="n">
        <f aca="false">IF(AND(CJ166=1,CK166=1),$DC$5,IF(AND(CJ166=1,CK166&gt;0.5),$DC$6,IF(AND(CJ166=1,AND(CK166&gt;0.25,CK166&lt;=0.5)),$DC$7,IF(AND(CJ166=1,CK166&lt;=0.25),$DC$8,IF(AND(CJ166&gt;0.5,CK166&gt;0.5),$DC$9,IF(AND(CJ166&gt;0.5,AND(CK166&gt;0.25,CK166&lt;=0.5)),$DC$10,IF(AND(CJ166&gt;0.5,CK166&lt;=0.25),$DC$11,IF(AND(AND(CJ166&lt;=0.5,CJ166&gt;0.25),CK166&gt;0.5),$DC$12,IF(AND(AND(CJ166&lt;=0.5,CJ166&gt;0.25),AND(CK166&gt;0.25,CK166&lt;=0.5)),$DC$13,IF(AND(AND(CJ166&lt;=0.5,CJ166&gt;0.25),CK166&lt;=0.25),$DC$14,IF(AND(CJ166&lt;=0.25,CK166&gt;0.5),$DC$15,IF(AND(CJ166&lt;=0.25,AND(CK166&gt;0.25,CK166&lt;=0.5)),$DC$16,IF(AND(CJ166&lt;=0.25,AND(CK166&gt;0.1,CK166&lt;=0.25)),$DC$17,IF(AND(CJ166&lt;=0.25,CK166&lt;=0.1,OR(CJ166&lt;&gt;0,CK166&lt;&gt;0)),$DC$18,IF(AND(CJ166=0,CK166=0),$DC$19,"ATENÇÃO")))))))))))))))</f>
        <v>50</v>
      </c>
      <c r="CM166" s="38" t="n">
        <f aca="false">(AP166+AS166)/2</f>
        <v>0.5</v>
      </c>
      <c r="CN166" s="39" t="n">
        <f aca="false">(AM166+AN166+AO166+AQ166+AR166+AT166)/6</f>
        <v>0.5</v>
      </c>
      <c r="CO166" s="30" t="n">
        <f aca="false">IF(AND(CM166=1,CN166=1),$DC$5,IF(AND(CM166=1,CN166&gt;0.5),$DC$6,IF(AND(CM166=1,AND(CN166&gt;0.25,CN166&lt;=0.5)),$DC$7,IF(AND(CM166=1,CN166&lt;=0.25),$DC$8,IF(AND(CM166&gt;0.5,CN166&gt;0.5),$DC$9,IF(AND(CM166&gt;0.5,AND(CN166&gt;0.25,CN166&lt;=0.5)),$DC$10,IF(AND(CM166&gt;0.5,CN166&lt;=0.25),$DC$11,IF(AND(AND(CM166&lt;=0.5,CM166&gt;0.25),CN166&gt;0.5),$DC$12,IF(AND(AND(CM166&lt;=0.5,CM166&gt;0.25),AND(CN166&gt;0.25,CN166&lt;=0.5)),$DC$13,IF(AND(AND(CM166&lt;=0.5,CM166&gt;0.25),CN166&lt;=0.25),$DC$14,IF(AND(CM166&lt;=0.25,CN166&gt;0.5),$DC$15,IF(AND(CM166&lt;=0.25,AND(CN166&gt;0.25,CN166&lt;=0.5)),$DC$16,IF(AND(CM166&lt;=0.25,AND(CN166&gt;0.1,CN166&lt;=0.25)),$DC$17,IF(AND(CM166&lt;=0.25,CN166&lt;=0.1,OR(CM166&lt;&gt;0,CN166&lt;&gt;0)),$DC$18,IF(AND(CM166=0,CN166=0),$DC$19,"ATENÇÃO")))))))))))))))</f>
        <v>42.8571428571429</v>
      </c>
      <c r="CP166" s="38" t="n">
        <f aca="false">(AU166+AZ166+BD166)/3</f>
        <v>0.666666666666667</v>
      </c>
      <c r="CQ166" s="39" t="n">
        <f aca="false">(AV166+AW166+AX166+AY166+BA166+BB166+BC166)/7</f>
        <v>0.285714285714286</v>
      </c>
      <c r="CR166" s="30" t="n">
        <f aca="false">IF(AND(CP166=1,CQ166=1),$DC$5,IF(AND(CP166=1,CQ166&gt;0.5),$DC$6,IF(AND(CP166=1,AND(CQ166&gt;0.25,CQ166&lt;=0.5)),$DC$7,IF(AND(CP166=1,CQ166&lt;=0.25),$DC$8,IF(AND(CP166&gt;0.5,CQ166&gt;0.5),$DC$9,IF(AND(CP166&gt;0.5,AND(CQ166&gt;0.25,CQ166&lt;=0.5)),$DC$10,IF(AND(CP166&gt;0.5,CQ166&lt;=0.25),$DC$11,IF(AND(AND(CP166&lt;=0.5,CP166&gt;0.25),CQ166&gt;0.5),$DC$12,IF(AND(AND(CP166&lt;=0.5,CP166&gt;0.25),AND(CQ166&gt;0.25,CQ166&lt;=0.5)),$DC$13,IF(AND(AND(CP166&lt;=0.5,CP166&gt;0.25),CQ166&lt;=0.25),$DC$14,IF(AND(CP166&lt;=0.25,CQ166&gt;0.5),$DC$15,IF(AND(CP166&lt;=0.25,AND(CQ166&gt;0.25,CQ166&lt;=0.5)),$DC$16,IF(AND(CP166&lt;=0.25,AND(CQ166&gt;0.1,CQ166&lt;=0.25)),$DC$17,IF(AND(CP166&lt;=0.25,CQ166&lt;=0.1,OR(CP166&lt;&gt;0,CQ166&lt;&gt;0)),$DC$18,IF(AND(CP166=0,CQ166=0),$DC$19,"ATENÇÃO")))))))))))))))</f>
        <v>64.2857142857143</v>
      </c>
      <c r="CS166" s="38" t="n">
        <f aca="false">(BE166+BJ166+BN166)/3</f>
        <v>1</v>
      </c>
      <c r="CT166" s="39" t="n">
        <f aca="false">(BF166+BG166+BH166+BI166+BK166+BL166+BM166+BO166+BP166)/9</f>
        <v>1</v>
      </c>
      <c r="CU166" s="30" t="n">
        <f aca="false">IF(AND(CS166=1,CT166=1),$DC$5,IF(AND(CS166=1,CT166&gt;0.5),$DC$6,IF(AND(CS166=1,AND(CT166&gt;0.25,CT166&lt;=0.5)),$DC$7,IF(AND(CS166=1,CT166&lt;=0.25),$DC$8,IF(AND(CS166&gt;0.5,CT166&gt;0.5),$DC$9,IF(AND(CS166&gt;0.5,AND(CT166&gt;0.25,CT166&lt;=0.5)),$DC$10,IF(AND(CS166&gt;0.5,CT166&lt;=0.25),$DC$11,IF(AND(AND(CS166&lt;=0.5,CS166&gt;0.25),CT166&gt;0.5),$DC$12,IF(AND(AND(CS166&lt;=0.5,CS166&gt;0.25),AND(CT166&gt;0.25,CT166&lt;=0.5)),$DC$13,IF(AND(AND(CS166&lt;=0.5,CS166&gt;0.25),CT166&lt;=0.25),$DC$14,IF(AND(CS166&lt;=0.25,CT166&gt;0.5),$DC$15,IF(AND(CS166&lt;=0.25,AND(CT166&gt;0.25,CT166&lt;=0.5)),$DC$16,IF(AND(CS166&lt;=0.25,AND(CT166&gt;0.1,CT166&lt;=0.25)),$DC$17,IF(AND(CS166&lt;=0.25,CT166&lt;=0.1,OR(CS166&lt;&gt;0,CT166&lt;&gt;0)),$DC$18,IF(AND(CS166=0,CT166=0),$DC$19,"ATENÇÃO")))))))))))))))</f>
        <v>100</v>
      </c>
      <c r="CV166" s="31" t="n">
        <f aca="false">(BR166+BW166+BX166)/3</f>
        <v>0.333333333333333</v>
      </c>
      <c r="CW166" s="32" t="n">
        <f aca="false">(BQ166+BS166+BT166+BU166+BV166+BY166+BZ166)/7</f>
        <v>0</v>
      </c>
      <c r="CX166" s="30" t="n">
        <f aca="false">IF(AND(CV166=1,CW166=1),$DC$5,IF(AND(CV166=1,CW166&gt;0.5),$DC$6,IF(AND(CV166=1,AND(CW166&gt;0.25,CW166&lt;=0.5)),$DC$7,IF(AND(CV166=1,CW166&lt;=0.25),$DC$8,IF(AND(CV166&gt;0.5,CW166&gt;0.5),$DC$9,IF(AND(CV166&gt;0.5,AND(CW166&gt;0.25,CW166&lt;=0.5)),$DC$10,IF(AND(CV166&gt;0.5,CW166&lt;=0.25),$DC$11,IF(AND(AND(CV166&lt;=0.5,CV166&gt;0.25),CW166&gt;0.5),$DC$12,IF(AND(AND(CV166&lt;=0.5,CV166&gt;0.25),AND(CW166&gt;0.25,CW166&lt;=0.5)),$DC$13,IF(AND(AND(CV166&lt;=0.5,CV166&gt;0.25),CW166&lt;=0.25),$DC$14,IF(AND(CV166&lt;=0.25,CW166&gt;0.5),$DC$15,IF(AND(CV166&lt;=0.25,AND(CW166&gt;0.25,CW166&lt;=0.5)),$DC$16,IF(AND(CV166&lt;=0.25,AND(CW166&gt;0.1,CW166&lt;=0.25)),$DC$17,IF(AND(CV166&lt;=0.25,CW166&lt;=0.1,OR(CV166&lt;&gt;0,CW166&lt;&gt;0)),$DC$18,IF(AND(CV166=0,CW166=0),$DC$19,"ATENÇÃO")))))))))))))))</f>
        <v>35.7142857142857</v>
      </c>
    </row>
    <row r="167" customFormat="false" ht="15" hidden="false" customHeight="false" outlineLevel="0" collapsed="false">
      <c r="A167" s="1" t="s">
        <v>318</v>
      </c>
      <c r="B167" s="2" t="n">
        <v>165</v>
      </c>
      <c r="C167" s="23" t="n">
        <v>1</v>
      </c>
      <c r="D167" s="23" t="n">
        <v>0</v>
      </c>
      <c r="E167" s="23" t="n">
        <v>0</v>
      </c>
      <c r="F167" s="23" t="n">
        <v>0</v>
      </c>
      <c r="G167" s="24" t="n">
        <v>0</v>
      </c>
      <c r="H167" s="23" t="n">
        <v>0</v>
      </c>
      <c r="I167" s="24" t="n">
        <v>0</v>
      </c>
      <c r="J167" s="23" t="n">
        <v>0</v>
      </c>
      <c r="K167" s="24" t="n">
        <v>0</v>
      </c>
      <c r="L167" s="23" t="n">
        <v>1</v>
      </c>
      <c r="M167" s="23" t="n">
        <v>0</v>
      </c>
      <c r="N167" s="24" t="n">
        <v>1</v>
      </c>
      <c r="O167" s="23" t="n">
        <v>0</v>
      </c>
      <c r="P167" s="23" t="n">
        <v>0</v>
      </c>
      <c r="Q167" s="23" t="n">
        <v>0</v>
      </c>
      <c r="R167" s="24" t="n">
        <v>1</v>
      </c>
      <c r="S167" s="23" t="n">
        <v>0</v>
      </c>
      <c r="T167" s="23" t="n">
        <v>0</v>
      </c>
      <c r="U167" s="25" t="n">
        <v>0</v>
      </c>
      <c r="V167" s="25" t="n">
        <v>0</v>
      </c>
      <c r="W167" s="25" t="n">
        <v>0</v>
      </c>
      <c r="X167" s="26" t="n">
        <v>0</v>
      </c>
      <c r="Y167" s="25" t="n">
        <v>0</v>
      </c>
      <c r="Z167" s="25" t="n">
        <v>0</v>
      </c>
      <c r="AA167" s="26" t="n">
        <v>0</v>
      </c>
      <c r="AB167" s="25" t="n">
        <v>0</v>
      </c>
      <c r="AC167" s="25" t="n">
        <v>0</v>
      </c>
      <c r="AD167" s="25" t="n">
        <v>0</v>
      </c>
      <c r="AE167" s="25" t="n">
        <v>0</v>
      </c>
      <c r="AF167" s="25" t="n">
        <v>0</v>
      </c>
      <c r="AG167" s="26" t="n">
        <v>0</v>
      </c>
      <c r="AH167" s="23" t="n">
        <v>1</v>
      </c>
      <c r="AI167" s="23" t="n">
        <v>0</v>
      </c>
      <c r="AJ167" s="24" t="n">
        <v>0</v>
      </c>
      <c r="AK167" s="23" t="n">
        <v>1</v>
      </c>
      <c r="AL167" s="24" t="n">
        <v>0</v>
      </c>
      <c r="AM167" s="25" t="n">
        <v>1</v>
      </c>
      <c r="AN167" s="25" t="n">
        <v>1</v>
      </c>
      <c r="AO167" s="25" t="n">
        <v>1</v>
      </c>
      <c r="AP167" s="26" t="n">
        <v>0</v>
      </c>
      <c r="AQ167" s="25" t="n">
        <v>0</v>
      </c>
      <c r="AR167" s="25" t="n">
        <v>0</v>
      </c>
      <c r="AS167" s="26" t="n">
        <v>0</v>
      </c>
      <c r="AT167" s="25" t="n">
        <v>0</v>
      </c>
      <c r="AU167" s="78" t="n">
        <v>0</v>
      </c>
      <c r="AV167" s="79" t="n">
        <v>0</v>
      </c>
      <c r="AW167" s="79" t="n">
        <v>0</v>
      </c>
      <c r="AX167" s="79" t="n">
        <v>0</v>
      </c>
      <c r="AY167" s="79" t="n">
        <v>0</v>
      </c>
      <c r="AZ167" s="78" t="n">
        <v>0</v>
      </c>
      <c r="BA167" s="79" t="n">
        <v>0</v>
      </c>
      <c r="BB167" s="79" t="n">
        <v>0</v>
      </c>
      <c r="BC167" s="79" t="n">
        <v>0</v>
      </c>
      <c r="BD167" s="78" t="n">
        <v>0</v>
      </c>
      <c r="BE167" s="26" t="n">
        <v>0</v>
      </c>
      <c r="BF167" s="25" t="n">
        <v>0</v>
      </c>
      <c r="BG167" s="25" t="n">
        <v>0</v>
      </c>
      <c r="BH167" s="25" t="n">
        <v>0</v>
      </c>
      <c r="BI167" s="25" t="n">
        <v>0</v>
      </c>
      <c r="BJ167" s="26" t="n">
        <v>0</v>
      </c>
      <c r="BK167" s="25" t="n">
        <v>0</v>
      </c>
      <c r="BL167" s="25" t="n">
        <v>0</v>
      </c>
      <c r="BM167" s="25" t="n">
        <v>0</v>
      </c>
      <c r="BN167" s="26" t="n">
        <v>0</v>
      </c>
      <c r="BO167" s="25" t="n">
        <v>0</v>
      </c>
      <c r="BP167" s="25" t="n">
        <v>0</v>
      </c>
      <c r="BQ167" s="23" t="n">
        <v>1</v>
      </c>
      <c r="BR167" s="24" t="n">
        <v>0</v>
      </c>
      <c r="BS167" s="23" t="n">
        <v>0</v>
      </c>
      <c r="BT167" s="23" t="n">
        <v>0</v>
      </c>
      <c r="BU167" s="23" t="n">
        <v>0</v>
      </c>
      <c r="BV167" s="23" t="n">
        <v>0</v>
      </c>
      <c r="BW167" s="24" t="n">
        <v>0</v>
      </c>
      <c r="BX167" s="24" t="n">
        <v>0</v>
      </c>
      <c r="BY167" s="23" t="n">
        <v>0</v>
      </c>
      <c r="BZ167" s="23" t="n">
        <v>0</v>
      </c>
      <c r="CB167" s="27" t="n">
        <f aca="false">CF167*$CZ$3+CI167*$DA$3+CL167*$DB$3+CO167*$DC$3+CR167*$DD$3+CU167*$DE$3+CX167*$DF$3</f>
        <v>13.5978571428571</v>
      </c>
      <c r="CD167" s="38" t="n">
        <f aca="false">(G167+I167+K167+N167+R167)/5</f>
        <v>0.4</v>
      </c>
      <c r="CE167" s="39" t="n">
        <f aca="false">(C167+D167+E167+F167+H167+J167+L167+M167+O167+P167+Q167+S167+T167)/13</f>
        <v>0.153846153846154</v>
      </c>
      <c r="CF167" s="30" t="n">
        <f aca="false">IF(AND(CD167=1,CE167=1),$DC$5,IF(AND(CD167=1,CE167&gt;0.5),$DC$6,IF(AND(CD167=1,AND(CE167&gt;0.25,CE167&lt;=0.5)),$DC$7,IF(AND(CD167=1,CE167&lt;=0.25),$DC$8,IF(AND(CD167&gt;0.5,CE167&gt;0.5),$DC$9,IF(AND(CD167&gt;0.5,AND(CE167&gt;0.25,CE167&lt;=0.5)),$DC$10,IF(AND(CD167&gt;0.5,CE167&lt;=0.25),$DC$11,IF(AND(AND(CD167&lt;=0.5,CD167&gt;0.25),CE167&gt;0.5),$DC$12,IF(AND(AND(CD167&lt;=0.5,CD167&gt;0.25),AND(CE167&gt;0.25,CE167&lt;=0.5)),$DC$13,IF(AND(AND(CD167&lt;=0.5,CD167&gt;0.25),CE167&lt;=0.25),$DC$14,IF(AND(CD167&lt;=0.25,CE167&gt;0.5),$DC$15,IF(AND(CD167&lt;=0.25,AND(CE167&gt;0.25,CE167&lt;=0.5)),$DC$16,IF(AND(CD167&lt;=0.25,AND(CE167&gt;0.1,CE167&lt;=0.25)),$DC$17,IF(AND(CD167&lt;=0.25,CE167&lt;=0.1,OR(CD167&lt;&gt;0,CE167&lt;&gt;0)),$DC$18,IF(AND(CD167=0,CE167=0),$DC$19,"ATENÇÃO")))))))))))))))</f>
        <v>35.7142857142857</v>
      </c>
      <c r="CG167" s="38" t="n">
        <f aca="false">(X167+AA167+AG167)/3</f>
        <v>0</v>
      </c>
      <c r="CH167" s="39" t="n">
        <f aca="false">(U167+V167+W167+Y167+Z167+AB167+AC167+AD167+AE167+AF167)/10</f>
        <v>0</v>
      </c>
      <c r="CI167" s="30" t="n">
        <f aca="false">IF(AND(CG167=1,CH167=1),$DC$5,IF(AND(CG167=1,CH167&gt;0.5),$DC$6,IF(AND(CG167=1,AND(CH167&gt;0.25,CH167&lt;=0.5)),$DC$7,IF(AND(CG167=1,CH167&lt;=0.25),$DC$8,IF(AND(CG167&gt;0.5,CH167&gt;0.5),$DC$9,IF(AND(CG167&gt;0.5,AND(CH167&gt;0.25,CH167&lt;=0.5)),$DC$10,IF(AND(CG167&gt;0.5,CH167&lt;=0.25),$DC$11,IF(AND(AND(CG167&lt;=0.5,CG167&gt;0.25),CH167&gt;0.5),$DC$12,IF(AND(AND(CG167&lt;=0.5,CG167&gt;0.25),AND(CH167&gt;0.25,CH167&lt;=0.5)),$DC$13,IF(AND(AND(CG167&lt;=0.5,CG167&gt;0.25),CH167&lt;=0.25),$DC$14,IF(AND(CG167&lt;=0.25,CH167&gt;0.5),$DC$15,IF(AND(CG167&lt;=0.25,AND(CH167&gt;0.25,CH167&lt;=0.5)),$DC$16,IF(AND(CG167&lt;=0.25,AND(CH167&gt;0.1,CH167&lt;=0.25)),$DC$17,IF(AND(CG167&lt;=0.25,CH167&lt;=0.1,OR(CG167&lt;&gt;0,CH167&lt;&gt;0)),$DC$18,IF(AND(CG167=0,CH167=0),$DC$19,"ATENÇÃO")))))))))))))))</f>
        <v>0</v>
      </c>
      <c r="CJ167" s="38" t="n">
        <f aca="false">(AJ167+AL167)/2</f>
        <v>0</v>
      </c>
      <c r="CK167" s="39" t="n">
        <f aca="false">(AH167+AI167+AK167)/3</f>
        <v>0.666666666666667</v>
      </c>
      <c r="CL167" s="30" t="n">
        <f aca="false">IF(AND(CJ167=1,CK167=1),$DC$5,IF(AND(CJ167=1,CK167&gt;0.5),$DC$6,IF(AND(CJ167=1,AND(CK167&gt;0.25,CK167&lt;=0.5)),$DC$7,IF(AND(CJ167=1,CK167&lt;=0.25),$DC$8,IF(AND(CJ167&gt;0.5,CK167&gt;0.5),$DC$9,IF(AND(CJ167&gt;0.5,AND(CK167&gt;0.25,CK167&lt;=0.5)),$DC$10,IF(AND(CJ167&gt;0.5,CK167&lt;=0.25),$DC$11,IF(AND(AND(CJ167&lt;=0.5,CJ167&gt;0.25),CK167&gt;0.5),$DC$12,IF(AND(AND(CJ167&lt;=0.5,CJ167&gt;0.25),AND(CK167&gt;0.25,CK167&lt;=0.5)),$DC$13,IF(AND(AND(CJ167&lt;=0.5,CJ167&gt;0.25),CK167&lt;=0.25),$DC$14,IF(AND(CJ167&lt;=0.25,CK167&gt;0.5),$DC$15,IF(AND(CJ167&lt;=0.25,AND(CK167&gt;0.25,CK167&lt;=0.5)),$DC$16,IF(AND(CJ167&lt;=0.25,AND(CK167&gt;0.1,CK167&lt;=0.25)),$DC$17,IF(AND(CJ167&lt;=0.25,CK167&lt;=0.1,OR(CJ167&lt;&gt;0,CK167&lt;&gt;0)),$DC$18,IF(AND(CJ167=0,CK167=0),$DC$19,"ATENÇÃO")))))))))))))))</f>
        <v>28.5714285714286</v>
      </c>
      <c r="CM167" s="38" t="n">
        <f aca="false">(AP167+AS167)/2</f>
        <v>0</v>
      </c>
      <c r="CN167" s="39" t="n">
        <f aca="false">(AM167+AN167+AO167+AQ167+AR167+AT167)/6</f>
        <v>0.5</v>
      </c>
      <c r="CO167" s="30" t="n">
        <f aca="false">IF(AND(CM167=1,CN167=1),$DC$5,IF(AND(CM167=1,CN167&gt;0.5),$DC$6,IF(AND(CM167=1,AND(CN167&gt;0.25,CN167&lt;=0.5)),$DC$7,IF(AND(CM167=1,CN167&lt;=0.25),$DC$8,IF(AND(CM167&gt;0.5,CN167&gt;0.5),$DC$9,IF(AND(CM167&gt;0.5,AND(CN167&gt;0.25,CN167&lt;=0.5)),$DC$10,IF(AND(CM167&gt;0.5,CN167&lt;=0.25),$DC$11,IF(AND(AND(CM167&lt;=0.5,CM167&gt;0.25),CN167&gt;0.5),$DC$12,IF(AND(AND(CM167&lt;=0.5,CM167&gt;0.25),AND(CN167&gt;0.25,CN167&lt;=0.5)),$DC$13,IF(AND(AND(CM167&lt;=0.5,CM167&gt;0.25),CN167&lt;=0.25),$DC$14,IF(AND(CM167&lt;=0.25,CN167&gt;0.5),$DC$15,IF(AND(CM167&lt;=0.25,AND(CN167&gt;0.25,CN167&lt;=0.5)),$DC$16,IF(AND(CM167&lt;=0.25,AND(CN167&gt;0.1,CN167&lt;=0.25)),$DC$17,IF(AND(CM167&lt;=0.25,CN167&lt;=0.1,OR(CM167&lt;&gt;0,CN167&lt;&gt;0)),$DC$18,IF(AND(CM167=0,CN167=0),$DC$19,"ATENÇÃO")))))))))))))))</f>
        <v>21.4285714285714</v>
      </c>
      <c r="CP167" s="38" t="n">
        <f aca="false">(AU167+AZ167+BD167)/3</f>
        <v>0</v>
      </c>
      <c r="CQ167" s="39" t="n">
        <f aca="false">(AV167+AW167+AX167+AY167+BA167+BB167+BC167)/7</f>
        <v>0</v>
      </c>
      <c r="CR167" s="30" t="n">
        <f aca="false">IF(AND(CP167=1,CQ167=1),$DC$5,IF(AND(CP167=1,CQ167&gt;0.5),$DC$6,IF(AND(CP167=1,AND(CQ167&gt;0.25,CQ167&lt;=0.5)),$DC$7,IF(AND(CP167=1,CQ167&lt;=0.25),$DC$8,IF(AND(CP167&gt;0.5,CQ167&gt;0.5),$DC$9,IF(AND(CP167&gt;0.5,AND(CQ167&gt;0.25,CQ167&lt;=0.5)),$DC$10,IF(AND(CP167&gt;0.5,CQ167&lt;=0.25),$DC$11,IF(AND(AND(CP167&lt;=0.5,CP167&gt;0.25),CQ167&gt;0.5),$DC$12,IF(AND(AND(CP167&lt;=0.5,CP167&gt;0.25),AND(CQ167&gt;0.25,CQ167&lt;=0.5)),$DC$13,IF(AND(AND(CP167&lt;=0.5,CP167&gt;0.25),CQ167&lt;=0.25),$DC$14,IF(AND(CP167&lt;=0.25,CQ167&gt;0.5),$DC$15,IF(AND(CP167&lt;=0.25,AND(CQ167&gt;0.25,CQ167&lt;=0.5)),$DC$16,IF(AND(CP167&lt;=0.25,AND(CQ167&gt;0.1,CQ167&lt;=0.25)),$DC$17,IF(AND(CP167&lt;=0.25,CQ167&lt;=0.1,OR(CP167&lt;&gt;0,CQ167&lt;&gt;0)),$DC$18,IF(AND(CP167=0,CQ167=0),$DC$19,"ATENÇÃO")))))))))))))))</f>
        <v>0</v>
      </c>
      <c r="CS167" s="38" t="n">
        <f aca="false">(BE167+BJ167+BN167)/3</f>
        <v>0</v>
      </c>
      <c r="CT167" s="39" t="n">
        <f aca="false">(BF167+BG167+BH167+BI167+BK167+BL167+BM167+BO167+BP167)/9</f>
        <v>0</v>
      </c>
      <c r="CU167" s="30" t="n">
        <f aca="false">IF(AND(CS167=1,CT167=1),$DC$5,IF(AND(CS167=1,CT167&gt;0.5),$DC$6,IF(AND(CS167=1,AND(CT167&gt;0.25,CT167&lt;=0.5)),$DC$7,IF(AND(CS167=1,CT167&lt;=0.25),$DC$8,IF(AND(CS167&gt;0.5,CT167&gt;0.5),$DC$9,IF(AND(CS167&gt;0.5,AND(CT167&gt;0.25,CT167&lt;=0.5)),$DC$10,IF(AND(CS167&gt;0.5,CT167&lt;=0.25),$DC$11,IF(AND(AND(CS167&lt;=0.5,CS167&gt;0.25),CT167&gt;0.5),$DC$12,IF(AND(AND(CS167&lt;=0.5,CS167&gt;0.25),AND(CT167&gt;0.25,CT167&lt;=0.5)),$DC$13,IF(AND(AND(CS167&lt;=0.5,CS167&gt;0.25),CT167&lt;=0.25),$DC$14,IF(AND(CS167&lt;=0.25,CT167&gt;0.5),$DC$15,IF(AND(CS167&lt;=0.25,AND(CT167&gt;0.25,CT167&lt;=0.5)),$DC$16,IF(AND(CS167&lt;=0.25,AND(CT167&gt;0.1,CT167&lt;=0.25)),$DC$17,IF(AND(CS167&lt;=0.25,CT167&lt;=0.1,OR(CS167&lt;&gt;0,CT167&lt;&gt;0)),$DC$18,IF(AND(CS167=0,CT167=0),$DC$19,"ATENÇÃO")))))))))))))))</f>
        <v>0</v>
      </c>
      <c r="CV167" s="31" t="n">
        <f aca="false">(BR167+BW167+BX167)/3</f>
        <v>0</v>
      </c>
      <c r="CW167" s="32" t="n">
        <f aca="false">(BQ167+BS167+BT167+BU167+BV167+BY167+BZ167)/7</f>
        <v>0.142857142857143</v>
      </c>
      <c r="CX167" s="30" t="n">
        <f aca="false">IF(AND(CV167=1,CW167=1),$DC$5,IF(AND(CV167=1,CW167&gt;0.5),$DC$6,IF(AND(CV167=1,AND(CW167&gt;0.25,CW167&lt;=0.5)),$DC$7,IF(AND(CV167=1,CW167&lt;=0.25),$DC$8,IF(AND(CV167&gt;0.5,CW167&gt;0.5),$DC$9,IF(AND(CV167&gt;0.5,AND(CW167&gt;0.25,CW167&lt;=0.5)),$DC$10,IF(AND(CV167&gt;0.5,CW167&lt;=0.25),$DC$11,IF(AND(AND(CV167&lt;=0.5,CV167&gt;0.25),CW167&gt;0.5),$DC$12,IF(AND(AND(CV167&lt;=0.5,CV167&gt;0.25),AND(CW167&gt;0.25,CW167&lt;=0.5)),$DC$13,IF(AND(AND(CV167&lt;=0.5,CV167&gt;0.25),CW167&lt;=0.25),$DC$14,IF(AND(CV167&lt;=0.25,CW167&gt;0.5),$DC$15,IF(AND(CV167&lt;=0.25,AND(CW167&gt;0.25,CW167&lt;=0.5)),$DC$16,IF(AND(CV167&lt;=0.25,AND(CW167&gt;0.1,CW167&lt;=0.25)),$DC$17,IF(AND(CV167&lt;=0.25,CW167&lt;=0.1,OR(CV167&lt;&gt;0,CW167&lt;&gt;0)),$DC$18,IF(AND(CV167=0,CW167=0),$DC$19,"ATENÇÃO")))))))))))))))</f>
        <v>14.2857142857143</v>
      </c>
    </row>
    <row r="168" customFormat="false" ht="15" hidden="false" customHeight="false" outlineLevel="0" collapsed="false">
      <c r="A168" s="1" t="s">
        <v>319</v>
      </c>
      <c r="B168" s="2" t="n">
        <v>166</v>
      </c>
      <c r="C168" s="23" t="n">
        <v>1</v>
      </c>
      <c r="D168" s="23" t="n">
        <v>0</v>
      </c>
      <c r="E168" s="23" t="n">
        <v>1</v>
      </c>
      <c r="F168" s="23" t="n">
        <v>0</v>
      </c>
      <c r="G168" s="24" t="n">
        <v>0</v>
      </c>
      <c r="H168" s="23" t="n">
        <v>0</v>
      </c>
      <c r="I168" s="24" t="n">
        <v>0</v>
      </c>
      <c r="J168" s="23" t="n">
        <v>0</v>
      </c>
      <c r="K168" s="24" t="n">
        <v>0</v>
      </c>
      <c r="L168" s="23" t="n">
        <v>1</v>
      </c>
      <c r="M168" s="23" t="n">
        <v>1</v>
      </c>
      <c r="N168" s="24" t="n">
        <v>0</v>
      </c>
      <c r="O168" s="23" t="n">
        <v>0</v>
      </c>
      <c r="P168" s="23" t="n">
        <v>0</v>
      </c>
      <c r="Q168" s="23" t="n">
        <v>0</v>
      </c>
      <c r="R168" s="24" t="n">
        <v>1</v>
      </c>
      <c r="S168" s="23" t="n">
        <v>0</v>
      </c>
      <c r="T168" s="23" t="n">
        <v>1</v>
      </c>
      <c r="U168" s="25" t="n">
        <v>0</v>
      </c>
      <c r="V168" s="25" t="n">
        <v>0</v>
      </c>
      <c r="W168" s="25" t="n">
        <v>0</v>
      </c>
      <c r="X168" s="26" t="n">
        <v>0</v>
      </c>
      <c r="Y168" s="25" t="n">
        <v>0</v>
      </c>
      <c r="Z168" s="25" t="n">
        <v>1</v>
      </c>
      <c r="AA168" s="26" t="n">
        <v>0</v>
      </c>
      <c r="AB168" s="25" t="n">
        <v>0</v>
      </c>
      <c r="AC168" s="25" t="n">
        <v>0</v>
      </c>
      <c r="AD168" s="25" t="n">
        <v>0</v>
      </c>
      <c r="AE168" s="25" t="n">
        <v>1</v>
      </c>
      <c r="AF168" s="25" t="n">
        <v>0</v>
      </c>
      <c r="AG168" s="26" t="n">
        <v>1</v>
      </c>
      <c r="AH168" s="23" t="n">
        <v>1</v>
      </c>
      <c r="AI168" s="23" t="n">
        <v>0</v>
      </c>
      <c r="AJ168" s="24" t="n">
        <v>0</v>
      </c>
      <c r="AK168" s="23" t="n">
        <v>0</v>
      </c>
      <c r="AL168" s="24" t="n">
        <v>0</v>
      </c>
      <c r="AM168" s="25" t="n">
        <v>1</v>
      </c>
      <c r="AN168" s="25" t="n">
        <v>1</v>
      </c>
      <c r="AO168" s="25" t="n">
        <v>0</v>
      </c>
      <c r="AP168" s="26" t="n">
        <v>1</v>
      </c>
      <c r="AQ168" s="25" t="n">
        <v>0</v>
      </c>
      <c r="AR168" s="25" t="n">
        <v>1</v>
      </c>
      <c r="AS168" s="26" t="n">
        <v>0</v>
      </c>
      <c r="AT168" s="25" t="n">
        <v>0</v>
      </c>
      <c r="AU168" s="78" t="n">
        <v>1</v>
      </c>
      <c r="AV168" s="79" t="n">
        <v>0</v>
      </c>
      <c r="AW168" s="79" t="n">
        <v>0</v>
      </c>
      <c r="AX168" s="79" t="n">
        <v>0</v>
      </c>
      <c r="AY168" s="79" t="n">
        <v>0</v>
      </c>
      <c r="AZ168" s="78" t="n">
        <v>0</v>
      </c>
      <c r="BA168" s="79" t="n">
        <v>0</v>
      </c>
      <c r="BB168" s="79" t="n">
        <v>1</v>
      </c>
      <c r="BC168" s="79" t="n">
        <v>0</v>
      </c>
      <c r="BD168" s="78" t="n">
        <v>0</v>
      </c>
      <c r="BE168" s="26" t="n">
        <v>0</v>
      </c>
      <c r="BF168" s="25" t="n">
        <v>1</v>
      </c>
      <c r="BG168" s="25" t="n">
        <v>1</v>
      </c>
      <c r="BH168" s="25" t="n">
        <v>1</v>
      </c>
      <c r="BI168" s="25" t="n">
        <v>1</v>
      </c>
      <c r="BJ168" s="26" t="n">
        <v>1</v>
      </c>
      <c r="BK168" s="25" t="n">
        <v>1</v>
      </c>
      <c r="BL168" s="25" t="n">
        <v>1</v>
      </c>
      <c r="BM168" s="25" t="n">
        <v>1</v>
      </c>
      <c r="BN168" s="26" t="n">
        <v>1</v>
      </c>
      <c r="BO168" s="25" t="n">
        <v>1</v>
      </c>
      <c r="BP168" s="25" t="n">
        <v>1</v>
      </c>
      <c r="BQ168" s="23" t="n">
        <v>1</v>
      </c>
      <c r="BR168" s="24" t="n">
        <v>1</v>
      </c>
      <c r="BS168" s="23" t="n">
        <v>1</v>
      </c>
      <c r="BT168" s="23" t="n">
        <v>1</v>
      </c>
      <c r="BU168" s="23" t="n">
        <v>0</v>
      </c>
      <c r="BV168" s="23" t="n">
        <v>0</v>
      </c>
      <c r="BW168" s="24" t="n">
        <v>0</v>
      </c>
      <c r="BX168" s="24" t="n">
        <v>0</v>
      </c>
      <c r="BY168" s="23" t="n">
        <v>0</v>
      </c>
      <c r="BZ168" s="23" t="n">
        <v>0</v>
      </c>
      <c r="CB168" s="27" t="n">
        <f aca="false">CF168*$CZ$3+CI168*$DA$3+CL168*$DB$3+CO168*$DC$3+CR168*$DD$3+CU168*$DE$3+CX168*$DF$3</f>
        <v>39.5592857142857</v>
      </c>
      <c r="CD168" s="38" t="n">
        <f aca="false">(G168+I168+K168+N168+R168)/5</f>
        <v>0.2</v>
      </c>
      <c r="CE168" s="39" t="n">
        <f aca="false">(C168+D168+E168+F168+H168+J168+L168+M168+O168+P168+Q168+S168+T168)/13</f>
        <v>0.384615384615385</v>
      </c>
      <c r="CF168" s="30" t="n">
        <f aca="false">IF(AND(CD168=1,CE168=1),$DC$5,IF(AND(CD168=1,CE168&gt;0.5),$DC$6,IF(AND(CD168=1,AND(CE168&gt;0.25,CE168&lt;=0.5)),$DC$7,IF(AND(CD168=1,CE168&lt;=0.25),$DC$8,IF(AND(CD168&gt;0.5,CE168&gt;0.5),$DC$9,IF(AND(CD168&gt;0.5,AND(CE168&gt;0.25,CE168&lt;=0.5)),$DC$10,IF(AND(CD168&gt;0.5,CE168&lt;=0.25),$DC$11,IF(AND(AND(CD168&lt;=0.5,CD168&gt;0.25),CE168&gt;0.5),$DC$12,IF(AND(AND(CD168&lt;=0.5,CD168&gt;0.25),AND(CE168&gt;0.25,CE168&lt;=0.5)),$DC$13,IF(AND(AND(CD168&lt;=0.5,CD168&gt;0.25),CE168&lt;=0.25),$DC$14,IF(AND(CD168&lt;=0.25,CE168&gt;0.5),$DC$15,IF(AND(CD168&lt;=0.25,AND(CE168&gt;0.25,CE168&lt;=0.5)),$DC$16,IF(AND(CD168&lt;=0.25,AND(CE168&gt;0.1,CE168&lt;=0.25)),$DC$17,IF(AND(CD168&lt;=0.25,CE168&lt;=0.1,OR(CD168&lt;&gt;0,CE168&lt;&gt;0)),$DC$18,IF(AND(CD168=0,CE168=0),$DC$19,"ATENÇÃO")))))))))))))))</f>
        <v>21.4285714285714</v>
      </c>
      <c r="CG168" s="38" t="n">
        <f aca="false">(X168+AA168+AG168)/3</f>
        <v>0.333333333333333</v>
      </c>
      <c r="CH168" s="39" t="n">
        <f aca="false">(U168+V168+W168+Y168+Z168+AB168+AC168+AD168+AE168+AF168)/10</f>
        <v>0.2</v>
      </c>
      <c r="CI168" s="30" t="n">
        <f aca="false">IF(AND(CG168=1,CH168=1),$DC$5,IF(AND(CG168=1,CH168&gt;0.5),$DC$6,IF(AND(CG168=1,AND(CH168&gt;0.25,CH168&lt;=0.5)),$DC$7,IF(AND(CG168=1,CH168&lt;=0.25),$DC$8,IF(AND(CG168&gt;0.5,CH168&gt;0.5),$DC$9,IF(AND(CG168&gt;0.5,AND(CH168&gt;0.25,CH168&lt;=0.5)),$DC$10,IF(AND(CG168&gt;0.5,CH168&lt;=0.25),$DC$11,IF(AND(AND(CG168&lt;=0.5,CG168&gt;0.25),CH168&gt;0.5),$DC$12,IF(AND(AND(CG168&lt;=0.5,CG168&gt;0.25),AND(CH168&gt;0.25,CH168&lt;=0.5)),$DC$13,IF(AND(AND(CG168&lt;=0.5,CG168&gt;0.25),CH168&lt;=0.25),$DC$14,IF(AND(CG168&lt;=0.25,CH168&gt;0.5),$DC$15,IF(AND(CG168&lt;=0.25,AND(CH168&gt;0.25,CH168&lt;=0.5)),$DC$16,IF(AND(CG168&lt;=0.25,AND(CH168&gt;0.1,CH168&lt;=0.25)),$DC$17,IF(AND(CG168&lt;=0.25,CH168&lt;=0.1,OR(CG168&lt;&gt;0,CH168&lt;&gt;0)),$DC$18,IF(AND(CG168=0,CH168=0),$DC$19,"ATENÇÃO")))))))))))))))</f>
        <v>35.7142857142857</v>
      </c>
      <c r="CJ168" s="38" t="n">
        <f aca="false">(AJ168+AL168)/2</f>
        <v>0</v>
      </c>
      <c r="CK168" s="39" t="n">
        <f aca="false">(AH168+AI168+AK168)/3</f>
        <v>0.333333333333333</v>
      </c>
      <c r="CL168" s="30" t="n">
        <f aca="false">IF(AND(CJ168=1,CK168=1),$DC$5,IF(AND(CJ168=1,CK168&gt;0.5),$DC$6,IF(AND(CJ168=1,AND(CK168&gt;0.25,CK168&lt;=0.5)),$DC$7,IF(AND(CJ168=1,CK168&lt;=0.25),$DC$8,IF(AND(CJ168&gt;0.5,CK168&gt;0.5),$DC$9,IF(AND(CJ168&gt;0.5,AND(CK168&gt;0.25,CK168&lt;=0.5)),$DC$10,IF(AND(CJ168&gt;0.5,CK168&lt;=0.25),$DC$11,IF(AND(AND(CJ168&lt;=0.5,CJ168&gt;0.25),CK168&gt;0.5),$DC$12,IF(AND(AND(CJ168&lt;=0.5,CJ168&gt;0.25),AND(CK168&gt;0.25,CK168&lt;=0.5)),$DC$13,IF(AND(AND(CJ168&lt;=0.5,CJ168&gt;0.25),CK168&lt;=0.25),$DC$14,IF(AND(CJ168&lt;=0.25,CK168&gt;0.5),$DC$15,IF(AND(CJ168&lt;=0.25,AND(CK168&gt;0.25,CK168&lt;=0.5)),$DC$16,IF(AND(CJ168&lt;=0.25,AND(CK168&gt;0.1,CK168&lt;=0.25)),$DC$17,IF(AND(CJ168&lt;=0.25,CK168&lt;=0.1,OR(CJ168&lt;&gt;0,CK168&lt;&gt;0)),$DC$18,IF(AND(CJ168=0,CK168=0),$DC$19,"ATENÇÃO")))))))))))))))</f>
        <v>21.4285714285714</v>
      </c>
      <c r="CM168" s="38" t="n">
        <f aca="false">(AP168+AS168)/2</f>
        <v>0.5</v>
      </c>
      <c r="CN168" s="39" t="n">
        <f aca="false">(AM168+AN168+AO168+AQ168+AR168+AT168)/6</f>
        <v>0.5</v>
      </c>
      <c r="CO168" s="30" t="n">
        <f aca="false">IF(AND(CM168=1,CN168=1),$DC$5,IF(AND(CM168=1,CN168&gt;0.5),$DC$6,IF(AND(CM168=1,AND(CN168&gt;0.25,CN168&lt;=0.5)),$DC$7,IF(AND(CM168=1,CN168&lt;=0.25),$DC$8,IF(AND(CM168&gt;0.5,CN168&gt;0.5),$DC$9,IF(AND(CM168&gt;0.5,AND(CN168&gt;0.25,CN168&lt;=0.5)),$DC$10,IF(AND(CM168&gt;0.5,CN168&lt;=0.25),$DC$11,IF(AND(AND(CM168&lt;=0.5,CM168&gt;0.25),CN168&gt;0.5),$DC$12,IF(AND(AND(CM168&lt;=0.5,CM168&gt;0.25),AND(CN168&gt;0.25,CN168&lt;=0.5)),$DC$13,IF(AND(AND(CM168&lt;=0.5,CM168&gt;0.25),CN168&lt;=0.25),$DC$14,IF(AND(CM168&lt;=0.25,CN168&gt;0.5),$DC$15,IF(AND(CM168&lt;=0.25,AND(CN168&gt;0.25,CN168&lt;=0.5)),$DC$16,IF(AND(CM168&lt;=0.25,AND(CN168&gt;0.1,CN168&lt;=0.25)),$DC$17,IF(AND(CM168&lt;=0.25,CN168&lt;=0.1,OR(CM168&lt;&gt;0,CN168&lt;&gt;0)),$DC$18,IF(AND(CM168=0,CN168=0),$DC$19,"ATENÇÃO")))))))))))))))</f>
        <v>42.8571428571429</v>
      </c>
      <c r="CP168" s="38" t="n">
        <f aca="false">(AU168+AZ168+BD168)/3</f>
        <v>0.333333333333333</v>
      </c>
      <c r="CQ168" s="39" t="n">
        <f aca="false">(AV168+AW168+AX168+AY168+BA168+BB168+BC168)/7</f>
        <v>0.142857142857143</v>
      </c>
      <c r="CR168" s="30" t="n">
        <f aca="false">IF(AND(CP168=1,CQ168=1),$DC$5,IF(AND(CP168=1,CQ168&gt;0.5),$DC$6,IF(AND(CP168=1,AND(CQ168&gt;0.25,CQ168&lt;=0.5)),$DC$7,IF(AND(CP168=1,CQ168&lt;=0.25),$DC$8,IF(AND(CP168&gt;0.5,CQ168&gt;0.5),$DC$9,IF(AND(CP168&gt;0.5,AND(CQ168&gt;0.25,CQ168&lt;=0.5)),$DC$10,IF(AND(CP168&gt;0.5,CQ168&lt;=0.25),$DC$11,IF(AND(AND(CP168&lt;=0.5,CP168&gt;0.25),CQ168&gt;0.5),$DC$12,IF(AND(AND(CP168&lt;=0.5,CP168&gt;0.25),AND(CQ168&gt;0.25,CQ168&lt;=0.5)),$DC$13,IF(AND(AND(CP168&lt;=0.5,CP168&gt;0.25),CQ168&lt;=0.25),$DC$14,IF(AND(CP168&lt;=0.25,CQ168&gt;0.5),$DC$15,IF(AND(CP168&lt;=0.25,AND(CQ168&gt;0.25,CQ168&lt;=0.5)),$DC$16,IF(AND(CP168&lt;=0.25,AND(CQ168&gt;0.1,CQ168&lt;=0.25)),$DC$17,IF(AND(CP168&lt;=0.25,CQ168&lt;=0.1,OR(CP168&lt;&gt;0,CQ168&lt;&gt;0)),$DC$18,IF(AND(CP168=0,CQ168=0),$DC$19,"ATENÇÃO")))))))))))))))</f>
        <v>35.7142857142857</v>
      </c>
      <c r="CS168" s="38" t="n">
        <f aca="false">(BE168+BJ168+BN168)/3</f>
        <v>0.666666666666667</v>
      </c>
      <c r="CT168" s="39" t="n">
        <f aca="false">(BF168+BG168+BH168+BI168+BK168+BL168+BM168+BO168+BP168)/9</f>
        <v>1</v>
      </c>
      <c r="CU168" s="30" t="n">
        <f aca="false">IF(AND(CS168=1,CT168=1),$DC$5,IF(AND(CS168=1,CT168&gt;0.5),$DC$6,IF(AND(CS168=1,AND(CT168&gt;0.25,CT168&lt;=0.5)),$DC$7,IF(AND(CS168=1,CT168&lt;=0.25),$DC$8,IF(AND(CS168&gt;0.5,CT168&gt;0.5),$DC$9,IF(AND(CS168&gt;0.5,AND(CT168&gt;0.25,CT168&lt;=0.5)),$DC$10,IF(AND(CS168&gt;0.5,CT168&lt;=0.25),$DC$11,IF(AND(AND(CS168&lt;=0.5,CS168&gt;0.25),CT168&gt;0.5),$DC$12,IF(AND(AND(CS168&lt;=0.5,CS168&gt;0.25),AND(CT168&gt;0.25,CT168&lt;=0.5)),$DC$13,IF(AND(AND(CS168&lt;=0.5,CS168&gt;0.25),CT168&lt;=0.25),$DC$14,IF(AND(CS168&lt;=0.25,CT168&gt;0.5),$DC$15,IF(AND(CS168&lt;=0.25,AND(CT168&gt;0.25,CT168&lt;=0.5)),$DC$16,IF(AND(CS168&lt;=0.25,AND(CT168&gt;0.1,CT168&lt;=0.25)),$DC$17,IF(AND(CS168&lt;=0.25,CT168&lt;=0.1,OR(CS168&lt;&gt;0,CT168&lt;&gt;0)),$DC$18,IF(AND(CS168=0,CT168=0),$DC$19,"ATENÇÃO")))))))))))))))</f>
        <v>71.4285714285714</v>
      </c>
      <c r="CV168" s="31" t="n">
        <f aca="false">(BR168+BW168+BX168)/3</f>
        <v>0.333333333333333</v>
      </c>
      <c r="CW168" s="32" t="n">
        <f aca="false">(BQ168+BS168+BT168+BU168+BV168+BY168+BZ168)/7</f>
        <v>0.428571428571429</v>
      </c>
      <c r="CX168" s="30" t="n">
        <f aca="false">IF(AND(CV168=1,CW168=1),$DC$5,IF(AND(CV168=1,CW168&gt;0.5),$DC$6,IF(AND(CV168=1,AND(CW168&gt;0.25,CW168&lt;=0.5)),$DC$7,IF(AND(CV168=1,CW168&lt;=0.25),$DC$8,IF(AND(CV168&gt;0.5,CW168&gt;0.5),$DC$9,IF(AND(CV168&gt;0.5,AND(CW168&gt;0.25,CW168&lt;=0.5)),$DC$10,IF(AND(CV168&gt;0.5,CW168&lt;=0.25),$DC$11,IF(AND(AND(CV168&lt;=0.5,CV168&gt;0.25),CW168&gt;0.5),$DC$12,IF(AND(AND(CV168&lt;=0.5,CV168&gt;0.25),AND(CW168&gt;0.25,CW168&lt;=0.5)),$DC$13,IF(AND(AND(CV168&lt;=0.5,CV168&gt;0.25),CW168&lt;=0.25),$DC$14,IF(AND(CV168&lt;=0.25,CW168&gt;0.5),$DC$15,IF(AND(CV168&lt;=0.25,AND(CW168&gt;0.25,CW168&lt;=0.5)),$DC$16,IF(AND(CV168&lt;=0.25,AND(CW168&gt;0.1,CW168&lt;=0.25)),$DC$17,IF(AND(CV168&lt;=0.25,CW168&lt;=0.1,OR(CV168&lt;&gt;0,CW168&lt;&gt;0)),$DC$18,IF(AND(CV168=0,CW168=0),$DC$19,"ATENÇÃO")))))))))))))))</f>
        <v>42.8571428571429</v>
      </c>
    </row>
    <row r="169" customFormat="false" ht="15" hidden="false" customHeight="false" outlineLevel="0" collapsed="false">
      <c r="A169" s="1" t="s">
        <v>320</v>
      </c>
      <c r="B169" s="2" t="n">
        <v>167</v>
      </c>
      <c r="C169" s="23" t="n">
        <v>1</v>
      </c>
      <c r="D169" s="23" t="n">
        <v>1</v>
      </c>
      <c r="E169" s="23" t="n">
        <v>1</v>
      </c>
      <c r="F169" s="23" t="n">
        <v>0</v>
      </c>
      <c r="G169" s="24" t="n">
        <v>0</v>
      </c>
      <c r="H169" s="23" t="n">
        <v>1</v>
      </c>
      <c r="I169" s="24" t="n">
        <v>0</v>
      </c>
      <c r="J169" s="23" t="n">
        <v>0</v>
      </c>
      <c r="K169" s="24" t="n">
        <v>0</v>
      </c>
      <c r="L169" s="23" t="n">
        <v>1</v>
      </c>
      <c r="M169" s="23" t="n">
        <v>0</v>
      </c>
      <c r="N169" s="24" t="n">
        <v>1</v>
      </c>
      <c r="O169" s="23" t="n">
        <v>1</v>
      </c>
      <c r="P169" s="23" t="n">
        <v>1</v>
      </c>
      <c r="Q169" s="23" t="n">
        <v>1</v>
      </c>
      <c r="R169" s="24" t="n">
        <v>1</v>
      </c>
      <c r="S169" s="23" t="n">
        <v>1</v>
      </c>
      <c r="T169" s="23" t="n">
        <v>1</v>
      </c>
      <c r="U169" s="25" t="n">
        <v>0</v>
      </c>
      <c r="V169" s="25" t="n">
        <v>0</v>
      </c>
      <c r="W169" s="25" t="n">
        <v>0</v>
      </c>
      <c r="X169" s="26" t="n">
        <v>1</v>
      </c>
      <c r="Y169" s="25" t="n">
        <v>1</v>
      </c>
      <c r="Z169" s="25" t="n">
        <v>0</v>
      </c>
      <c r="AA169" s="26" t="n">
        <v>0</v>
      </c>
      <c r="AB169" s="25" t="n">
        <v>0</v>
      </c>
      <c r="AC169" s="25" t="n">
        <v>1</v>
      </c>
      <c r="AD169" s="25" t="n">
        <v>0</v>
      </c>
      <c r="AE169" s="25" t="n">
        <v>1</v>
      </c>
      <c r="AF169" s="25" t="n">
        <v>0</v>
      </c>
      <c r="AG169" s="26" t="n">
        <v>1</v>
      </c>
      <c r="AH169" s="23" t="n">
        <v>1</v>
      </c>
      <c r="AI169" s="23" t="n">
        <v>1</v>
      </c>
      <c r="AJ169" s="24" t="n">
        <v>0</v>
      </c>
      <c r="AK169" s="23" t="n">
        <v>0</v>
      </c>
      <c r="AL169" s="24" t="n">
        <v>1</v>
      </c>
      <c r="AM169" s="25" t="n">
        <v>1</v>
      </c>
      <c r="AN169" s="25" t="n">
        <v>1</v>
      </c>
      <c r="AO169" s="25" t="n">
        <v>0</v>
      </c>
      <c r="AP169" s="26" t="n">
        <v>1</v>
      </c>
      <c r="AQ169" s="25" t="n">
        <v>0</v>
      </c>
      <c r="AR169" s="25" t="n">
        <v>1</v>
      </c>
      <c r="AS169" s="26" t="n">
        <v>1</v>
      </c>
      <c r="AT169" s="25" t="n">
        <v>1</v>
      </c>
      <c r="AU169" s="78" t="n">
        <v>1</v>
      </c>
      <c r="AV169" s="79" t="n">
        <v>0</v>
      </c>
      <c r="AW169" s="79" t="n">
        <v>0</v>
      </c>
      <c r="AX169" s="79" t="n">
        <v>1</v>
      </c>
      <c r="AY169" s="79" t="n">
        <v>0</v>
      </c>
      <c r="AZ169" s="78" t="n">
        <v>1</v>
      </c>
      <c r="BA169" s="79" t="n">
        <v>0</v>
      </c>
      <c r="BB169" s="79" t="n">
        <v>1</v>
      </c>
      <c r="BC169" s="79" t="n">
        <v>0</v>
      </c>
      <c r="BD169" s="78" t="n">
        <v>0</v>
      </c>
      <c r="BE169" s="26" t="n">
        <v>1</v>
      </c>
      <c r="BF169" s="25" t="n">
        <v>1</v>
      </c>
      <c r="BG169" s="25" t="n">
        <v>1</v>
      </c>
      <c r="BH169" s="25" t="n">
        <v>1</v>
      </c>
      <c r="BI169" s="25" t="n">
        <v>1</v>
      </c>
      <c r="BJ169" s="26" t="n">
        <v>1</v>
      </c>
      <c r="BK169" s="25" t="n">
        <v>1</v>
      </c>
      <c r="BL169" s="25" t="n">
        <v>1</v>
      </c>
      <c r="BM169" s="25" t="n">
        <v>1</v>
      </c>
      <c r="BN169" s="26" t="n">
        <v>0</v>
      </c>
      <c r="BO169" s="25" t="n">
        <v>1</v>
      </c>
      <c r="BP169" s="25" t="n">
        <v>1</v>
      </c>
      <c r="BQ169" s="23" t="n">
        <v>1</v>
      </c>
      <c r="BR169" s="24" t="n">
        <v>1</v>
      </c>
      <c r="BS169" s="23" t="n">
        <v>0</v>
      </c>
      <c r="BT169" s="23" t="n">
        <v>1</v>
      </c>
      <c r="BU169" s="23" t="n">
        <v>0</v>
      </c>
      <c r="BV169" s="23" t="n">
        <v>0</v>
      </c>
      <c r="BW169" s="24" t="n">
        <v>0</v>
      </c>
      <c r="BX169" s="24" t="n">
        <v>0</v>
      </c>
      <c r="BY169" s="23" t="n">
        <v>0</v>
      </c>
      <c r="BZ169" s="23" t="n">
        <v>0</v>
      </c>
      <c r="CB169" s="27" t="n">
        <f aca="false">CF169*$CZ$3+CI169*$DA$3+CL169*$DB$3+CO169*$DC$3+CR169*$DD$3+CU169*$DE$3+CX169*$DF$3</f>
        <v>57.83</v>
      </c>
      <c r="CD169" s="38" t="n">
        <f aca="false">(G169+I169+K169+N169+R169)/5</f>
        <v>0.4</v>
      </c>
      <c r="CE169" s="39" t="n">
        <f aca="false">(C169+D169+E169+F169+H169+J169+L169+M169+O169+P169+Q169+S169+T169)/13</f>
        <v>0.769230769230769</v>
      </c>
      <c r="CF169" s="30" t="n">
        <f aca="false">IF(AND(CD169=1,CE169=1),$DC$5,IF(AND(CD169=1,CE169&gt;0.5),$DC$6,IF(AND(CD169=1,AND(CE169&gt;0.25,CE169&lt;=0.5)),$DC$7,IF(AND(CD169=1,CE169&lt;=0.25),$DC$8,IF(AND(CD169&gt;0.5,CE169&gt;0.5),$DC$9,IF(AND(CD169&gt;0.5,AND(CE169&gt;0.25,CE169&lt;=0.5)),$DC$10,IF(AND(CD169&gt;0.5,CE169&lt;=0.25),$DC$11,IF(AND(AND(CD169&lt;=0.5,CD169&gt;0.25),CE169&gt;0.5),$DC$12,IF(AND(AND(CD169&lt;=0.5,CD169&gt;0.25),AND(CE169&gt;0.25,CE169&lt;=0.5)),$DC$13,IF(AND(AND(CD169&lt;=0.5,CD169&gt;0.25),CE169&lt;=0.25),$DC$14,IF(AND(CD169&lt;=0.25,CE169&gt;0.5),$DC$15,IF(AND(CD169&lt;=0.25,AND(CE169&gt;0.25,CE169&lt;=0.5)),$DC$16,IF(AND(CD169&lt;=0.25,AND(CE169&gt;0.1,CE169&lt;=0.25)),$DC$17,IF(AND(CD169&lt;=0.25,CE169&lt;=0.1,OR(CD169&lt;&gt;0,CE169&lt;&gt;0)),$DC$18,IF(AND(CD169=0,CE169=0),$DC$19,"ATENÇÃO")))))))))))))))</f>
        <v>50</v>
      </c>
      <c r="CG169" s="38" t="n">
        <f aca="false">(X169+AA169+AG169)/3</f>
        <v>0.666666666666667</v>
      </c>
      <c r="CH169" s="39" t="n">
        <f aca="false">(U169+V169+W169+Y169+Z169+AB169+AC169+AD169+AE169+AF169)/10</f>
        <v>0.3</v>
      </c>
      <c r="CI169" s="30" t="n">
        <f aca="false">IF(AND(CG169=1,CH169=1),$DC$5,IF(AND(CG169=1,CH169&gt;0.5),$DC$6,IF(AND(CG169=1,AND(CH169&gt;0.25,CH169&lt;=0.5)),$DC$7,IF(AND(CG169=1,CH169&lt;=0.25),$DC$8,IF(AND(CG169&gt;0.5,CH169&gt;0.5),$DC$9,IF(AND(CG169&gt;0.5,AND(CH169&gt;0.25,CH169&lt;=0.5)),$DC$10,IF(AND(CG169&gt;0.5,CH169&lt;=0.25),$DC$11,IF(AND(AND(CG169&lt;=0.5,CG169&gt;0.25),CH169&gt;0.5),$DC$12,IF(AND(AND(CG169&lt;=0.5,CG169&gt;0.25),AND(CH169&gt;0.25,CH169&lt;=0.5)),$DC$13,IF(AND(AND(CG169&lt;=0.5,CG169&gt;0.25),CH169&lt;=0.25),$DC$14,IF(AND(CG169&lt;=0.25,CH169&gt;0.5),$DC$15,IF(AND(CG169&lt;=0.25,AND(CH169&gt;0.25,CH169&lt;=0.5)),$DC$16,IF(AND(CG169&lt;=0.25,AND(CH169&gt;0.1,CH169&lt;=0.25)),$DC$17,IF(AND(CG169&lt;=0.25,CH169&lt;=0.1,OR(CG169&lt;&gt;0,CH169&lt;&gt;0)),$DC$18,IF(AND(CG169=0,CH169=0),$DC$19,"ATENÇÃO")))))))))))))))</f>
        <v>64.2857142857143</v>
      </c>
      <c r="CJ169" s="38" t="n">
        <f aca="false">(AJ169+AL169)/2</f>
        <v>0.5</v>
      </c>
      <c r="CK169" s="39" t="n">
        <f aca="false">(AH169+AI169+AK169)/3</f>
        <v>0.666666666666667</v>
      </c>
      <c r="CL169" s="30" t="n">
        <f aca="false">IF(AND(CJ169=1,CK169=1),$DC$5,IF(AND(CJ169=1,CK169&gt;0.5),$DC$6,IF(AND(CJ169=1,AND(CK169&gt;0.25,CK169&lt;=0.5)),$DC$7,IF(AND(CJ169=1,CK169&lt;=0.25),$DC$8,IF(AND(CJ169&gt;0.5,CK169&gt;0.5),$DC$9,IF(AND(CJ169&gt;0.5,AND(CK169&gt;0.25,CK169&lt;=0.5)),$DC$10,IF(AND(CJ169&gt;0.5,CK169&lt;=0.25),$DC$11,IF(AND(AND(CJ169&lt;=0.5,CJ169&gt;0.25),CK169&gt;0.5),$DC$12,IF(AND(AND(CJ169&lt;=0.5,CJ169&gt;0.25),AND(CK169&gt;0.25,CK169&lt;=0.5)),$DC$13,IF(AND(AND(CJ169&lt;=0.5,CJ169&gt;0.25),CK169&lt;=0.25),$DC$14,IF(AND(CJ169&lt;=0.25,CK169&gt;0.5),$DC$15,IF(AND(CJ169&lt;=0.25,AND(CK169&gt;0.25,CK169&lt;=0.5)),$DC$16,IF(AND(CJ169&lt;=0.25,AND(CK169&gt;0.1,CK169&lt;=0.25)),$DC$17,IF(AND(CJ169&lt;=0.25,CK169&lt;=0.1,OR(CJ169&lt;&gt;0,CK169&lt;&gt;0)),$DC$18,IF(AND(CJ169=0,CK169=0),$DC$19,"ATENÇÃO")))))))))))))))</f>
        <v>50</v>
      </c>
      <c r="CM169" s="38" t="n">
        <f aca="false">(AP169+AS169)/2</f>
        <v>1</v>
      </c>
      <c r="CN169" s="39" t="n">
        <f aca="false">(AM169+AN169+AO169+AQ169+AR169+AT169)/6</f>
        <v>0.666666666666667</v>
      </c>
      <c r="CO169" s="30" t="n">
        <f aca="false">IF(AND(CM169=1,CN169=1),$DC$5,IF(AND(CM169=1,CN169&gt;0.5),$DC$6,IF(AND(CM169=1,AND(CN169&gt;0.25,CN169&lt;=0.5)),$DC$7,IF(AND(CM169=1,CN169&lt;=0.25),$DC$8,IF(AND(CM169&gt;0.5,CN169&gt;0.5),$DC$9,IF(AND(CM169&gt;0.5,AND(CN169&gt;0.25,CN169&lt;=0.5)),$DC$10,IF(AND(CM169&gt;0.5,CN169&lt;=0.25),$DC$11,IF(AND(AND(CM169&lt;=0.5,CM169&gt;0.25),CN169&gt;0.5),$DC$12,IF(AND(AND(CM169&lt;=0.5,CM169&gt;0.25),AND(CN169&gt;0.25,CN169&lt;=0.5)),$DC$13,IF(AND(AND(CM169&lt;=0.5,CM169&gt;0.25),CN169&lt;=0.25),$DC$14,IF(AND(CM169&lt;=0.25,CN169&gt;0.5),$DC$15,IF(AND(CM169&lt;=0.25,AND(CN169&gt;0.25,CN169&lt;=0.5)),$DC$16,IF(AND(CM169&lt;=0.25,AND(CN169&gt;0.1,CN169&lt;=0.25)),$DC$17,IF(AND(CM169&lt;=0.25,CN169&lt;=0.1,OR(CM169&lt;&gt;0,CN169&lt;&gt;0)),$DC$18,IF(AND(CM169=0,CN169=0),$DC$19,"ATENÇÃO")))))))))))))))</f>
        <v>92.8571428571429</v>
      </c>
      <c r="CP169" s="38" t="n">
        <f aca="false">(AU169+AZ169+BD169)/3</f>
        <v>0.666666666666667</v>
      </c>
      <c r="CQ169" s="39" t="n">
        <f aca="false">(AV169+AW169+AX169+AY169+BA169+BB169+BC169)/7</f>
        <v>0.285714285714286</v>
      </c>
      <c r="CR169" s="30" t="n">
        <f aca="false">IF(AND(CP169=1,CQ169=1),$DC$5,IF(AND(CP169=1,CQ169&gt;0.5),$DC$6,IF(AND(CP169=1,AND(CQ169&gt;0.25,CQ169&lt;=0.5)),$DC$7,IF(AND(CP169=1,CQ169&lt;=0.25),$DC$8,IF(AND(CP169&gt;0.5,CQ169&gt;0.5),$DC$9,IF(AND(CP169&gt;0.5,AND(CQ169&gt;0.25,CQ169&lt;=0.5)),$DC$10,IF(AND(CP169&gt;0.5,CQ169&lt;=0.25),$DC$11,IF(AND(AND(CP169&lt;=0.5,CP169&gt;0.25),CQ169&gt;0.5),$DC$12,IF(AND(AND(CP169&lt;=0.5,CP169&gt;0.25),AND(CQ169&gt;0.25,CQ169&lt;=0.5)),$DC$13,IF(AND(AND(CP169&lt;=0.5,CP169&gt;0.25),CQ169&lt;=0.25),$DC$14,IF(AND(CP169&lt;=0.25,CQ169&gt;0.5),$DC$15,IF(AND(CP169&lt;=0.25,AND(CQ169&gt;0.25,CQ169&lt;=0.5)),$DC$16,IF(AND(CP169&lt;=0.25,AND(CQ169&gt;0.1,CQ169&lt;=0.25)),$DC$17,IF(AND(CP169&lt;=0.25,CQ169&lt;=0.1,OR(CP169&lt;&gt;0,CQ169&lt;&gt;0)),$DC$18,IF(AND(CP169=0,CQ169=0),$DC$19,"ATENÇÃO")))))))))))))))</f>
        <v>64.2857142857143</v>
      </c>
      <c r="CS169" s="38" t="n">
        <f aca="false">(BE169+BJ169+BN169)/3</f>
        <v>0.666666666666667</v>
      </c>
      <c r="CT169" s="39" t="n">
        <f aca="false">(BF169+BG169+BH169+BI169+BK169+BL169+BM169+BO169+BP169)/9</f>
        <v>1</v>
      </c>
      <c r="CU169" s="30" t="n">
        <f aca="false">IF(AND(CS169=1,CT169=1),$DC$5,IF(AND(CS169=1,CT169&gt;0.5),$DC$6,IF(AND(CS169=1,AND(CT169&gt;0.25,CT169&lt;=0.5)),$DC$7,IF(AND(CS169=1,CT169&lt;=0.25),$DC$8,IF(AND(CS169&gt;0.5,CT169&gt;0.5),$DC$9,IF(AND(CS169&gt;0.5,AND(CT169&gt;0.25,CT169&lt;=0.5)),$DC$10,IF(AND(CS169&gt;0.5,CT169&lt;=0.25),$DC$11,IF(AND(AND(CS169&lt;=0.5,CS169&gt;0.25),CT169&gt;0.5),$DC$12,IF(AND(AND(CS169&lt;=0.5,CS169&gt;0.25),AND(CT169&gt;0.25,CT169&lt;=0.5)),$DC$13,IF(AND(AND(CS169&lt;=0.5,CS169&gt;0.25),CT169&lt;=0.25),$DC$14,IF(AND(CS169&lt;=0.25,CT169&gt;0.5),$DC$15,IF(AND(CS169&lt;=0.25,AND(CT169&gt;0.25,CT169&lt;=0.5)),$DC$16,IF(AND(CS169&lt;=0.25,AND(CT169&gt;0.1,CT169&lt;=0.25)),$DC$17,IF(AND(CS169&lt;=0.25,CT169&lt;=0.1,OR(CS169&lt;&gt;0,CT169&lt;&gt;0)),$DC$18,IF(AND(CS169=0,CT169=0),$DC$19,"ATENÇÃO")))))))))))))))</f>
        <v>71.4285714285714</v>
      </c>
      <c r="CV169" s="31" t="n">
        <f aca="false">(BR169+BW169+BX169)/3</f>
        <v>0.333333333333333</v>
      </c>
      <c r="CW169" s="32" t="n">
        <f aca="false">(BQ169+BS169+BT169+BU169+BV169+BY169+BZ169)/7</f>
        <v>0.285714285714286</v>
      </c>
      <c r="CX169" s="30" t="n">
        <f aca="false">IF(AND(CV169=1,CW169=1),$DC$5,IF(AND(CV169=1,CW169&gt;0.5),$DC$6,IF(AND(CV169=1,AND(CW169&gt;0.25,CW169&lt;=0.5)),$DC$7,IF(AND(CV169=1,CW169&lt;=0.25),$DC$8,IF(AND(CV169&gt;0.5,CW169&gt;0.5),$DC$9,IF(AND(CV169&gt;0.5,AND(CW169&gt;0.25,CW169&lt;=0.5)),$DC$10,IF(AND(CV169&gt;0.5,CW169&lt;=0.25),$DC$11,IF(AND(AND(CV169&lt;=0.5,CV169&gt;0.25),CW169&gt;0.5),$DC$12,IF(AND(AND(CV169&lt;=0.5,CV169&gt;0.25),AND(CW169&gt;0.25,CW169&lt;=0.5)),$DC$13,IF(AND(AND(CV169&lt;=0.5,CV169&gt;0.25),CW169&lt;=0.25),$DC$14,IF(AND(CV169&lt;=0.25,CW169&gt;0.5),$DC$15,IF(AND(CV169&lt;=0.25,AND(CW169&gt;0.25,CW169&lt;=0.5)),$DC$16,IF(AND(CV169&lt;=0.25,AND(CW169&gt;0.1,CW169&lt;=0.25)),$DC$17,IF(AND(CV169&lt;=0.25,CW169&lt;=0.1,OR(CV169&lt;&gt;0,CW169&lt;&gt;0)),$DC$18,IF(AND(CV169=0,CW169=0),$DC$19,"ATENÇÃO")))))))))))))))</f>
        <v>42.8571428571429</v>
      </c>
    </row>
    <row r="170" customFormat="false" ht="15" hidden="false" customHeight="false" outlineLevel="0" collapsed="false">
      <c r="A170" s="1" t="s">
        <v>321</v>
      </c>
      <c r="B170" s="2" t="n">
        <v>168</v>
      </c>
      <c r="C170" s="23" t="n">
        <v>0</v>
      </c>
      <c r="D170" s="23" t="n">
        <v>0</v>
      </c>
      <c r="E170" s="23" t="n">
        <v>0</v>
      </c>
      <c r="F170" s="23" t="n">
        <v>0</v>
      </c>
      <c r="G170" s="24" t="n">
        <v>0</v>
      </c>
      <c r="H170" s="23" t="n">
        <v>0</v>
      </c>
      <c r="I170" s="24" t="n">
        <v>0</v>
      </c>
      <c r="J170" s="23" t="n">
        <v>0</v>
      </c>
      <c r="K170" s="24" t="n">
        <v>0</v>
      </c>
      <c r="L170" s="23" t="n">
        <v>1</v>
      </c>
      <c r="M170" s="23" t="n">
        <v>0</v>
      </c>
      <c r="N170" s="24" t="n">
        <v>1</v>
      </c>
      <c r="O170" s="23" t="n">
        <v>0</v>
      </c>
      <c r="P170" s="23" t="n">
        <v>0</v>
      </c>
      <c r="Q170" s="23" t="n">
        <v>0</v>
      </c>
      <c r="R170" s="24" t="n">
        <v>1</v>
      </c>
      <c r="S170" s="23" t="n">
        <v>0</v>
      </c>
      <c r="T170" s="23" t="n">
        <v>0</v>
      </c>
      <c r="U170" s="25" t="n">
        <v>0</v>
      </c>
      <c r="V170" s="25" t="n">
        <v>0</v>
      </c>
      <c r="W170" s="25" t="n">
        <v>0</v>
      </c>
      <c r="X170" s="26" t="n">
        <v>0</v>
      </c>
      <c r="Y170" s="25" t="n">
        <v>0</v>
      </c>
      <c r="Z170" s="25" t="n">
        <v>0</v>
      </c>
      <c r="AA170" s="26" t="n">
        <v>0</v>
      </c>
      <c r="AB170" s="25" t="n">
        <v>0</v>
      </c>
      <c r="AC170" s="25" t="n">
        <v>0</v>
      </c>
      <c r="AD170" s="25" t="n">
        <v>0</v>
      </c>
      <c r="AE170" s="25" t="n">
        <v>1</v>
      </c>
      <c r="AF170" s="25" t="n">
        <v>0</v>
      </c>
      <c r="AG170" s="26" t="n">
        <v>0</v>
      </c>
      <c r="AH170" s="23" t="n">
        <v>1</v>
      </c>
      <c r="AI170" s="23" t="n">
        <v>0</v>
      </c>
      <c r="AJ170" s="24" t="n">
        <v>0</v>
      </c>
      <c r="AK170" s="23" t="n">
        <v>0</v>
      </c>
      <c r="AL170" s="24" t="n">
        <v>0</v>
      </c>
      <c r="AM170" s="25" t="n">
        <v>1</v>
      </c>
      <c r="AN170" s="25" t="n">
        <v>1</v>
      </c>
      <c r="AO170" s="25" t="n">
        <v>0</v>
      </c>
      <c r="AP170" s="26" t="n">
        <v>0</v>
      </c>
      <c r="AQ170" s="25" t="n">
        <v>0</v>
      </c>
      <c r="AR170" s="25" t="n">
        <v>1</v>
      </c>
      <c r="AS170" s="26" t="n">
        <v>0</v>
      </c>
      <c r="AT170" s="25" t="n">
        <v>0</v>
      </c>
      <c r="AU170" s="78" t="n">
        <v>0</v>
      </c>
      <c r="AV170" s="79" t="n">
        <v>0</v>
      </c>
      <c r="AW170" s="79" t="n">
        <v>0</v>
      </c>
      <c r="AX170" s="79" t="n">
        <v>0</v>
      </c>
      <c r="AY170" s="79" t="n">
        <v>0</v>
      </c>
      <c r="AZ170" s="78" t="n">
        <v>0</v>
      </c>
      <c r="BA170" s="79" t="n">
        <v>0</v>
      </c>
      <c r="BB170" s="79" t="n">
        <v>0</v>
      </c>
      <c r="BC170" s="79" t="n">
        <v>0</v>
      </c>
      <c r="BD170" s="78" t="n">
        <v>0</v>
      </c>
      <c r="BE170" s="26" t="n">
        <v>1</v>
      </c>
      <c r="BF170" s="25" t="n">
        <v>1</v>
      </c>
      <c r="BG170" s="25" t="n">
        <v>1</v>
      </c>
      <c r="BH170" s="25" t="n">
        <v>0</v>
      </c>
      <c r="BI170" s="25" t="n">
        <v>1</v>
      </c>
      <c r="BJ170" s="26" t="n">
        <v>1</v>
      </c>
      <c r="BK170" s="25" t="n">
        <v>1</v>
      </c>
      <c r="BL170" s="25" t="n">
        <v>1</v>
      </c>
      <c r="BM170" s="25" t="n">
        <v>1</v>
      </c>
      <c r="BN170" s="26" t="n">
        <v>1</v>
      </c>
      <c r="BO170" s="25" t="n">
        <v>1</v>
      </c>
      <c r="BP170" s="25" t="n">
        <v>1</v>
      </c>
      <c r="BQ170" s="23" t="n">
        <v>1</v>
      </c>
      <c r="BR170" s="24" t="n">
        <v>0</v>
      </c>
      <c r="BS170" s="23" t="n">
        <v>0</v>
      </c>
      <c r="BT170" s="23" t="n">
        <v>1</v>
      </c>
      <c r="BU170" s="23" t="n">
        <v>0</v>
      </c>
      <c r="BV170" s="23" t="n">
        <v>0</v>
      </c>
      <c r="BW170" s="24" t="n">
        <v>0</v>
      </c>
      <c r="BX170" s="24" t="n">
        <v>0</v>
      </c>
      <c r="BY170" s="23" t="n">
        <v>0</v>
      </c>
      <c r="BZ170" s="23" t="n">
        <v>0</v>
      </c>
      <c r="CB170" s="27" t="n">
        <f aca="false">CF170*$CZ$3+CI170*$DA$3+CL170*$DB$3+CO170*$DC$3+CR170*$DD$3+CU170*$DE$3+CX170*$DF$3</f>
        <v>29.2528571428571</v>
      </c>
      <c r="CD170" s="38" t="n">
        <f aca="false">(G170+I170+K170+N170+R170)/5</f>
        <v>0.4</v>
      </c>
      <c r="CE170" s="39" t="n">
        <f aca="false">(C170+D170+E170+F170+H170+J170+L170+M170+O170+P170+Q170+S170+T170)/13</f>
        <v>0.0769230769230769</v>
      </c>
      <c r="CF170" s="30" t="n">
        <f aca="false">IF(AND(CD170=1,CE170=1),$DC$5,IF(AND(CD170=1,CE170&gt;0.5),$DC$6,IF(AND(CD170=1,AND(CE170&gt;0.25,CE170&lt;=0.5)),$DC$7,IF(AND(CD170=1,CE170&lt;=0.25),$DC$8,IF(AND(CD170&gt;0.5,CE170&gt;0.5),$DC$9,IF(AND(CD170&gt;0.5,AND(CE170&gt;0.25,CE170&lt;=0.5)),$DC$10,IF(AND(CD170&gt;0.5,CE170&lt;=0.25),$DC$11,IF(AND(AND(CD170&lt;=0.5,CD170&gt;0.25),CE170&gt;0.5),$DC$12,IF(AND(AND(CD170&lt;=0.5,CD170&gt;0.25),AND(CE170&gt;0.25,CE170&lt;=0.5)),$DC$13,IF(AND(AND(CD170&lt;=0.5,CD170&gt;0.25),CE170&lt;=0.25),$DC$14,IF(AND(CD170&lt;=0.25,CE170&gt;0.5),$DC$15,IF(AND(CD170&lt;=0.25,AND(CE170&gt;0.25,CE170&lt;=0.5)),$DC$16,IF(AND(CD170&lt;=0.25,AND(CE170&gt;0.1,CE170&lt;=0.25)),$DC$17,IF(AND(CD170&lt;=0.25,CE170&lt;=0.1,OR(CD170&lt;&gt;0,CE170&lt;&gt;0)),$DC$18,IF(AND(CD170=0,CE170=0),$DC$19,"ATENÇÃO")))))))))))))))</f>
        <v>35.7142857142857</v>
      </c>
      <c r="CG170" s="38" t="n">
        <f aca="false">(X170+AA170+AG170)/3</f>
        <v>0</v>
      </c>
      <c r="CH170" s="39" t="n">
        <f aca="false">(U170+V170+W170+Y170+Z170+AB170+AC170+AD170+AE170+AF170)/10</f>
        <v>0.1</v>
      </c>
      <c r="CI170" s="30" t="n">
        <f aca="false">IF(AND(CG170=1,CH170=1),$DC$5,IF(AND(CG170=1,CH170&gt;0.5),$DC$6,IF(AND(CG170=1,AND(CH170&gt;0.25,CH170&lt;=0.5)),$DC$7,IF(AND(CG170=1,CH170&lt;=0.25),$DC$8,IF(AND(CG170&gt;0.5,CH170&gt;0.5),$DC$9,IF(AND(CG170&gt;0.5,AND(CH170&gt;0.25,CH170&lt;=0.5)),$DC$10,IF(AND(CG170&gt;0.5,CH170&lt;=0.25),$DC$11,IF(AND(AND(CG170&lt;=0.5,CG170&gt;0.25),CH170&gt;0.5),$DC$12,IF(AND(AND(CG170&lt;=0.5,CG170&gt;0.25),AND(CH170&gt;0.25,CH170&lt;=0.5)),$DC$13,IF(AND(AND(CG170&lt;=0.5,CG170&gt;0.25),CH170&lt;=0.25),$DC$14,IF(AND(CG170&lt;=0.25,CH170&gt;0.5),$DC$15,IF(AND(CG170&lt;=0.25,AND(CH170&gt;0.25,CH170&lt;=0.5)),$DC$16,IF(AND(CG170&lt;=0.25,AND(CH170&gt;0.1,CH170&lt;=0.25)),$DC$17,IF(AND(CG170&lt;=0.25,CH170&lt;=0.1,OR(CG170&lt;&gt;0,CH170&lt;&gt;0)),$DC$18,IF(AND(CG170=0,CH170=0),$DC$19,"ATENÇÃO")))))))))))))))</f>
        <v>7.14285714285714</v>
      </c>
      <c r="CJ170" s="38" t="n">
        <f aca="false">(AJ170+AL170)/2</f>
        <v>0</v>
      </c>
      <c r="CK170" s="39" t="n">
        <f aca="false">(AH170+AI170+AK170)/3</f>
        <v>0.333333333333333</v>
      </c>
      <c r="CL170" s="30" t="n">
        <f aca="false">IF(AND(CJ170=1,CK170=1),$DC$5,IF(AND(CJ170=1,CK170&gt;0.5),$DC$6,IF(AND(CJ170=1,AND(CK170&gt;0.25,CK170&lt;=0.5)),$DC$7,IF(AND(CJ170=1,CK170&lt;=0.25),$DC$8,IF(AND(CJ170&gt;0.5,CK170&gt;0.5),$DC$9,IF(AND(CJ170&gt;0.5,AND(CK170&gt;0.25,CK170&lt;=0.5)),$DC$10,IF(AND(CJ170&gt;0.5,CK170&lt;=0.25),$DC$11,IF(AND(AND(CJ170&lt;=0.5,CJ170&gt;0.25),CK170&gt;0.5),$DC$12,IF(AND(AND(CJ170&lt;=0.5,CJ170&gt;0.25),AND(CK170&gt;0.25,CK170&lt;=0.5)),$DC$13,IF(AND(AND(CJ170&lt;=0.5,CJ170&gt;0.25),CK170&lt;=0.25),$DC$14,IF(AND(CJ170&lt;=0.25,CK170&gt;0.5),$DC$15,IF(AND(CJ170&lt;=0.25,AND(CK170&gt;0.25,CK170&lt;=0.5)),$DC$16,IF(AND(CJ170&lt;=0.25,AND(CK170&gt;0.1,CK170&lt;=0.25)),$DC$17,IF(AND(CJ170&lt;=0.25,CK170&lt;=0.1,OR(CJ170&lt;&gt;0,CK170&lt;&gt;0)),$DC$18,IF(AND(CJ170=0,CK170=0),$DC$19,"ATENÇÃO")))))))))))))))</f>
        <v>21.4285714285714</v>
      </c>
      <c r="CM170" s="38" t="n">
        <f aca="false">(AP170+AS170)/2</f>
        <v>0</v>
      </c>
      <c r="CN170" s="39" t="n">
        <f aca="false">(AM170+AN170+AO170+AQ170+AR170+AT170)/6</f>
        <v>0.5</v>
      </c>
      <c r="CO170" s="30" t="n">
        <f aca="false">IF(AND(CM170=1,CN170=1),$DC$5,IF(AND(CM170=1,CN170&gt;0.5),$DC$6,IF(AND(CM170=1,AND(CN170&gt;0.25,CN170&lt;=0.5)),$DC$7,IF(AND(CM170=1,CN170&lt;=0.25),$DC$8,IF(AND(CM170&gt;0.5,CN170&gt;0.5),$DC$9,IF(AND(CM170&gt;0.5,AND(CN170&gt;0.25,CN170&lt;=0.5)),$DC$10,IF(AND(CM170&gt;0.5,CN170&lt;=0.25),$DC$11,IF(AND(AND(CM170&lt;=0.5,CM170&gt;0.25),CN170&gt;0.5),$DC$12,IF(AND(AND(CM170&lt;=0.5,CM170&gt;0.25),AND(CN170&gt;0.25,CN170&lt;=0.5)),$DC$13,IF(AND(AND(CM170&lt;=0.5,CM170&gt;0.25),CN170&lt;=0.25),$DC$14,IF(AND(CM170&lt;=0.25,CN170&gt;0.5),$DC$15,IF(AND(CM170&lt;=0.25,AND(CN170&gt;0.25,CN170&lt;=0.5)),$DC$16,IF(AND(CM170&lt;=0.25,AND(CN170&gt;0.1,CN170&lt;=0.25)),$DC$17,IF(AND(CM170&lt;=0.25,CN170&lt;=0.1,OR(CM170&lt;&gt;0,CN170&lt;&gt;0)),$DC$18,IF(AND(CM170=0,CN170=0),$DC$19,"ATENÇÃO")))))))))))))))</f>
        <v>21.4285714285714</v>
      </c>
      <c r="CP170" s="38" t="n">
        <f aca="false">(AU170+AZ170+BD170)/3</f>
        <v>0</v>
      </c>
      <c r="CQ170" s="39" t="n">
        <f aca="false">(AV170+AW170+AX170+AY170+BA170+BB170+BC170)/7</f>
        <v>0</v>
      </c>
      <c r="CR170" s="30" t="n">
        <f aca="false">IF(AND(CP170=1,CQ170=1),$DC$5,IF(AND(CP170=1,CQ170&gt;0.5),$DC$6,IF(AND(CP170=1,AND(CQ170&gt;0.25,CQ170&lt;=0.5)),$DC$7,IF(AND(CP170=1,CQ170&lt;=0.25),$DC$8,IF(AND(CP170&gt;0.5,CQ170&gt;0.5),$DC$9,IF(AND(CP170&gt;0.5,AND(CQ170&gt;0.25,CQ170&lt;=0.5)),$DC$10,IF(AND(CP170&gt;0.5,CQ170&lt;=0.25),$DC$11,IF(AND(AND(CP170&lt;=0.5,CP170&gt;0.25),CQ170&gt;0.5),$DC$12,IF(AND(AND(CP170&lt;=0.5,CP170&gt;0.25),AND(CQ170&gt;0.25,CQ170&lt;=0.5)),$DC$13,IF(AND(AND(CP170&lt;=0.5,CP170&gt;0.25),CQ170&lt;=0.25),$DC$14,IF(AND(CP170&lt;=0.25,CQ170&gt;0.5),$DC$15,IF(AND(CP170&lt;=0.25,AND(CQ170&gt;0.25,CQ170&lt;=0.5)),$DC$16,IF(AND(CP170&lt;=0.25,AND(CQ170&gt;0.1,CQ170&lt;=0.25)),$DC$17,IF(AND(CP170&lt;=0.25,CQ170&lt;=0.1,OR(CP170&lt;&gt;0,CQ170&lt;&gt;0)),$DC$18,IF(AND(CP170=0,CQ170=0),$DC$19,"ATENÇÃO")))))))))))))))</f>
        <v>0</v>
      </c>
      <c r="CS170" s="38" t="n">
        <f aca="false">(BE170+BJ170+BN170)/3</f>
        <v>1</v>
      </c>
      <c r="CT170" s="39" t="n">
        <f aca="false">(BF170+BG170+BH170+BI170+BK170+BL170+BM170+BO170+BP170)/9</f>
        <v>0.888888888888889</v>
      </c>
      <c r="CU170" s="30" t="n">
        <f aca="false">IF(AND(CS170=1,CT170=1),$DC$5,IF(AND(CS170=1,CT170&gt;0.5),$DC$6,IF(AND(CS170=1,AND(CT170&gt;0.25,CT170&lt;=0.5)),$DC$7,IF(AND(CS170=1,CT170&lt;=0.25),$DC$8,IF(AND(CS170&gt;0.5,CT170&gt;0.5),$DC$9,IF(AND(CS170&gt;0.5,AND(CT170&gt;0.25,CT170&lt;=0.5)),$DC$10,IF(AND(CS170&gt;0.5,CT170&lt;=0.25),$DC$11,IF(AND(AND(CS170&lt;=0.5,CS170&gt;0.25),CT170&gt;0.5),$DC$12,IF(AND(AND(CS170&lt;=0.5,CS170&gt;0.25),AND(CT170&gt;0.25,CT170&lt;=0.5)),$DC$13,IF(AND(AND(CS170&lt;=0.5,CS170&gt;0.25),CT170&lt;=0.25),$DC$14,IF(AND(CS170&lt;=0.25,CT170&gt;0.5),$DC$15,IF(AND(CS170&lt;=0.25,AND(CT170&gt;0.25,CT170&lt;=0.5)),$DC$16,IF(AND(CS170&lt;=0.25,AND(CT170&gt;0.1,CT170&lt;=0.25)),$DC$17,IF(AND(CS170&lt;=0.25,CT170&lt;=0.1,OR(CS170&lt;&gt;0,CT170&lt;&gt;0)),$DC$18,IF(AND(CS170=0,CT170=0),$DC$19,"ATENÇÃO")))))))))))))))</f>
        <v>92.8571428571429</v>
      </c>
      <c r="CV170" s="31" t="n">
        <f aca="false">(BR170+BW170+BX170)/3</f>
        <v>0</v>
      </c>
      <c r="CW170" s="32" t="n">
        <f aca="false">(BQ170+BS170+BT170+BU170+BV170+BY170+BZ170)/7</f>
        <v>0.285714285714286</v>
      </c>
      <c r="CX170" s="30" t="n">
        <f aca="false">IF(AND(CV170=1,CW170=1),$DC$5,IF(AND(CV170=1,CW170&gt;0.5),$DC$6,IF(AND(CV170=1,AND(CW170&gt;0.25,CW170&lt;=0.5)),$DC$7,IF(AND(CV170=1,CW170&lt;=0.25),$DC$8,IF(AND(CV170&gt;0.5,CW170&gt;0.5),$DC$9,IF(AND(CV170&gt;0.5,AND(CW170&gt;0.25,CW170&lt;=0.5)),$DC$10,IF(AND(CV170&gt;0.5,CW170&lt;=0.25),$DC$11,IF(AND(AND(CV170&lt;=0.5,CV170&gt;0.25),CW170&gt;0.5),$DC$12,IF(AND(AND(CV170&lt;=0.5,CV170&gt;0.25),AND(CW170&gt;0.25,CW170&lt;=0.5)),$DC$13,IF(AND(AND(CV170&lt;=0.5,CV170&gt;0.25),CW170&lt;=0.25),$DC$14,IF(AND(CV170&lt;=0.25,CW170&gt;0.5),$DC$15,IF(AND(CV170&lt;=0.25,AND(CW170&gt;0.25,CW170&lt;=0.5)),$DC$16,IF(AND(CV170&lt;=0.25,AND(CW170&gt;0.1,CW170&lt;=0.25)),$DC$17,IF(AND(CV170&lt;=0.25,CW170&lt;=0.1,OR(CV170&lt;&gt;0,CW170&lt;&gt;0)),$DC$18,IF(AND(CV170=0,CW170=0),$DC$19,"ATENÇÃO")))))))))))))))</f>
        <v>21.4285714285714</v>
      </c>
    </row>
    <row r="171" customFormat="false" ht="15" hidden="false" customHeight="false" outlineLevel="0" collapsed="false">
      <c r="A171" s="1" t="s">
        <v>322</v>
      </c>
      <c r="B171" s="2" t="n">
        <v>169</v>
      </c>
      <c r="C171" s="23" t="n">
        <v>1</v>
      </c>
      <c r="D171" s="23" t="n">
        <v>0</v>
      </c>
      <c r="E171" s="23" t="n">
        <v>0</v>
      </c>
      <c r="F171" s="23" t="n">
        <v>0</v>
      </c>
      <c r="G171" s="24" t="n">
        <v>0</v>
      </c>
      <c r="H171" s="23" t="n">
        <v>0</v>
      </c>
      <c r="I171" s="24" t="n">
        <v>0</v>
      </c>
      <c r="J171" s="23" t="n">
        <v>1</v>
      </c>
      <c r="K171" s="24" t="n">
        <v>0</v>
      </c>
      <c r="L171" s="23" t="n">
        <v>1</v>
      </c>
      <c r="M171" s="23" t="n">
        <v>0</v>
      </c>
      <c r="N171" s="24" t="n">
        <v>1</v>
      </c>
      <c r="O171" s="23" t="n">
        <v>1</v>
      </c>
      <c r="P171" s="23" t="n">
        <v>1</v>
      </c>
      <c r="Q171" s="23" t="n">
        <v>0</v>
      </c>
      <c r="R171" s="24" t="n">
        <v>1</v>
      </c>
      <c r="S171" s="23" t="n">
        <v>0</v>
      </c>
      <c r="T171" s="23" t="n">
        <v>1</v>
      </c>
      <c r="U171" s="25" t="n">
        <v>0</v>
      </c>
      <c r="V171" s="25" t="n">
        <v>0</v>
      </c>
      <c r="W171" s="25" t="n">
        <v>0</v>
      </c>
      <c r="X171" s="26" t="n">
        <v>0</v>
      </c>
      <c r="Y171" s="25" t="n">
        <v>1</v>
      </c>
      <c r="Z171" s="25" t="n">
        <v>1</v>
      </c>
      <c r="AA171" s="26" t="n">
        <v>0</v>
      </c>
      <c r="AB171" s="25" t="n">
        <v>0</v>
      </c>
      <c r="AC171" s="25" t="n">
        <v>0</v>
      </c>
      <c r="AD171" s="25" t="n">
        <v>0</v>
      </c>
      <c r="AE171" s="25" t="n">
        <v>1</v>
      </c>
      <c r="AF171" s="25" t="n">
        <v>0</v>
      </c>
      <c r="AG171" s="26" t="n">
        <v>1</v>
      </c>
      <c r="AH171" s="23" t="n">
        <v>1</v>
      </c>
      <c r="AI171" s="23" t="n">
        <v>0</v>
      </c>
      <c r="AJ171" s="24" t="n">
        <v>0</v>
      </c>
      <c r="AK171" s="23" t="n">
        <v>1</v>
      </c>
      <c r="AL171" s="24" t="n">
        <v>0</v>
      </c>
      <c r="AM171" s="25" t="n">
        <v>1</v>
      </c>
      <c r="AN171" s="25" t="n">
        <v>1</v>
      </c>
      <c r="AO171" s="25" t="n">
        <v>1</v>
      </c>
      <c r="AP171" s="26" t="n">
        <v>1</v>
      </c>
      <c r="AQ171" s="25" t="n">
        <v>0</v>
      </c>
      <c r="AR171" s="25" t="n">
        <v>1</v>
      </c>
      <c r="AS171" s="26" t="n">
        <v>0</v>
      </c>
      <c r="AT171" s="25" t="n">
        <v>0</v>
      </c>
      <c r="AU171" s="78" t="n">
        <v>1</v>
      </c>
      <c r="AV171" s="79" t="n">
        <v>1</v>
      </c>
      <c r="AW171" s="79" t="n">
        <v>0</v>
      </c>
      <c r="AX171" s="79" t="n">
        <v>1</v>
      </c>
      <c r="AY171" s="79" t="n">
        <v>0</v>
      </c>
      <c r="AZ171" s="78" t="n">
        <v>1</v>
      </c>
      <c r="BA171" s="79" t="n">
        <v>0</v>
      </c>
      <c r="BB171" s="79" t="n">
        <v>1</v>
      </c>
      <c r="BC171" s="79" t="n">
        <v>0</v>
      </c>
      <c r="BD171" s="78" t="n">
        <v>0</v>
      </c>
      <c r="BE171" s="26" t="n">
        <v>1</v>
      </c>
      <c r="BF171" s="25" t="n">
        <v>1</v>
      </c>
      <c r="BG171" s="25" t="n">
        <v>1</v>
      </c>
      <c r="BH171" s="25" t="n">
        <v>1</v>
      </c>
      <c r="BI171" s="25" t="n">
        <v>1</v>
      </c>
      <c r="BJ171" s="26" t="n">
        <v>1</v>
      </c>
      <c r="BK171" s="25" t="n">
        <v>1</v>
      </c>
      <c r="BL171" s="25" t="n">
        <v>1</v>
      </c>
      <c r="BM171" s="25" t="n">
        <v>1</v>
      </c>
      <c r="BN171" s="26" t="n">
        <v>0</v>
      </c>
      <c r="BO171" s="25" t="n">
        <v>1</v>
      </c>
      <c r="BP171" s="25" t="n">
        <v>1</v>
      </c>
      <c r="BQ171" s="23" t="n">
        <v>1</v>
      </c>
      <c r="BR171" s="24" t="n">
        <v>1</v>
      </c>
      <c r="BS171" s="23" t="n">
        <v>1</v>
      </c>
      <c r="BT171" s="23" t="n">
        <v>1</v>
      </c>
      <c r="BU171" s="23" t="n">
        <v>0</v>
      </c>
      <c r="BV171" s="23" t="n">
        <v>0</v>
      </c>
      <c r="BW171" s="24" t="n">
        <v>0</v>
      </c>
      <c r="BX171" s="24" t="n">
        <v>0</v>
      </c>
      <c r="BY171" s="23" t="n">
        <v>0</v>
      </c>
      <c r="BZ171" s="23" t="n">
        <v>0</v>
      </c>
      <c r="CB171" s="27" t="n">
        <f aca="false">CF171*$CZ$3+CI171*$DA$3+CL171*$DB$3+CO171*$DC$3+CR171*$DD$3+CU171*$DE$3+CX171*$DF$3</f>
        <v>50.5492857142857</v>
      </c>
      <c r="CD171" s="38" t="n">
        <f aca="false">(G171+I171+K171+N171+R171)/5</f>
        <v>0.4</v>
      </c>
      <c r="CE171" s="39" t="n">
        <f aca="false">(C171+D171+E171+F171+H171+J171+L171+M171+O171+P171+Q171+S171+T171)/13</f>
        <v>0.461538461538462</v>
      </c>
      <c r="CF171" s="30" t="n">
        <f aca="false">IF(AND(CD171=1,CE171=1),$DC$5,IF(AND(CD171=1,CE171&gt;0.5),$DC$6,IF(AND(CD171=1,AND(CE171&gt;0.25,CE171&lt;=0.5)),$DC$7,IF(AND(CD171=1,CE171&lt;=0.25),$DC$8,IF(AND(CD171&gt;0.5,CE171&gt;0.5),$DC$9,IF(AND(CD171&gt;0.5,AND(CE171&gt;0.25,CE171&lt;=0.5)),$DC$10,IF(AND(CD171&gt;0.5,CE171&lt;=0.25),$DC$11,IF(AND(AND(CD171&lt;=0.5,CD171&gt;0.25),CE171&gt;0.5),$DC$12,IF(AND(AND(CD171&lt;=0.5,CD171&gt;0.25),AND(CE171&gt;0.25,CE171&lt;=0.5)),$DC$13,IF(AND(AND(CD171&lt;=0.5,CD171&gt;0.25),CE171&lt;=0.25),$DC$14,IF(AND(CD171&lt;=0.25,CE171&gt;0.5),$DC$15,IF(AND(CD171&lt;=0.25,AND(CE171&gt;0.25,CE171&lt;=0.5)),$DC$16,IF(AND(CD171&lt;=0.25,AND(CE171&gt;0.1,CE171&lt;=0.25)),$DC$17,IF(AND(CD171&lt;=0.25,CE171&lt;=0.1,OR(CD171&lt;&gt;0,CE171&lt;&gt;0)),$DC$18,IF(AND(CD171=0,CE171=0),$DC$19,"ATENÇÃO")))))))))))))))</f>
        <v>42.8571428571429</v>
      </c>
      <c r="CG171" s="38" t="n">
        <f aca="false">(X171+AA171+AG171)/3</f>
        <v>0.333333333333333</v>
      </c>
      <c r="CH171" s="39" t="n">
        <f aca="false">(U171+V171+W171+Y171+Z171+AB171+AC171+AD171+AE171+AF171)/10</f>
        <v>0.3</v>
      </c>
      <c r="CI171" s="30" t="n">
        <f aca="false">IF(AND(CG171=1,CH171=1),$DC$5,IF(AND(CG171=1,CH171&gt;0.5),$DC$6,IF(AND(CG171=1,AND(CH171&gt;0.25,CH171&lt;=0.5)),$DC$7,IF(AND(CG171=1,CH171&lt;=0.25),$DC$8,IF(AND(CG171&gt;0.5,CH171&gt;0.5),$DC$9,IF(AND(CG171&gt;0.5,AND(CH171&gt;0.25,CH171&lt;=0.5)),$DC$10,IF(AND(CG171&gt;0.5,CH171&lt;=0.25),$DC$11,IF(AND(AND(CG171&lt;=0.5,CG171&gt;0.25),CH171&gt;0.5),$DC$12,IF(AND(AND(CG171&lt;=0.5,CG171&gt;0.25),AND(CH171&gt;0.25,CH171&lt;=0.5)),$DC$13,IF(AND(AND(CG171&lt;=0.5,CG171&gt;0.25),CH171&lt;=0.25),$DC$14,IF(AND(CG171&lt;=0.25,CH171&gt;0.5),$DC$15,IF(AND(CG171&lt;=0.25,AND(CH171&gt;0.25,CH171&lt;=0.5)),$DC$16,IF(AND(CG171&lt;=0.25,AND(CH171&gt;0.1,CH171&lt;=0.25)),$DC$17,IF(AND(CG171&lt;=0.25,CH171&lt;=0.1,OR(CG171&lt;&gt;0,CH171&lt;&gt;0)),$DC$18,IF(AND(CG171=0,CH171=0),$DC$19,"ATENÇÃO")))))))))))))))</f>
        <v>42.8571428571429</v>
      </c>
      <c r="CJ171" s="38" t="n">
        <f aca="false">(AJ171+AL171)/2</f>
        <v>0</v>
      </c>
      <c r="CK171" s="39" t="n">
        <f aca="false">(AH171+AI171+AK171)/3</f>
        <v>0.666666666666667</v>
      </c>
      <c r="CL171" s="30" t="n">
        <f aca="false">IF(AND(CJ171=1,CK171=1),$DC$5,IF(AND(CJ171=1,CK171&gt;0.5),$DC$6,IF(AND(CJ171=1,AND(CK171&gt;0.25,CK171&lt;=0.5)),$DC$7,IF(AND(CJ171=1,CK171&lt;=0.25),$DC$8,IF(AND(CJ171&gt;0.5,CK171&gt;0.5),$DC$9,IF(AND(CJ171&gt;0.5,AND(CK171&gt;0.25,CK171&lt;=0.5)),$DC$10,IF(AND(CJ171&gt;0.5,CK171&lt;=0.25),$DC$11,IF(AND(AND(CJ171&lt;=0.5,CJ171&gt;0.25),CK171&gt;0.5),$DC$12,IF(AND(AND(CJ171&lt;=0.5,CJ171&gt;0.25),AND(CK171&gt;0.25,CK171&lt;=0.5)),$DC$13,IF(AND(AND(CJ171&lt;=0.5,CJ171&gt;0.25),CK171&lt;=0.25),$DC$14,IF(AND(CJ171&lt;=0.25,CK171&gt;0.5),$DC$15,IF(AND(CJ171&lt;=0.25,AND(CK171&gt;0.25,CK171&lt;=0.5)),$DC$16,IF(AND(CJ171&lt;=0.25,AND(CK171&gt;0.1,CK171&lt;=0.25)),$DC$17,IF(AND(CJ171&lt;=0.25,CK171&lt;=0.1,OR(CJ171&lt;&gt;0,CK171&lt;&gt;0)),$DC$18,IF(AND(CJ171=0,CK171=0),$DC$19,"ATENÇÃO")))))))))))))))</f>
        <v>28.5714285714286</v>
      </c>
      <c r="CM171" s="38" t="n">
        <f aca="false">(AP171+AS171)/2</f>
        <v>0.5</v>
      </c>
      <c r="CN171" s="39" t="n">
        <f aca="false">(AM171+AN171+AO171+AQ171+AR171+AT171)/6</f>
        <v>0.666666666666667</v>
      </c>
      <c r="CO171" s="30" t="n">
        <f aca="false">IF(AND(CM171=1,CN171=1),$DC$5,IF(AND(CM171=1,CN171&gt;0.5),$DC$6,IF(AND(CM171=1,AND(CN171&gt;0.25,CN171&lt;=0.5)),$DC$7,IF(AND(CM171=1,CN171&lt;=0.25),$DC$8,IF(AND(CM171&gt;0.5,CN171&gt;0.5),$DC$9,IF(AND(CM171&gt;0.5,AND(CN171&gt;0.25,CN171&lt;=0.5)),$DC$10,IF(AND(CM171&gt;0.5,CN171&lt;=0.25),$DC$11,IF(AND(AND(CM171&lt;=0.5,CM171&gt;0.25),CN171&gt;0.5),$DC$12,IF(AND(AND(CM171&lt;=0.5,CM171&gt;0.25),AND(CN171&gt;0.25,CN171&lt;=0.5)),$DC$13,IF(AND(AND(CM171&lt;=0.5,CM171&gt;0.25),CN171&lt;=0.25),$DC$14,IF(AND(CM171&lt;=0.25,CN171&gt;0.5),$DC$15,IF(AND(CM171&lt;=0.25,AND(CN171&gt;0.25,CN171&lt;=0.5)),$DC$16,IF(AND(CM171&lt;=0.25,AND(CN171&gt;0.1,CN171&lt;=0.25)),$DC$17,IF(AND(CM171&lt;=0.25,CN171&lt;=0.1,OR(CM171&lt;&gt;0,CN171&lt;&gt;0)),$DC$18,IF(AND(CM171=0,CN171=0),$DC$19,"ATENÇÃO")))))))))))))))</f>
        <v>50</v>
      </c>
      <c r="CP171" s="38" t="n">
        <f aca="false">(AU171+AZ171+BD171)/3</f>
        <v>0.666666666666667</v>
      </c>
      <c r="CQ171" s="39" t="n">
        <f aca="false">(AV171+AW171+AX171+AY171+BA171+BB171+BC171)/7</f>
        <v>0.428571428571429</v>
      </c>
      <c r="CR171" s="30" t="n">
        <f aca="false">IF(AND(CP171=1,CQ171=1),$DC$5,IF(AND(CP171=1,CQ171&gt;0.5),$DC$6,IF(AND(CP171=1,AND(CQ171&gt;0.25,CQ171&lt;=0.5)),$DC$7,IF(AND(CP171=1,CQ171&lt;=0.25),$DC$8,IF(AND(CP171&gt;0.5,CQ171&gt;0.5),$DC$9,IF(AND(CP171&gt;0.5,AND(CQ171&gt;0.25,CQ171&lt;=0.5)),$DC$10,IF(AND(CP171&gt;0.5,CQ171&lt;=0.25),$DC$11,IF(AND(AND(CP171&lt;=0.5,CP171&gt;0.25),CQ171&gt;0.5),$DC$12,IF(AND(AND(CP171&lt;=0.5,CP171&gt;0.25),AND(CQ171&gt;0.25,CQ171&lt;=0.5)),$DC$13,IF(AND(AND(CP171&lt;=0.5,CP171&gt;0.25),CQ171&lt;=0.25),$DC$14,IF(AND(CP171&lt;=0.25,CQ171&gt;0.5),$DC$15,IF(AND(CP171&lt;=0.25,AND(CQ171&gt;0.25,CQ171&lt;=0.5)),$DC$16,IF(AND(CP171&lt;=0.25,AND(CQ171&gt;0.1,CQ171&lt;=0.25)),$DC$17,IF(AND(CP171&lt;=0.25,CQ171&lt;=0.1,OR(CP171&lt;&gt;0,CQ171&lt;&gt;0)),$DC$18,IF(AND(CP171=0,CQ171=0),$DC$19,"ATENÇÃO")))))))))))))))</f>
        <v>64.2857142857143</v>
      </c>
      <c r="CS171" s="38" t="n">
        <f aca="false">(BE171+BJ171+BN171)/3</f>
        <v>0.666666666666667</v>
      </c>
      <c r="CT171" s="39" t="n">
        <f aca="false">(BF171+BG171+BH171+BI171+BK171+BL171+BM171+BO171+BP171)/9</f>
        <v>1</v>
      </c>
      <c r="CU171" s="30" t="n">
        <f aca="false">IF(AND(CS171=1,CT171=1),$DC$5,IF(AND(CS171=1,CT171&gt;0.5),$DC$6,IF(AND(CS171=1,AND(CT171&gt;0.25,CT171&lt;=0.5)),$DC$7,IF(AND(CS171=1,CT171&lt;=0.25),$DC$8,IF(AND(CS171&gt;0.5,CT171&gt;0.5),$DC$9,IF(AND(CS171&gt;0.5,AND(CT171&gt;0.25,CT171&lt;=0.5)),$DC$10,IF(AND(CS171&gt;0.5,CT171&lt;=0.25),$DC$11,IF(AND(AND(CS171&lt;=0.5,CS171&gt;0.25),CT171&gt;0.5),$DC$12,IF(AND(AND(CS171&lt;=0.5,CS171&gt;0.25),AND(CT171&gt;0.25,CT171&lt;=0.5)),$DC$13,IF(AND(AND(CS171&lt;=0.5,CS171&gt;0.25),CT171&lt;=0.25),$DC$14,IF(AND(CS171&lt;=0.25,CT171&gt;0.5),$DC$15,IF(AND(CS171&lt;=0.25,AND(CT171&gt;0.25,CT171&lt;=0.5)),$DC$16,IF(AND(CS171&lt;=0.25,AND(CT171&gt;0.1,CT171&lt;=0.25)),$DC$17,IF(AND(CS171&lt;=0.25,CT171&lt;=0.1,OR(CS171&lt;&gt;0,CT171&lt;&gt;0)),$DC$18,IF(AND(CS171=0,CT171=0),$DC$19,"ATENÇÃO")))))))))))))))</f>
        <v>71.4285714285714</v>
      </c>
      <c r="CV171" s="31" t="n">
        <f aca="false">(BR171+BW171+BX171)/3</f>
        <v>0.333333333333333</v>
      </c>
      <c r="CW171" s="32" t="n">
        <f aca="false">(BQ171+BS171+BT171+BU171+BV171+BY171+BZ171)/7</f>
        <v>0.428571428571429</v>
      </c>
      <c r="CX171" s="30" t="n">
        <f aca="false">IF(AND(CV171=1,CW171=1),$DC$5,IF(AND(CV171=1,CW171&gt;0.5),$DC$6,IF(AND(CV171=1,AND(CW171&gt;0.25,CW171&lt;=0.5)),$DC$7,IF(AND(CV171=1,CW171&lt;=0.25),$DC$8,IF(AND(CV171&gt;0.5,CW171&gt;0.5),$DC$9,IF(AND(CV171&gt;0.5,AND(CW171&gt;0.25,CW171&lt;=0.5)),$DC$10,IF(AND(CV171&gt;0.5,CW171&lt;=0.25),$DC$11,IF(AND(AND(CV171&lt;=0.5,CV171&gt;0.25),CW171&gt;0.5),$DC$12,IF(AND(AND(CV171&lt;=0.5,CV171&gt;0.25),AND(CW171&gt;0.25,CW171&lt;=0.5)),$DC$13,IF(AND(AND(CV171&lt;=0.5,CV171&gt;0.25),CW171&lt;=0.25),$DC$14,IF(AND(CV171&lt;=0.25,CW171&gt;0.5),$DC$15,IF(AND(CV171&lt;=0.25,AND(CW171&gt;0.25,CW171&lt;=0.5)),$DC$16,IF(AND(CV171&lt;=0.25,AND(CW171&gt;0.1,CW171&lt;=0.25)),$DC$17,IF(AND(CV171&lt;=0.25,CW171&lt;=0.1,OR(CV171&lt;&gt;0,CW171&lt;&gt;0)),$DC$18,IF(AND(CV171=0,CW171=0),$DC$19,"ATENÇÃO")))))))))))))))</f>
        <v>42.8571428571429</v>
      </c>
    </row>
    <row r="172" customFormat="false" ht="15" hidden="false" customHeight="false" outlineLevel="0" collapsed="false">
      <c r="A172" s="1" t="s">
        <v>323</v>
      </c>
      <c r="B172" s="2" t="n">
        <v>170</v>
      </c>
      <c r="C172" s="23" t="n">
        <v>0</v>
      </c>
      <c r="D172" s="23" t="n">
        <v>0</v>
      </c>
      <c r="E172" s="23" t="n">
        <v>0</v>
      </c>
      <c r="F172" s="23" t="n">
        <v>0</v>
      </c>
      <c r="G172" s="24" t="n">
        <v>0</v>
      </c>
      <c r="H172" s="23" t="n">
        <v>0</v>
      </c>
      <c r="I172" s="24" t="n">
        <v>0</v>
      </c>
      <c r="J172" s="23" t="n">
        <v>0</v>
      </c>
      <c r="K172" s="24" t="n">
        <v>0</v>
      </c>
      <c r="L172" s="23" t="n">
        <v>0</v>
      </c>
      <c r="M172" s="23" t="n">
        <v>1</v>
      </c>
      <c r="N172" s="24" t="n">
        <v>0</v>
      </c>
      <c r="O172" s="23" t="n">
        <v>0</v>
      </c>
      <c r="P172" s="23" t="n">
        <v>0</v>
      </c>
      <c r="Q172" s="23" t="n">
        <v>0</v>
      </c>
      <c r="R172" s="24" t="n">
        <v>1</v>
      </c>
      <c r="S172" s="23" t="n">
        <v>0</v>
      </c>
      <c r="T172" s="23" t="n">
        <v>1</v>
      </c>
      <c r="U172" s="25" t="n">
        <v>0</v>
      </c>
      <c r="V172" s="25" t="n">
        <v>0</v>
      </c>
      <c r="W172" s="25" t="n">
        <v>0</v>
      </c>
      <c r="X172" s="26" t="n">
        <v>0</v>
      </c>
      <c r="Y172" s="25" t="n">
        <v>0</v>
      </c>
      <c r="Z172" s="25" t="n">
        <v>0</v>
      </c>
      <c r="AA172" s="26" t="n">
        <v>0</v>
      </c>
      <c r="AB172" s="25" t="n">
        <v>0</v>
      </c>
      <c r="AC172" s="25" t="n">
        <v>0</v>
      </c>
      <c r="AD172" s="25" t="n">
        <v>0</v>
      </c>
      <c r="AE172" s="25" t="n">
        <v>1</v>
      </c>
      <c r="AF172" s="25" t="n">
        <v>0</v>
      </c>
      <c r="AG172" s="26" t="n">
        <v>1</v>
      </c>
      <c r="AH172" s="23" t="n">
        <v>1</v>
      </c>
      <c r="AI172" s="23" t="n">
        <v>1</v>
      </c>
      <c r="AJ172" s="24" t="n">
        <v>0</v>
      </c>
      <c r="AK172" s="23" t="n">
        <v>0</v>
      </c>
      <c r="AL172" s="24" t="n">
        <v>1</v>
      </c>
      <c r="AM172" s="25" t="n">
        <v>1</v>
      </c>
      <c r="AN172" s="25" t="n">
        <v>1</v>
      </c>
      <c r="AO172" s="25" t="n">
        <v>1</v>
      </c>
      <c r="AP172" s="26" t="n">
        <v>0</v>
      </c>
      <c r="AQ172" s="25" t="n">
        <v>0</v>
      </c>
      <c r="AR172" s="25" t="n">
        <v>0</v>
      </c>
      <c r="AS172" s="26" t="n">
        <v>0</v>
      </c>
      <c r="AT172" s="25" t="n">
        <v>0</v>
      </c>
      <c r="AU172" s="78" t="n">
        <v>0</v>
      </c>
      <c r="AV172" s="79" t="n">
        <v>0</v>
      </c>
      <c r="AW172" s="79" t="n">
        <v>0</v>
      </c>
      <c r="AX172" s="79" t="n">
        <v>0</v>
      </c>
      <c r="AY172" s="79" t="n">
        <v>0</v>
      </c>
      <c r="AZ172" s="78" t="n">
        <v>0</v>
      </c>
      <c r="BA172" s="79" t="n">
        <v>0</v>
      </c>
      <c r="BB172" s="79" t="n">
        <v>0</v>
      </c>
      <c r="BC172" s="79" t="n">
        <v>0</v>
      </c>
      <c r="BD172" s="78" t="n">
        <v>0</v>
      </c>
      <c r="BE172" s="26" t="n">
        <v>1</v>
      </c>
      <c r="BF172" s="25" t="n">
        <v>1</v>
      </c>
      <c r="BG172" s="25" t="n">
        <v>1</v>
      </c>
      <c r="BH172" s="25" t="n">
        <v>0</v>
      </c>
      <c r="BI172" s="25" t="n">
        <v>1</v>
      </c>
      <c r="BJ172" s="26" t="n">
        <v>1</v>
      </c>
      <c r="BK172" s="25" t="n">
        <v>1</v>
      </c>
      <c r="BL172" s="25" t="n">
        <v>0</v>
      </c>
      <c r="BM172" s="25" t="n">
        <v>0</v>
      </c>
      <c r="BN172" s="26" t="n">
        <v>0</v>
      </c>
      <c r="BO172" s="25" t="n">
        <v>1</v>
      </c>
      <c r="BP172" s="25" t="n">
        <v>1</v>
      </c>
      <c r="BQ172" s="23" t="n">
        <v>1</v>
      </c>
      <c r="BR172" s="24" t="n">
        <v>1</v>
      </c>
      <c r="BS172" s="23" t="n">
        <v>1</v>
      </c>
      <c r="BT172" s="23" t="n">
        <v>1</v>
      </c>
      <c r="BU172" s="23" t="n">
        <v>0</v>
      </c>
      <c r="BV172" s="23" t="n">
        <v>0</v>
      </c>
      <c r="BW172" s="24" t="n">
        <v>0</v>
      </c>
      <c r="BX172" s="24" t="n">
        <v>0</v>
      </c>
      <c r="BY172" s="23" t="n">
        <v>0</v>
      </c>
      <c r="BZ172" s="23" t="n">
        <v>0</v>
      </c>
      <c r="CB172" s="27" t="n">
        <f aca="false">CF172*$CZ$3+CI172*$DA$3+CL172*$DB$3+CO172*$DC$3+CR172*$DD$3+CU172*$DE$3+CX172*$DF$3</f>
        <v>32.9642857142857</v>
      </c>
      <c r="CD172" s="38" t="n">
        <f aca="false">(G172+I172+K172+N172+R172)/5</f>
        <v>0.2</v>
      </c>
      <c r="CE172" s="39" t="n">
        <f aca="false">(C172+D172+E172+F172+H172+J172+L172+M172+O172+P172+Q172+S172+T172)/13</f>
        <v>0.153846153846154</v>
      </c>
      <c r="CF172" s="30" t="n">
        <f aca="false">IF(AND(CD172=1,CE172=1),$DC$5,IF(AND(CD172=1,CE172&gt;0.5),$DC$6,IF(AND(CD172=1,AND(CE172&gt;0.25,CE172&lt;=0.5)),$DC$7,IF(AND(CD172=1,CE172&lt;=0.25),$DC$8,IF(AND(CD172&gt;0.5,CE172&gt;0.5),$DC$9,IF(AND(CD172&gt;0.5,AND(CE172&gt;0.25,CE172&lt;=0.5)),$DC$10,IF(AND(CD172&gt;0.5,CE172&lt;=0.25),$DC$11,IF(AND(AND(CD172&lt;=0.5,CD172&gt;0.25),CE172&gt;0.5),$DC$12,IF(AND(AND(CD172&lt;=0.5,CD172&gt;0.25),AND(CE172&gt;0.25,CE172&lt;=0.5)),$DC$13,IF(AND(AND(CD172&lt;=0.5,CD172&gt;0.25),CE172&lt;=0.25),$DC$14,IF(AND(CD172&lt;=0.25,CE172&gt;0.5),$DC$15,IF(AND(CD172&lt;=0.25,AND(CE172&gt;0.25,CE172&lt;=0.5)),$DC$16,IF(AND(CD172&lt;=0.25,AND(CE172&gt;0.1,CE172&lt;=0.25)),$DC$17,IF(AND(CD172&lt;=0.25,CE172&lt;=0.1,OR(CD172&lt;&gt;0,CE172&lt;&gt;0)),$DC$18,IF(AND(CD172=0,CE172=0),$DC$19,"ATENÇÃO")))))))))))))))</f>
        <v>14.2857142857143</v>
      </c>
      <c r="CG172" s="38" t="n">
        <f aca="false">(X172+AA172+AG172)/3</f>
        <v>0.333333333333333</v>
      </c>
      <c r="CH172" s="39" t="n">
        <f aca="false">(U172+V172+W172+Y172+Z172+AB172+AC172+AD172+AE172+AF172)/10</f>
        <v>0.1</v>
      </c>
      <c r="CI172" s="30" t="n">
        <f aca="false">IF(AND(CG172=1,CH172=1),$DC$5,IF(AND(CG172=1,CH172&gt;0.5),$DC$6,IF(AND(CG172=1,AND(CH172&gt;0.25,CH172&lt;=0.5)),$DC$7,IF(AND(CG172=1,CH172&lt;=0.25),$DC$8,IF(AND(CG172&gt;0.5,CH172&gt;0.5),$DC$9,IF(AND(CG172&gt;0.5,AND(CH172&gt;0.25,CH172&lt;=0.5)),$DC$10,IF(AND(CG172&gt;0.5,CH172&lt;=0.25),$DC$11,IF(AND(AND(CG172&lt;=0.5,CG172&gt;0.25),CH172&gt;0.5),$DC$12,IF(AND(AND(CG172&lt;=0.5,CG172&gt;0.25),AND(CH172&gt;0.25,CH172&lt;=0.5)),$DC$13,IF(AND(AND(CG172&lt;=0.5,CG172&gt;0.25),CH172&lt;=0.25),$DC$14,IF(AND(CG172&lt;=0.25,CH172&gt;0.5),$DC$15,IF(AND(CG172&lt;=0.25,AND(CH172&gt;0.25,CH172&lt;=0.5)),$DC$16,IF(AND(CG172&lt;=0.25,AND(CH172&gt;0.1,CH172&lt;=0.25)),$DC$17,IF(AND(CG172&lt;=0.25,CH172&lt;=0.1,OR(CG172&lt;&gt;0,CH172&lt;&gt;0)),$DC$18,IF(AND(CG172=0,CH172=0),$DC$19,"ATENÇÃO")))))))))))))))</f>
        <v>35.7142857142857</v>
      </c>
      <c r="CJ172" s="38" t="n">
        <f aca="false">(AJ172+AL172)/2</f>
        <v>0.5</v>
      </c>
      <c r="CK172" s="39" t="n">
        <f aca="false">(AH172+AI172+AK172)/3</f>
        <v>0.666666666666667</v>
      </c>
      <c r="CL172" s="30" t="n">
        <f aca="false">IF(AND(CJ172=1,CK172=1),$DC$5,IF(AND(CJ172=1,CK172&gt;0.5),$DC$6,IF(AND(CJ172=1,AND(CK172&gt;0.25,CK172&lt;=0.5)),$DC$7,IF(AND(CJ172=1,CK172&lt;=0.25),$DC$8,IF(AND(CJ172&gt;0.5,CK172&gt;0.5),$DC$9,IF(AND(CJ172&gt;0.5,AND(CK172&gt;0.25,CK172&lt;=0.5)),$DC$10,IF(AND(CJ172&gt;0.5,CK172&lt;=0.25),$DC$11,IF(AND(AND(CJ172&lt;=0.5,CJ172&gt;0.25),CK172&gt;0.5),$DC$12,IF(AND(AND(CJ172&lt;=0.5,CJ172&gt;0.25),AND(CK172&gt;0.25,CK172&lt;=0.5)),$DC$13,IF(AND(AND(CJ172&lt;=0.5,CJ172&gt;0.25),CK172&lt;=0.25),$DC$14,IF(AND(CJ172&lt;=0.25,CK172&gt;0.5),$DC$15,IF(AND(CJ172&lt;=0.25,AND(CK172&gt;0.25,CK172&lt;=0.5)),$DC$16,IF(AND(CJ172&lt;=0.25,AND(CK172&gt;0.1,CK172&lt;=0.25)),$DC$17,IF(AND(CJ172&lt;=0.25,CK172&lt;=0.1,OR(CJ172&lt;&gt;0,CK172&lt;&gt;0)),$DC$18,IF(AND(CJ172=0,CK172=0),$DC$19,"ATENÇÃO")))))))))))))))</f>
        <v>50</v>
      </c>
      <c r="CM172" s="38" t="n">
        <f aca="false">(AP172+AS172)/2</f>
        <v>0</v>
      </c>
      <c r="CN172" s="39" t="n">
        <f aca="false">(AM172+AN172+AO172+AQ172+AR172+AT172)/6</f>
        <v>0.5</v>
      </c>
      <c r="CO172" s="30" t="n">
        <f aca="false">IF(AND(CM172=1,CN172=1),$DC$5,IF(AND(CM172=1,CN172&gt;0.5),$DC$6,IF(AND(CM172=1,AND(CN172&gt;0.25,CN172&lt;=0.5)),$DC$7,IF(AND(CM172=1,CN172&lt;=0.25),$DC$8,IF(AND(CM172&gt;0.5,CN172&gt;0.5),$DC$9,IF(AND(CM172&gt;0.5,AND(CN172&gt;0.25,CN172&lt;=0.5)),$DC$10,IF(AND(CM172&gt;0.5,CN172&lt;=0.25),$DC$11,IF(AND(AND(CM172&lt;=0.5,CM172&gt;0.25),CN172&gt;0.5),$DC$12,IF(AND(AND(CM172&lt;=0.5,CM172&gt;0.25),AND(CN172&gt;0.25,CN172&lt;=0.5)),$DC$13,IF(AND(AND(CM172&lt;=0.5,CM172&gt;0.25),CN172&lt;=0.25),$DC$14,IF(AND(CM172&lt;=0.25,CN172&gt;0.5),$DC$15,IF(AND(CM172&lt;=0.25,AND(CN172&gt;0.25,CN172&lt;=0.5)),$DC$16,IF(AND(CM172&lt;=0.25,AND(CN172&gt;0.1,CN172&lt;=0.25)),$DC$17,IF(AND(CM172&lt;=0.25,CN172&lt;=0.1,OR(CM172&lt;&gt;0,CN172&lt;&gt;0)),$DC$18,IF(AND(CM172=0,CN172=0),$DC$19,"ATENÇÃO")))))))))))))))</f>
        <v>21.4285714285714</v>
      </c>
      <c r="CP172" s="38" t="n">
        <f aca="false">(AU172+AZ172+BD172)/3</f>
        <v>0</v>
      </c>
      <c r="CQ172" s="39" t="n">
        <f aca="false">(AV172+AW172+AX172+AY172+BA172+BB172+BC172)/7</f>
        <v>0</v>
      </c>
      <c r="CR172" s="30" t="n">
        <f aca="false">IF(AND(CP172=1,CQ172=1),$DC$5,IF(AND(CP172=1,CQ172&gt;0.5),$DC$6,IF(AND(CP172=1,AND(CQ172&gt;0.25,CQ172&lt;=0.5)),$DC$7,IF(AND(CP172=1,CQ172&lt;=0.25),$DC$8,IF(AND(CP172&gt;0.5,CQ172&gt;0.5),$DC$9,IF(AND(CP172&gt;0.5,AND(CQ172&gt;0.25,CQ172&lt;=0.5)),$DC$10,IF(AND(CP172&gt;0.5,CQ172&lt;=0.25),$DC$11,IF(AND(AND(CP172&lt;=0.5,CP172&gt;0.25),CQ172&gt;0.5),$DC$12,IF(AND(AND(CP172&lt;=0.5,CP172&gt;0.25),AND(CQ172&gt;0.25,CQ172&lt;=0.5)),$DC$13,IF(AND(AND(CP172&lt;=0.5,CP172&gt;0.25),CQ172&lt;=0.25),$DC$14,IF(AND(CP172&lt;=0.25,CQ172&gt;0.5),$DC$15,IF(AND(CP172&lt;=0.25,AND(CQ172&gt;0.25,CQ172&lt;=0.5)),$DC$16,IF(AND(CP172&lt;=0.25,AND(CQ172&gt;0.1,CQ172&lt;=0.25)),$DC$17,IF(AND(CP172&lt;=0.25,CQ172&lt;=0.1,OR(CP172&lt;&gt;0,CQ172&lt;&gt;0)),$DC$18,IF(AND(CP172=0,CQ172=0),$DC$19,"ATENÇÃO")))))))))))))))</f>
        <v>0</v>
      </c>
      <c r="CS172" s="38" t="n">
        <f aca="false">(BE172+BJ172+BN172)/3</f>
        <v>0.666666666666667</v>
      </c>
      <c r="CT172" s="39" t="n">
        <f aca="false">(BF172+BG172+BH172+BI172+BK172+BL172+BM172+BO172+BP172)/9</f>
        <v>0.666666666666667</v>
      </c>
      <c r="CU172" s="30" t="n">
        <f aca="false">IF(AND(CS172=1,CT172=1),$DC$5,IF(AND(CS172=1,CT172&gt;0.5),$DC$6,IF(AND(CS172=1,AND(CT172&gt;0.25,CT172&lt;=0.5)),$DC$7,IF(AND(CS172=1,CT172&lt;=0.25),$DC$8,IF(AND(CS172&gt;0.5,CT172&gt;0.5),$DC$9,IF(AND(CS172&gt;0.5,AND(CT172&gt;0.25,CT172&lt;=0.5)),$DC$10,IF(AND(CS172&gt;0.5,CT172&lt;=0.25),$DC$11,IF(AND(AND(CS172&lt;=0.5,CS172&gt;0.25),CT172&gt;0.5),$DC$12,IF(AND(AND(CS172&lt;=0.5,CS172&gt;0.25),AND(CT172&gt;0.25,CT172&lt;=0.5)),$DC$13,IF(AND(AND(CS172&lt;=0.5,CS172&gt;0.25),CT172&lt;=0.25),$DC$14,IF(AND(CS172&lt;=0.25,CT172&gt;0.5),$DC$15,IF(AND(CS172&lt;=0.25,AND(CT172&gt;0.25,CT172&lt;=0.5)),$DC$16,IF(AND(CS172&lt;=0.25,AND(CT172&gt;0.1,CT172&lt;=0.25)),$DC$17,IF(AND(CS172&lt;=0.25,CT172&lt;=0.1,OR(CS172&lt;&gt;0,CT172&lt;&gt;0)),$DC$18,IF(AND(CS172=0,CT172=0),$DC$19,"ATENÇÃO")))))))))))))))</f>
        <v>71.4285714285714</v>
      </c>
      <c r="CV172" s="31" t="n">
        <f aca="false">(BR172+BW172+BX172)/3</f>
        <v>0.333333333333333</v>
      </c>
      <c r="CW172" s="32" t="n">
        <f aca="false">(BQ172+BS172+BT172+BU172+BV172+BY172+BZ172)/7</f>
        <v>0.428571428571429</v>
      </c>
      <c r="CX172" s="30" t="n">
        <f aca="false">IF(AND(CV172=1,CW172=1),$DC$5,IF(AND(CV172=1,CW172&gt;0.5),$DC$6,IF(AND(CV172=1,AND(CW172&gt;0.25,CW172&lt;=0.5)),$DC$7,IF(AND(CV172=1,CW172&lt;=0.25),$DC$8,IF(AND(CV172&gt;0.5,CW172&gt;0.5),$DC$9,IF(AND(CV172&gt;0.5,AND(CW172&gt;0.25,CW172&lt;=0.5)),$DC$10,IF(AND(CV172&gt;0.5,CW172&lt;=0.25),$DC$11,IF(AND(AND(CV172&lt;=0.5,CV172&gt;0.25),CW172&gt;0.5),$DC$12,IF(AND(AND(CV172&lt;=0.5,CV172&gt;0.25),AND(CW172&gt;0.25,CW172&lt;=0.5)),$DC$13,IF(AND(AND(CV172&lt;=0.5,CV172&gt;0.25),CW172&lt;=0.25),$DC$14,IF(AND(CV172&lt;=0.25,CW172&gt;0.5),$DC$15,IF(AND(CV172&lt;=0.25,AND(CW172&gt;0.25,CW172&lt;=0.5)),$DC$16,IF(AND(CV172&lt;=0.25,AND(CW172&gt;0.1,CW172&lt;=0.25)),$DC$17,IF(AND(CV172&lt;=0.25,CW172&lt;=0.1,OR(CV172&lt;&gt;0,CW172&lt;&gt;0)),$DC$18,IF(AND(CV172=0,CW172=0),$DC$19,"ATENÇÃO")))))))))))))))</f>
        <v>42.8571428571429</v>
      </c>
    </row>
    <row r="173" customFormat="false" ht="15" hidden="false" customHeight="false" outlineLevel="0" collapsed="false">
      <c r="A173" s="1" t="s">
        <v>324</v>
      </c>
      <c r="B173" s="2" t="n">
        <v>171</v>
      </c>
      <c r="C173" s="23" t="n">
        <v>1</v>
      </c>
      <c r="D173" s="23" t="n">
        <v>0</v>
      </c>
      <c r="E173" s="23" t="n">
        <v>0</v>
      </c>
      <c r="F173" s="23" t="n">
        <v>0</v>
      </c>
      <c r="G173" s="24" t="n">
        <v>0</v>
      </c>
      <c r="H173" s="23" t="n">
        <v>0</v>
      </c>
      <c r="I173" s="24" t="n">
        <v>0</v>
      </c>
      <c r="J173" s="23" t="n">
        <v>0</v>
      </c>
      <c r="K173" s="24" t="n">
        <v>0</v>
      </c>
      <c r="L173" s="23" t="n">
        <v>1</v>
      </c>
      <c r="M173" s="23" t="n">
        <v>1</v>
      </c>
      <c r="N173" s="24" t="n">
        <v>1</v>
      </c>
      <c r="O173" s="23" t="n">
        <v>1</v>
      </c>
      <c r="P173" s="23" t="n">
        <v>0</v>
      </c>
      <c r="Q173" s="23" t="n">
        <v>0</v>
      </c>
      <c r="R173" s="24" t="n">
        <v>1</v>
      </c>
      <c r="S173" s="23" t="n">
        <v>0</v>
      </c>
      <c r="T173" s="23" t="n">
        <v>1</v>
      </c>
      <c r="U173" s="25" t="n">
        <v>0</v>
      </c>
      <c r="V173" s="25" t="n">
        <v>0</v>
      </c>
      <c r="W173" s="25" t="n">
        <v>0</v>
      </c>
      <c r="X173" s="26" t="n">
        <v>0</v>
      </c>
      <c r="Y173" s="25" t="n">
        <v>0</v>
      </c>
      <c r="Z173" s="25" t="n">
        <v>0</v>
      </c>
      <c r="AA173" s="26" t="n">
        <v>0</v>
      </c>
      <c r="AB173" s="25" t="n">
        <v>0</v>
      </c>
      <c r="AC173" s="25" t="n">
        <v>0</v>
      </c>
      <c r="AD173" s="25" t="n">
        <v>0</v>
      </c>
      <c r="AE173" s="25" t="n">
        <v>1</v>
      </c>
      <c r="AF173" s="25" t="n">
        <v>0</v>
      </c>
      <c r="AG173" s="26" t="n">
        <v>1</v>
      </c>
      <c r="AH173" s="23" t="n">
        <v>1</v>
      </c>
      <c r="AI173" s="23" t="n">
        <v>1</v>
      </c>
      <c r="AJ173" s="24" t="n">
        <v>0</v>
      </c>
      <c r="AK173" s="23" t="n">
        <v>1</v>
      </c>
      <c r="AL173" s="24" t="n">
        <v>0</v>
      </c>
      <c r="AM173" s="25" t="n">
        <v>0</v>
      </c>
      <c r="AN173" s="25" t="n">
        <v>1</v>
      </c>
      <c r="AO173" s="25" t="n">
        <v>0</v>
      </c>
      <c r="AP173" s="26" t="n">
        <v>0</v>
      </c>
      <c r="AQ173" s="25" t="n">
        <v>0</v>
      </c>
      <c r="AR173" s="25" t="n">
        <v>1</v>
      </c>
      <c r="AS173" s="26" t="n">
        <v>1</v>
      </c>
      <c r="AT173" s="25" t="n">
        <v>1</v>
      </c>
      <c r="AU173" s="78" t="n">
        <v>0</v>
      </c>
      <c r="AV173" s="79" t="n">
        <v>1</v>
      </c>
      <c r="AW173" s="79" t="n">
        <v>0</v>
      </c>
      <c r="AX173" s="79" t="n">
        <v>0</v>
      </c>
      <c r="AY173" s="79" t="n">
        <v>1</v>
      </c>
      <c r="AZ173" s="78" t="n">
        <v>0</v>
      </c>
      <c r="BA173" s="79" t="n">
        <v>0</v>
      </c>
      <c r="BB173" s="79" t="n">
        <v>0</v>
      </c>
      <c r="BC173" s="79" t="n">
        <v>1</v>
      </c>
      <c r="BD173" s="78" t="n">
        <v>0</v>
      </c>
      <c r="BE173" s="26" t="n">
        <v>0</v>
      </c>
      <c r="BF173" s="25" t="n">
        <v>1</v>
      </c>
      <c r="BG173" s="25" t="n">
        <v>1</v>
      </c>
      <c r="BH173" s="25" t="n">
        <v>1</v>
      </c>
      <c r="BI173" s="25" t="n">
        <v>1</v>
      </c>
      <c r="BJ173" s="26" t="n">
        <v>1</v>
      </c>
      <c r="BK173" s="25" t="n">
        <v>1</v>
      </c>
      <c r="BL173" s="25" t="n">
        <v>0</v>
      </c>
      <c r="BM173" s="25" t="n">
        <v>1</v>
      </c>
      <c r="BN173" s="26" t="n">
        <v>1</v>
      </c>
      <c r="BO173" s="25" t="n">
        <v>1</v>
      </c>
      <c r="BP173" s="25" t="n">
        <v>1</v>
      </c>
      <c r="BQ173" s="23" t="n">
        <v>1</v>
      </c>
      <c r="BR173" s="24" t="n">
        <v>1</v>
      </c>
      <c r="BS173" s="23" t="n">
        <v>1</v>
      </c>
      <c r="BT173" s="23" t="n">
        <v>1</v>
      </c>
      <c r="BU173" s="23" t="n">
        <v>0</v>
      </c>
      <c r="BV173" s="23" t="n">
        <v>0</v>
      </c>
      <c r="BW173" s="24" t="n">
        <v>0</v>
      </c>
      <c r="BX173" s="24" t="n">
        <v>1</v>
      </c>
      <c r="BY173" s="23" t="n">
        <v>1</v>
      </c>
      <c r="BZ173" s="23" t="n">
        <v>1</v>
      </c>
      <c r="CB173" s="27" t="n">
        <f aca="false">CF173*$CZ$3+CI173*$DA$3+CL173*$DB$3+CO173*$DC$3+CR173*$DD$3+CU173*$DE$3+CX173*$DF$3</f>
        <v>47.7992857142857</v>
      </c>
      <c r="CD173" s="38" t="n">
        <f aca="false">(G173+I173+K173+N173+R173)/5</f>
        <v>0.4</v>
      </c>
      <c r="CE173" s="39" t="n">
        <f aca="false">(C173+D173+E173+F173+H173+J173+L173+M173+O173+P173+Q173+S173+T173)/13</f>
        <v>0.384615384615385</v>
      </c>
      <c r="CF173" s="30" t="n">
        <f aca="false">IF(AND(CD173=1,CE173=1),$DC$5,IF(AND(CD173=1,CE173&gt;0.5),$DC$6,IF(AND(CD173=1,AND(CE173&gt;0.25,CE173&lt;=0.5)),$DC$7,IF(AND(CD173=1,CE173&lt;=0.25),$DC$8,IF(AND(CD173&gt;0.5,CE173&gt;0.5),$DC$9,IF(AND(CD173&gt;0.5,AND(CE173&gt;0.25,CE173&lt;=0.5)),$DC$10,IF(AND(CD173&gt;0.5,CE173&lt;=0.25),$DC$11,IF(AND(AND(CD173&lt;=0.5,CD173&gt;0.25),CE173&gt;0.5),$DC$12,IF(AND(AND(CD173&lt;=0.5,CD173&gt;0.25),AND(CE173&gt;0.25,CE173&lt;=0.5)),$DC$13,IF(AND(AND(CD173&lt;=0.5,CD173&gt;0.25),CE173&lt;=0.25),$DC$14,IF(AND(CD173&lt;=0.25,CE173&gt;0.5),$DC$15,IF(AND(CD173&lt;=0.25,AND(CE173&gt;0.25,CE173&lt;=0.5)),$DC$16,IF(AND(CD173&lt;=0.25,AND(CE173&gt;0.1,CE173&lt;=0.25)),$DC$17,IF(AND(CD173&lt;=0.25,CE173&lt;=0.1,OR(CD173&lt;&gt;0,CE173&lt;&gt;0)),$DC$18,IF(AND(CD173=0,CE173=0),$DC$19,"ATENÇÃO")))))))))))))))</f>
        <v>42.8571428571429</v>
      </c>
      <c r="CG173" s="38" t="n">
        <f aca="false">(X173+AA173+AG173)/3</f>
        <v>0.333333333333333</v>
      </c>
      <c r="CH173" s="39" t="n">
        <f aca="false">(U173+V173+W173+Y173+Z173+AB173+AC173+AD173+AE173+AF173)/10</f>
        <v>0.1</v>
      </c>
      <c r="CI173" s="30" t="n">
        <f aca="false">IF(AND(CG173=1,CH173=1),$DC$5,IF(AND(CG173=1,CH173&gt;0.5),$DC$6,IF(AND(CG173=1,AND(CH173&gt;0.25,CH173&lt;=0.5)),$DC$7,IF(AND(CG173=1,CH173&lt;=0.25),$DC$8,IF(AND(CG173&gt;0.5,CH173&gt;0.5),$DC$9,IF(AND(CG173&gt;0.5,AND(CH173&gt;0.25,CH173&lt;=0.5)),$DC$10,IF(AND(CG173&gt;0.5,CH173&lt;=0.25),$DC$11,IF(AND(AND(CG173&lt;=0.5,CG173&gt;0.25),CH173&gt;0.5),$DC$12,IF(AND(AND(CG173&lt;=0.5,CG173&gt;0.25),AND(CH173&gt;0.25,CH173&lt;=0.5)),$DC$13,IF(AND(AND(CG173&lt;=0.5,CG173&gt;0.25),CH173&lt;=0.25),$DC$14,IF(AND(CG173&lt;=0.25,CH173&gt;0.5),$DC$15,IF(AND(CG173&lt;=0.25,AND(CH173&gt;0.25,CH173&lt;=0.5)),$DC$16,IF(AND(CG173&lt;=0.25,AND(CH173&gt;0.1,CH173&lt;=0.25)),$DC$17,IF(AND(CG173&lt;=0.25,CH173&lt;=0.1,OR(CG173&lt;&gt;0,CH173&lt;&gt;0)),$DC$18,IF(AND(CG173=0,CH173=0),$DC$19,"ATENÇÃO")))))))))))))))</f>
        <v>35.7142857142857</v>
      </c>
      <c r="CJ173" s="38" t="n">
        <f aca="false">(AJ173+AL173)/2</f>
        <v>0</v>
      </c>
      <c r="CK173" s="39" t="n">
        <f aca="false">(AH173+AI173+AK173)/3</f>
        <v>1</v>
      </c>
      <c r="CL173" s="30" t="n">
        <f aca="false">IF(AND(CJ173=1,CK173=1),$DC$5,IF(AND(CJ173=1,CK173&gt;0.5),$DC$6,IF(AND(CJ173=1,AND(CK173&gt;0.25,CK173&lt;=0.5)),$DC$7,IF(AND(CJ173=1,CK173&lt;=0.25),$DC$8,IF(AND(CJ173&gt;0.5,CK173&gt;0.5),$DC$9,IF(AND(CJ173&gt;0.5,AND(CK173&gt;0.25,CK173&lt;=0.5)),$DC$10,IF(AND(CJ173&gt;0.5,CK173&lt;=0.25),$DC$11,IF(AND(AND(CJ173&lt;=0.5,CJ173&gt;0.25),CK173&gt;0.5),$DC$12,IF(AND(AND(CJ173&lt;=0.5,CJ173&gt;0.25),AND(CK173&gt;0.25,CK173&lt;=0.5)),$DC$13,IF(AND(AND(CJ173&lt;=0.5,CJ173&gt;0.25),CK173&lt;=0.25),$DC$14,IF(AND(CJ173&lt;=0.25,CK173&gt;0.5),$DC$15,IF(AND(CJ173&lt;=0.25,AND(CK173&gt;0.25,CK173&lt;=0.5)),$DC$16,IF(AND(CJ173&lt;=0.25,AND(CK173&gt;0.1,CK173&lt;=0.25)),$DC$17,IF(AND(CJ173&lt;=0.25,CK173&lt;=0.1,OR(CJ173&lt;&gt;0,CK173&lt;&gt;0)),$DC$18,IF(AND(CJ173=0,CK173=0),$DC$19,"ATENÇÃO")))))))))))))))</f>
        <v>28.5714285714286</v>
      </c>
      <c r="CM173" s="38" t="n">
        <f aca="false">(AP173+AS173)/2</f>
        <v>0.5</v>
      </c>
      <c r="CN173" s="39" t="n">
        <f aca="false">(AM173+AN173+AO173+AQ173+AR173+AT173)/6</f>
        <v>0.5</v>
      </c>
      <c r="CO173" s="30" t="n">
        <f aca="false">IF(AND(CM173=1,CN173=1),$DC$5,IF(AND(CM173=1,CN173&gt;0.5),$DC$6,IF(AND(CM173=1,AND(CN173&gt;0.25,CN173&lt;=0.5)),$DC$7,IF(AND(CM173=1,CN173&lt;=0.25),$DC$8,IF(AND(CM173&gt;0.5,CN173&gt;0.5),$DC$9,IF(AND(CM173&gt;0.5,AND(CN173&gt;0.25,CN173&lt;=0.5)),$DC$10,IF(AND(CM173&gt;0.5,CN173&lt;=0.25),$DC$11,IF(AND(AND(CM173&lt;=0.5,CM173&gt;0.25),CN173&gt;0.5),$DC$12,IF(AND(AND(CM173&lt;=0.5,CM173&gt;0.25),AND(CN173&gt;0.25,CN173&lt;=0.5)),$DC$13,IF(AND(AND(CM173&lt;=0.5,CM173&gt;0.25),CN173&lt;=0.25),$DC$14,IF(AND(CM173&lt;=0.25,CN173&gt;0.5),$DC$15,IF(AND(CM173&lt;=0.25,AND(CN173&gt;0.25,CN173&lt;=0.5)),$DC$16,IF(AND(CM173&lt;=0.25,AND(CN173&gt;0.1,CN173&lt;=0.25)),$DC$17,IF(AND(CM173&lt;=0.25,CN173&lt;=0.1,OR(CM173&lt;&gt;0,CN173&lt;&gt;0)),$DC$18,IF(AND(CM173=0,CN173=0),$DC$19,"ATENÇÃO")))))))))))))))</f>
        <v>42.8571428571429</v>
      </c>
      <c r="CP173" s="38" t="n">
        <f aca="false">(AU173+AZ173+BD173)/3</f>
        <v>0</v>
      </c>
      <c r="CQ173" s="39" t="n">
        <f aca="false">(AV173+AW173+AX173+AY173+BA173+BB173+BC173)/7</f>
        <v>0.428571428571429</v>
      </c>
      <c r="CR173" s="30" t="n">
        <f aca="false">IF(AND(CP173=1,CQ173=1),$DC$5,IF(AND(CP173=1,CQ173&gt;0.5),$DC$6,IF(AND(CP173=1,AND(CQ173&gt;0.25,CQ173&lt;=0.5)),$DC$7,IF(AND(CP173=1,CQ173&lt;=0.25),$DC$8,IF(AND(CP173&gt;0.5,CQ173&gt;0.5),$DC$9,IF(AND(CP173&gt;0.5,AND(CQ173&gt;0.25,CQ173&lt;=0.5)),$DC$10,IF(AND(CP173&gt;0.5,CQ173&lt;=0.25),$DC$11,IF(AND(AND(CP173&lt;=0.5,CP173&gt;0.25),CQ173&gt;0.5),$DC$12,IF(AND(AND(CP173&lt;=0.5,CP173&gt;0.25),AND(CQ173&gt;0.25,CQ173&lt;=0.5)),$DC$13,IF(AND(AND(CP173&lt;=0.5,CP173&gt;0.25),CQ173&lt;=0.25),$DC$14,IF(AND(CP173&lt;=0.25,CQ173&gt;0.5),$DC$15,IF(AND(CP173&lt;=0.25,AND(CQ173&gt;0.25,CQ173&lt;=0.5)),$DC$16,IF(AND(CP173&lt;=0.25,AND(CQ173&gt;0.1,CQ173&lt;=0.25)),$DC$17,IF(AND(CP173&lt;=0.25,CQ173&lt;=0.1,OR(CP173&lt;&gt;0,CQ173&lt;&gt;0)),$DC$18,IF(AND(CP173=0,CQ173=0),$DC$19,"ATENÇÃO")))))))))))))))</f>
        <v>21.4285714285714</v>
      </c>
      <c r="CS173" s="38" t="n">
        <f aca="false">(BE173+BJ173+BN173)/3</f>
        <v>0.666666666666667</v>
      </c>
      <c r="CT173" s="39" t="n">
        <f aca="false">(BF173+BG173+BH173+BI173+BK173+BL173+BM173+BO173+BP173)/9</f>
        <v>0.888888888888889</v>
      </c>
      <c r="CU173" s="30" t="n">
        <f aca="false">IF(AND(CS173=1,CT173=1),$DC$5,IF(AND(CS173=1,CT173&gt;0.5),$DC$6,IF(AND(CS173=1,AND(CT173&gt;0.25,CT173&lt;=0.5)),$DC$7,IF(AND(CS173=1,CT173&lt;=0.25),$DC$8,IF(AND(CS173&gt;0.5,CT173&gt;0.5),$DC$9,IF(AND(CS173&gt;0.5,AND(CT173&gt;0.25,CT173&lt;=0.5)),$DC$10,IF(AND(CS173&gt;0.5,CT173&lt;=0.25),$DC$11,IF(AND(AND(CS173&lt;=0.5,CS173&gt;0.25),CT173&gt;0.5),$DC$12,IF(AND(AND(CS173&lt;=0.5,CS173&gt;0.25),AND(CT173&gt;0.25,CT173&lt;=0.5)),$DC$13,IF(AND(AND(CS173&lt;=0.5,CS173&gt;0.25),CT173&lt;=0.25),$DC$14,IF(AND(CS173&lt;=0.25,CT173&gt;0.5),$DC$15,IF(AND(CS173&lt;=0.25,AND(CT173&gt;0.25,CT173&lt;=0.5)),$DC$16,IF(AND(CS173&lt;=0.25,AND(CT173&gt;0.1,CT173&lt;=0.25)),$DC$17,IF(AND(CS173&lt;=0.25,CT173&lt;=0.1,OR(CS173&lt;&gt;0,CT173&lt;&gt;0)),$DC$18,IF(AND(CS173=0,CT173=0),$DC$19,"ATENÇÃO")))))))))))))))</f>
        <v>71.4285714285714</v>
      </c>
      <c r="CV173" s="31" t="n">
        <f aca="false">(BR173+BW173+BX173)/3</f>
        <v>0.666666666666667</v>
      </c>
      <c r="CW173" s="32" t="n">
        <f aca="false">(BQ173+BS173+BT173+BU173+BV173+BY173+BZ173)/7</f>
        <v>0.714285714285714</v>
      </c>
      <c r="CX173" s="30" t="n">
        <f aca="false">IF(AND(CV173=1,CW173=1),$DC$5,IF(AND(CV173=1,CW173&gt;0.5),$DC$6,IF(AND(CV173=1,AND(CW173&gt;0.25,CW173&lt;=0.5)),$DC$7,IF(AND(CV173=1,CW173&lt;=0.25),$DC$8,IF(AND(CV173&gt;0.5,CW173&gt;0.5),$DC$9,IF(AND(CV173&gt;0.5,AND(CW173&gt;0.25,CW173&lt;=0.5)),$DC$10,IF(AND(CV173&gt;0.5,CW173&lt;=0.25),$DC$11,IF(AND(AND(CV173&lt;=0.5,CV173&gt;0.25),CW173&gt;0.5),$DC$12,IF(AND(AND(CV173&lt;=0.5,CV173&gt;0.25),AND(CW173&gt;0.25,CW173&lt;=0.5)),$DC$13,IF(AND(AND(CV173&lt;=0.5,CV173&gt;0.25),CW173&lt;=0.25),$DC$14,IF(AND(CV173&lt;=0.25,CW173&gt;0.5),$DC$15,IF(AND(CV173&lt;=0.25,AND(CW173&gt;0.25,CW173&lt;=0.5)),$DC$16,IF(AND(CV173&lt;=0.25,AND(CW173&gt;0.1,CW173&lt;=0.25)),$DC$17,IF(AND(CV173&lt;=0.25,CW173&lt;=0.1,OR(CV173&lt;&gt;0,CW173&lt;&gt;0)),$DC$18,IF(AND(CV173=0,CW173=0),$DC$19,"ATENÇÃO")))))))))))))))</f>
        <v>71.4285714285714</v>
      </c>
    </row>
    <row r="174" customFormat="false" ht="15" hidden="false" customHeight="false" outlineLevel="0" collapsed="false">
      <c r="A174" s="1" t="s">
        <v>325</v>
      </c>
      <c r="B174" s="2" t="n">
        <v>172</v>
      </c>
      <c r="C174" s="23" t="n">
        <v>1</v>
      </c>
      <c r="D174" s="23" t="n">
        <v>0</v>
      </c>
      <c r="E174" s="23" t="n">
        <v>0</v>
      </c>
      <c r="F174" s="23" t="n">
        <v>1</v>
      </c>
      <c r="G174" s="24" t="n">
        <v>1</v>
      </c>
      <c r="H174" s="23" t="n">
        <v>1</v>
      </c>
      <c r="I174" s="24" t="n">
        <v>1</v>
      </c>
      <c r="J174" s="23" t="n">
        <v>0</v>
      </c>
      <c r="K174" s="24" t="n">
        <v>0</v>
      </c>
      <c r="L174" s="23" t="n">
        <v>1</v>
      </c>
      <c r="M174" s="23" t="n">
        <v>1</v>
      </c>
      <c r="N174" s="24" t="n">
        <v>1</v>
      </c>
      <c r="O174" s="23" t="n">
        <v>0</v>
      </c>
      <c r="P174" s="23" t="n">
        <v>1</v>
      </c>
      <c r="Q174" s="23" t="n">
        <v>0</v>
      </c>
      <c r="R174" s="24" t="n">
        <v>1</v>
      </c>
      <c r="S174" s="23" t="n">
        <v>1</v>
      </c>
      <c r="T174" s="23" t="n">
        <v>1</v>
      </c>
      <c r="U174" s="25" t="n">
        <v>1</v>
      </c>
      <c r="V174" s="25" t="n">
        <v>0</v>
      </c>
      <c r="W174" s="25" t="n">
        <v>1</v>
      </c>
      <c r="X174" s="26" t="n">
        <v>0</v>
      </c>
      <c r="Y174" s="25" t="n">
        <v>0</v>
      </c>
      <c r="Z174" s="25" t="n">
        <v>0</v>
      </c>
      <c r="AA174" s="26" t="n">
        <v>0</v>
      </c>
      <c r="AB174" s="25" t="n">
        <v>0</v>
      </c>
      <c r="AC174" s="25" t="n">
        <v>1</v>
      </c>
      <c r="AD174" s="25" t="n">
        <v>0</v>
      </c>
      <c r="AE174" s="25" t="n">
        <v>1</v>
      </c>
      <c r="AF174" s="25" t="n">
        <v>0</v>
      </c>
      <c r="AG174" s="26" t="n">
        <v>0</v>
      </c>
      <c r="AH174" s="23" t="n">
        <v>1</v>
      </c>
      <c r="AI174" s="23" t="n">
        <v>0</v>
      </c>
      <c r="AJ174" s="24" t="n">
        <v>0</v>
      </c>
      <c r="AK174" s="23" t="n">
        <v>1</v>
      </c>
      <c r="AL174" s="24" t="n">
        <v>1</v>
      </c>
      <c r="AM174" s="25" t="n">
        <v>1</v>
      </c>
      <c r="AN174" s="25" t="n">
        <v>1</v>
      </c>
      <c r="AO174" s="25" t="n">
        <v>1</v>
      </c>
      <c r="AP174" s="26" t="n">
        <v>0</v>
      </c>
      <c r="AQ174" s="25" t="n">
        <v>0</v>
      </c>
      <c r="AR174" s="25" t="n">
        <v>1</v>
      </c>
      <c r="AS174" s="26" t="n">
        <v>1</v>
      </c>
      <c r="AT174" s="25" t="n">
        <v>0</v>
      </c>
      <c r="AU174" s="78" t="n">
        <v>0</v>
      </c>
      <c r="AV174" s="79" t="n">
        <v>0</v>
      </c>
      <c r="AW174" s="79" t="n">
        <v>0</v>
      </c>
      <c r="AX174" s="79" t="n">
        <v>0</v>
      </c>
      <c r="AY174" s="79" t="n">
        <v>0</v>
      </c>
      <c r="AZ174" s="78" t="n">
        <v>0</v>
      </c>
      <c r="BA174" s="79" t="n">
        <v>0</v>
      </c>
      <c r="BB174" s="79" t="n">
        <v>0</v>
      </c>
      <c r="BC174" s="79" t="n">
        <v>0</v>
      </c>
      <c r="BD174" s="78" t="n">
        <v>0</v>
      </c>
      <c r="BE174" s="26" t="n">
        <v>1</v>
      </c>
      <c r="BF174" s="25" t="n">
        <v>1</v>
      </c>
      <c r="BG174" s="25" t="n">
        <v>1</v>
      </c>
      <c r="BH174" s="25" t="n">
        <v>1</v>
      </c>
      <c r="BI174" s="25" t="n">
        <v>1</v>
      </c>
      <c r="BJ174" s="26" t="n">
        <v>1</v>
      </c>
      <c r="BK174" s="25" t="n">
        <v>1</v>
      </c>
      <c r="BL174" s="25" t="n">
        <v>1</v>
      </c>
      <c r="BM174" s="25" t="n">
        <v>1</v>
      </c>
      <c r="BN174" s="26" t="n">
        <v>1</v>
      </c>
      <c r="BO174" s="25" t="n">
        <v>0</v>
      </c>
      <c r="BP174" s="25" t="n">
        <v>1</v>
      </c>
      <c r="BQ174" s="23" t="n">
        <v>0</v>
      </c>
      <c r="BR174" s="24" t="n">
        <v>1</v>
      </c>
      <c r="BS174" s="23" t="n">
        <v>0</v>
      </c>
      <c r="BT174" s="23" t="n">
        <v>1</v>
      </c>
      <c r="BU174" s="23" t="n">
        <v>1</v>
      </c>
      <c r="BV174" s="23" t="n">
        <v>0</v>
      </c>
      <c r="BW174" s="24" t="n">
        <v>0</v>
      </c>
      <c r="BX174" s="24" t="n">
        <v>1</v>
      </c>
      <c r="BY174" s="23" t="n">
        <v>1</v>
      </c>
      <c r="BZ174" s="23" t="n">
        <v>0</v>
      </c>
      <c r="CB174" s="27" t="n">
        <f aca="false">CF174*$CZ$3+CI174*$DA$3+CL174*$DB$3+CO174*$DC$3+CR174*$DD$3+CU174*$DE$3+CX174*$DF$3</f>
        <v>51.23</v>
      </c>
      <c r="CD174" s="38" t="n">
        <f aca="false">(G174+I174+K174+N174+R174)/5</f>
        <v>0.8</v>
      </c>
      <c r="CE174" s="39" t="n">
        <f aca="false">(C174+D174+E174+F174+H174+J174+L174+M174+O174+P174+Q174+S174+T174)/13</f>
        <v>0.615384615384615</v>
      </c>
      <c r="CF174" s="30" t="n">
        <f aca="false">IF(AND(CD174=1,CE174=1),$DC$5,IF(AND(CD174=1,CE174&gt;0.5),$DC$6,IF(AND(CD174=1,AND(CE174&gt;0.25,CE174&lt;=0.5)),$DC$7,IF(AND(CD174=1,CE174&lt;=0.25),$DC$8,IF(AND(CD174&gt;0.5,CE174&gt;0.5),$DC$9,IF(AND(CD174&gt;0.5,AND(CE174&gt;0.25,CE174&lt;=0.5)),$DC$10,IF(AND(CD174&gt;0.5,CE174&lt;=0.25),$DC$11,IF(AND(AND(CD174&lt;=0.5,CD174&gt;0.25),CE174&gt;0.5),$DC$12,IF(AND(AND(CD174&lt;=0.5,CD174&gt;0.25),AND(CE174&gt;0.25,CE174&lt;=0.5)),$DC$13,IF(AND(AND(CD174&lt;=0.5,CD174&gt;0.25),CE174&lt;=0.25),$DC$14,IF(AND(CD174&lt;=0.25,CE174&gt;0.5),$DC$15,IF(AND(CD174&lt;=0.25,AND(CE174&gt;0.25,CE174&lt;=0.5)),$DC$16,IF(AND(CD174&lt;=0.25,AND(CE174&gt;0.1,CE174&lt;=0.25)),$DC$17,IF(AND(CD174&lt;=0.25,CE174&lt;=0.1,OR(CD174&lt;&gt;0,CE174&lt;&gt;0)),$DC$18,IF(AND(CD174=0,CE174=0),$DC$19,"ATENÇÃO")))))))))))))))</f>
        <v>71.4285714285714</v>
      </c>
      <c r="CG174" s="38" t="n">
        <f aca="false">(X174+AA174+AG174)/3</f>
        <v>0</v>
      </c>
      <c r="CH174" s="39" t="n">
        <f aca="false">(U174+V174+W174+Y174+Z174+AB174+AC174+AD174+AE174+AF174)/10</f>
        <v>0.4</v>
      </c>
      <c r="CI174" s="30" t="n">
        <f aca="false">IF(AND(CG174=1,CH174=1),$DC$5,IF(AND(CG174=1,CH174&gt;0.5),$DC$6,IF(AND(CG174=1,AND(CH174&gt;0.25,CH174&lt;=0.5)),$DC$7,IF(AND(CG174=1,CH174&lt;=0.25),$DC$8,IF(AND(CG174&gt;0.5,CH174&gt;0.5),$DC$9,IF(AND(CG174&gt;0.5,AND(CH174&gt;0.25,CH174&lt;=0.5)),$DC$10,IF(AND(CG174&gt;0.5,CH174&lt;=0.25),$DC$11,IF(AND(AND(CG174&lt;=0.5,CG174&gt;0.25),CH174&gt;0.5),$DC$12,IF(AND(AND(CG174&lt;=0.5,CG174&gt;0.25),AND(CH174&gt;0.25,CH174&lt;=0.5)),$DC$13,IF(AND(AND(CG174&lt;=0.5,CG174&gt;0.25),CH174&lt;=0.25),$DC$14,IF(AND(CG174&lt;=0.25,CH174&gt;0.5),$DC$15,IF(AND(CG174&lt;=0.25,AND(CH174&gt;0.25,CH174&lt;=0.5)),$DC$16,IF(AND(CG174&lt;=0.25,AND(CH174&gt;0.1,CH174&lt;=0.25)),$DC$17,IF(AND(CG174&lt;=0.25,CH174&lt;=0.1,OR(CG174&lt;&gt;0,CH174&lt;&gt;0)),$DC$18,IF(AND(CG174=0,CH174=0),$DC$19,"ATENÇÃO")))))))))))))))</f>
        <v>21.4285714285714</v>
      </c>
      <c r="CJ174" s="38" t="n">
        <f aca="false">(AJ174+AL174)/2</f>
        <v>0.5</v>
      </c>
      <c r="CK174" s="39" t="n">
        <f aca="false">(AH174+AI174+AK174)/3</f>
        <v>0.666666666666667</v>
      </c>
      <c r="CL174" s="30" t="n">
        <f aca="false">IF(AND(CJ174=1,CK174=1),$DC$5,IF(AND(CJ174=1,CK174&gt;0.5),$DC$6,IF(AND(CJ174=1,AND(CK174&gt;0.25,CK174&lt;=0.5)),$DC$7,IF(AND(CJ174=1,CK174&lt;=0.25),$DC$8,IF(AND(CJ174&gt;0.5,CK174&gt;0.5),$DC$9,IF(AND(CJ174&gt;0.5,AND(CK174&gt;0.25,CK174&lt;=0.5)),$DC$10,IF(AND(CJ174&gt;0.5,CK174&lt;=0.25),$DC$11,IF(AND(AND(CJ174&lt;=0.5,CJ174&gt;0.25),CK174&gt;0.5),$DC$12,IF(AND(AND(CJ174&lt;=0.5,CJ174&gt;0.25),AND(CK174&gt;0.25,CK174&lt;=0.5)),$DC$13,IF(AND(AND(CJ174&lt;=0.5,CJ174&gt;0.25),CK174&lt;=0.25),$DC$14,IF(AND(CJ174&lt;=0.25,CK174&gt;0.5),$DC$15,IF(AND(CJ174&lt;=0.25,AND(CK174&gt;0.25,CK174&lt;=0.5)),$DC$16,IF(AND(CJ174&lt;=0.25,AND(CK174&gt;0.1,CK174&lt;=0.25)),$DC$17,IF(AND(CJ174&lt;=0.25,CK174&lt;=0.1,OR(CJ174&lt;&gt;0,CK174&lt;&gt;0)),$DC$18,IF(AND(CJ174=0,CK174=0),$DC$19,"ATENÇÃO")))))))))))))))</f>
        <v>50</v>
      </c>
      <c r="CM174" s="38" t="n">
        <f aca="false">(AP174+AS174)/2</f>
        <v>0.5</v>
      </c>
      <c r="CN174" s="39" t="n">
        <f aca="false">(AM174+AN174+AO174+AQ174+AR174+AT174)/6</f>
        <v>0.666666666666667</v>
      </c>
      <c r="CO174" s="30" t="n">
        <f aca="false">IF(AND(CM174=1,CN174=1),$DC$5,IF(AND(CM174=1,CN174&gt;0.5),$DC$6,IF(AND(CM174=1,AND(CN174&gt;0.25,CN174&lt;=0.5)),$DC$7,IF(AND(CM174=1,CN174&lt;=0.25),$DC$8,IF(AND(CM174&gt;0.5,CN174&gt;0.5),$DC$9,IF(AND(CM174&gt;0.5,AND(CN174&gt;0.25,CN174&lt;=0.5)),$DC$10,IF(AND(CM174&gt;0.5,CN174&lt;=0.25),$DC$11,IF(AND(AND(CM174&lt;=0.5,CM174&gt;0.25),CN174&gt;0.5),$DC$12,IF(AND(AND(CM174&lt;=0.5,CM174&gt;0.25),AND(CN174&gt;0.25,CN174&lt;=0.5)),$DC$13,IF(AND(AND(CM174&lt;=0.5,CM174&gt;0.25),CN174&lt;=0.25),$DC$14,IF(AND(CM174&lt;=0.25,CN174&gt;0.5),$DC$15,IF(AND(CM174&lt;=0.25,AND(CN174&gt;0.25,CN174&lt;=0.5)),$DC$16,IF(AND(CM174&lt;=0.25,AND(CN174&gt;0.1,CN174&lt;=0.25)),$DC$17,IF(AND(CM174&lt;=0.25,CN174&lt;=0.1,OR(CM174&lt;&gt;0,CN174&lt;&gt;0)),$DC$18,IF(AND(CM174=0,CN174=0),$DC$19,"ATENÇÃO")))))))))))))))</f>
        <v>50</v>
      </c>
      <c r="CP174" s="38" t="n">
        <f aca="false">(AU174+AZ174+BD174)/3</f>
        <v>0</v>
      </c>
      <c r="CQ174" s="39" t="n">
        <f aca="false">(AV174+AW174+AX174+AY174+BA174+BB174+BC174)/7</f>
        <v>0</v>
      </c>
      <c r="CR174" s="30" t="n">
        <f aca="false">IF(AND(CP174=1,CQ174=1),$DC$5,IF(AND(CP174=1,CQ174&gt;0.5),$DC$6,IF(AND(CP174=1,AND(CQ174&gt;0.25,CQ174&lt;=0.5)),$DC$7,IF(AND(CP174=1,CQ174&lt;=0.25),$DC$8,IF(AND(CP174&gt;0.5,CQ174&gt;0.5),$DC$9,IF(AND(CP174&gt;0.5,AND(CQ174&gt;0.25,CQ174&lt;=0.5)),$DC$10,IF(AND(CP174&gt;0.5,CQ174&lt;=0.25),$DC$11,IF(AND(AND(CP174&lt;=0.5,CP174&gt;0.25),CQ174&gt;0.5),$DC$12,IF(AND(AND(CP174&lt;=0.5,CP174&gt;0.25),AND(CQ174&gt;0.25,CQ174&lt;=0.5)),$DC$13,IF(AND(AND(CP174&lt;=0.5,CP174&gt;0.25),CQ174&lt;=0.25),$DC$14,IF(AND(CP174&lt;=0.25,CQ174&gt;0.5),$DC$15,IF(AND(CP174&lt;=0.25,AND(CQ174&gt;0.25,CQ174&lt;=0.5)),$DC$16,IF(AND(CP174&lt;=0.25,AND(CQ174&gt;0.1,CQ174&lt;=0.25)),$DC$17,IF(AND(CP174&lt;=0.25,CQ174&lt;=0.1,OR(CP174&lt;&gt;0,CQ174&lt;&gt;0)),$DC$18,IF(AND(CP174=0,CQ174=0),$DC$19,"ATENÇÃO")))))))))))))))</f>
        <v>0</v>
      </c>
      <c r="CS174" s="38" t="n">
        <f aca="false">(BE174+BJ174+BN174)/3</f>
        <v>1</v>
      </c>
      <c r="CT174" s="39" t="n">
        <f aca="false">(BF174+BG174+BH174+BI174+BK174+BL174+BM174+BO174+BP174)/9</f>
        <v>0.888888888888889</v>
      </c>
      <c r="CU174" s="30" t="n">
        <f aca="false">IF(AND(CS174=1,CT174=1),$DC$5,IF(AND(CS174=1,CT174&gt;0.5),$DC$6,IF(AND(CS174=1,AND(CT174&gt;0.25,CT174&lt;=0.5)),$DC$7,IF(AND(CS174=1,CT174&lt;=0.25),$DC$8,IF(AND(CS174&gt;0.5,CT174&gt;0.5),$DC$9,IF(AND(CS174&gt;0.5,AND(CT174&gt;0.25,CT174&lt;=0.5)),$DC$10,IF(AND(CS174&gt;0.5,CT174&lt;=0.25),$DC$11,IF(AND(AND(CS174&lt;=0.5,CS174&gt;0.25),CT174&gt;0.5),$DC$12,IF(AND(AND(CS174&lt;=0.5,CS174&gt;0.25),AND(CT174&gt;0.25,CT174&lt;=0.5)),$DC$13,IF(AND(AND(CS174&lt;=0.5,CS174&gt;0.25),CT174&lt;=0.25),$DC$14,IF(AND(CS174&lt;=0.25,CT174&gt;0.5),$DC$15,IF(AND(CS174&lt;=0.25,AND(CT174&gt;0.25,CT174&lt;=0.5)),$DC$16,IF(AND(CS174&lt;=0.25,AND(CT174&gt;0.1,CT174&lt;=0.25)),$DC$17,IF(AND(CS174&lt;=0.25,CT174&lt;=0.1,OR(CS174&lt;&gt;0,CT174&lt;&gt;0)),$DC$18,IF(AND(CS174=0,CT174=0),$DC$19,"ATENÇÃO")))))))))))))))</f>
        <v>92.8571428571429</v>
      </c>
      <c r="CV174" s="31" t="n">
        <f aca="false">(BR174+BW174+BX174)/3</f>
        <v>0.666666666666667</v>
      </c>
      <c r="CW174" s="32" t="n">
        <f aca="false">(BQ174+BS174+BT174+BU174+BV174+BY174+BZ174)/7</f>
        <v>0.428571428571429</v>
      </c>
      <c r="CX174" s="30" t="n">
        <f aca="false">IF(AND(CV174=1,CW174=1),$DC$5,IF(AND(CV174=1,CW174&gt;0.5),$DC$6,IF(AND(CV174=1,AND(CW174&gt;0.25,CW174&lt;=0.5)),$DC$7,IF(AND(CV174=1,CW174&lt;=0.25),$DC$8,IF(AND(CV174&gt;0.5,CW174&gt;0.5),$DC$9,IF(AND(CV174&gt;0.5,AND(CW174&gt;0.25,CW174&lt;=0.5)),$DC$10,IF(AND(CV174&gt;0.5,CW174&lt;=0.25),$DC$11,IF(AND(AND(CV174&lt;=0.5,CV174&gt;0.25),CW174&gt;0.5),$DC$12,IF(AND(AND(CV174&lt;=0.5,CV174&gt;0.25),AND(CW174&gt;0.25,CW174&lt;=0.5)),$DC$13,IF(AND(AND(CV174&lt;=0.5,CV174&gt;0.25),CW174&lt;=0.25),$DC$14,IF(AND(CV174&lt;=0.25,CW174&gt;0.5),$DC$15,IF(AND(CV174&lt;=0.25,AND(CW174&gt;0.25,CW174&lt;=0.5)),$DC$16,IF(AND(CV174&lt;=0.25,AND(CW174&gt;0.1,CW174&lt;=0.25)),$DC$17,IF(AND(CV174&lt;=0.25,CW174&lt;=0.1,OR(CV174&lt;&gt;0,CW174&lt;&gt;0)),$DC$18,IF(AND(CV174=0,CW174=0),$DC$19,"ATENÇÃO")))))))))))))))</f>
        <v>64.2857142857143</v>
      </c>
    </row>
    <row r="175" customFormat="false" ht="15" hidden="false" customHeight="false" outlineLevel="0" collapsed="false">
      <c r="A175" s="1" t="s">
        <v>326</v>
      </c>
      <c r="B175" s="2" t="n">
        <v>173</v>
      </c>
      <c r="C175" s="23" t="n">
        <v>0</v>
      </c>
      <c r="D175" s="23" t="n">
        <v>0</v>
      </c>
      <c r="E175" s="23" t="n">
        <v>0</v>
      </c>
      <c r="F175" s="23" t="n">
        <v>0</v>
      </c>
      <c r="G175" s="24" t="n">
        <v>0</v>
      </c>
      <c r="H175" s="23" t="n">
        <v>0</v>
      </c>
      <c r="I175" s="24" t="n">
        <v>0</v>
      </c>
      <c r="J175" s="23" t="n">
        <v>0</v>
      </c>
      <c r="K175" s="24" t="n">
        <v>0</v>
      </c>
      <c r="L175" s="23" t="n">
        <v>1</v>
      </c>
      <c r="M175" s="23" t="n">
        <v>0</v>
      </c>
      <c r="N175" s="24" t="n">
        <v>0</v>
      </c>
      <c r="O175" s="23" t="n">
        <v>0</v>
      </c>
      <c r="P175" s="23" t="n">
        <v>1</v>
      </c>
      <c r="Q175" s="23" t="n">
        <v>0</v>
      </c>
      <c r="R175" s="24" t="n">
        <v>1</v>
      </c>
      <c r="S175" s="23" t="n">
        <v>1</v>
      </c>
      <c r="T175" s="23" t="n">
        <v>0</v>
      </c>
      <c r="U175" s="25" t="n">
        <v>1</v>
      </c>
      <c r="V175" s="25" t="n">
        <v>0</v>
      </c>
      <c r="W175" s="25" t="n">
        <v>0</v>
      </c>
      <c r="X175" s="26" t="n">
        <v>0</v>
      </c>
      <c r="Y175" s="25" t="n">
        <v>0</v>
      </c>
      <c r="Z175" s="25" t="n">
        <v>0</v>
      </c>
      <c r="AA175" s="26" t="n">
        <v>0</v>
      </c>
      <c r="AB175" s="25" t="n">
        <v>0</v>
      </c>
      <c r="AC175" s="25" t="n">
        <v>0</v>
      </c>
      <c r="AD175" s="25" t="n">
        <v>0</v>
      </c>
      <c r="AE175" s="25" t="n">
        <v>0</v>
      </c>
      <c r="AF175" s="25" t="n">
        <v>0</v>
      </c>
      <c r="AG175" s="26" t="n">
        <v>1</v>
      </c>
      <c r="AH175" s="23" t="n">
        <v>1</v>
      </c>
      <c r="AI175" s="23" t="n">
        <v>0</v>
      </c>
      <c r="AJ175" s="24" t="n">
        <v>0</v>
      </c>
      <c r="AK175" s="23" t="n">
        <v>0</v>
      </c>
      <c r="AL175" s="24" t="n">
        <v>0</v>
      </c>
      <c r="AM175" s="25" t="n">
        <v>1</v>
      </c>
      <c r="AN175" s="25" t="n">
        <v>1</v>
      </c>
      <c r="AO175" s="25" t="n">
        <v>1</v>
      </c>
      <c r="AP175" s="26" t="n">
        <v>1</v>
      </c>
      <c r="AQ175" s="25" t="n">
        <v>0</v>
      </c>
      <c r="AR175" s="25" t="n">
        <v>1</v>
      </c>
      <c r="AS175" s="26" t="n">
        <v>0</v>
      </c>
      <c r="AT175" s="25" t="n">
        <v>0</v>
      </c>
      <c r="AU175" s="78" t="n">
        <v>0</v>
      </c>
      <c r="AV175" s="79" t="n">
        <v>0</v>
      </c>
      <c r="AW175" s="79" t="n">
        <v>0</v>
      </c>
      <c r="AX175" s="79" t="n">
        <v>0</v>
      </c>
      <c r="AY175" s="79" t="n">
        <v>0</v>
      </c>
      <c r="AZ175" s="78" t="n">
        <v>0</v>
      </c>
      <c r="BA175" s="79" t="n">
        <v>0</v>
      </c>
      <c r="BB175" s="79" t="n">
        <v>0</v>
      </c>
      <c r="BC175" s="79" t="n">
        <v>0</v>
      </c>
      <c r="BD175" s="78" t="n">
        <v>0</v>
      </c>
      <c r="BE175" s="26" t="n">
        <v>1</v>
      </c>
      <c r="BF175" s="25" t="n">
        <v>1</v>
      </c>
      <c r="BG175" s="25" t="n">
        <v>1</v>
      </c>
      <c r="BH175" s="25" t="n">
        <v>1</v>
      </c>
      <c r="BI175" s="25" t="n">
        <v>0</v>
      </c>
      <c r="BJ175" s="26" t="n">
        <v>1</v>
      </c>
      <c r="BK175" s="25" t="n">
        <v>1</v>
      </c>
      <c r="BL175" s="25" t="n">
        <v>0</v>
      </c>
      <c r="BM175" s="25" t="n">
        <v>0</v>
      </c>
      <c r="BN175" s="26" t="n">
        <v>0</v>
      </c>
      <c r="BO175" s="25" t="n">
        <v>0</v>
      </c>
      <c r="BP175" s="25" t="n">
        <v>0</v>
      </c>
      <c r="BQ175" s="23" t="n">
        <v>1</v>
      </c>
      <c r="BR175" s="24" t="n">
        <v>1</v>
      </c>
      <c r="BS175" s="23" t="n">
        <v>1</v>
      </c>
      <c r="BT175" s="23" t="n">
        <v>1</v>
      </c>
      <c r="BU175" s="23" t="n">
        <v>0</v>
      </c>
      <c r="BV175" s="23" t="n">
        <v>0</v>
      </c>
      <c r="BW175" s="24" t="n">
        <v>0</v>
      </c>
      <c r="BX175" s="24" t="n">
        <v>0</v>
      </c>
      <c r="BY175" s="23" t="n">
        <v>0</v>
      </c>
      <c r="BZ175" s="23" t="n">
        <v>0</v>
      </c>
      <c r="CB175" s="27" t="n">
        <f aca="false">CF175*$CZ$3+CI175*$DA$3+CL175*$DB$3+CO175*$DC$3+CR175*$DD$3+CU175*$DE$3+CX175*$DF$3</f>
        <v>30.2171428571429</v>
      </c>
      <c r="CD175" s="38" t="n">
        <f aca="false">(G175+I175+K175+N175+R175)/5</f>
        <v>0.2</v>
      </c>
      <c r="CE175" s="39" t="n">
        <f aca="false">(C175+D175+E175+F175+H175+J175+L175+M175+O175+P175+Q175+S175+T175)/13</f>
        <v>0.230769230769231</v>
      </c>
      <c r="CF175" s="30" t="n">
        <f aca="false">IF(AND(CD175=1,CE175=1),$DC$5,IF(AND(CD175=1,CE175&gt;0.5),$DC$6,IF(AND(CD175=1,AND(CE175&gt;0.25,CE175&lt;=0.5)),$DC$7,IF(AND(CD175=1,CE175&lt;=0.25),$DC$8,IF(AND(CD175&gt;0.5,CE175&gt;0.5),$DC$9,IF(AND(CD175&gt;0.5,AND(CE175&gt;0.25,CE175&lt;=0.5)),$DC$10,IF(AND(CD175&gt;0.5,CE175&lt;=0.25),$DC$11,IF(AND(AND(CD175&lt;=0.5,CD175&gt;0.25),CE175&gt;0.5),$DC$12,IF(AND(AND(CD175&lt;=0.5,CD175&gt;0.25),AND(CE175&gt;0.25,CE175&lt;=0.5)),$DC$13,IF(AND(AND(CD175&lt;=0.5,CD175&gt;0.25),CE175&lt;=0.25),$DC$14,IF(AND(CD175&lt;=0.25,CE175&gt;0.5),$DC$15,IF(AND(CD175&lt;=0.25,AND(CE175&gt;0.25,CE175&lt;=0.5)),$DC$16,IF(AND(CD175&lt;=0.25,AND(CE175&gt;0.1,CE175&lt;=0.25)),$DC$17,IF(AND(CD175&lt;=0.25,CE175&lt;=0.1,OR(CD175&lt;&gt;0,CE175&lt;&gt;0)),$DC$18,IF(AND(CD175=0,CE175=0),$DC$19,"ATENÇÃO")))))))))))))))</f>
        <v>14.2857142857143</v>
      </c>
      <c r="CG175" s="38" t="n">
        <f aca="false">(X175+AA175+AG175)/3</f>
        <v>0.333333333333333</v>
      </c>
      <c r="CH175" s="39" t="n">
        <f aca="false">(U175+V175+W175+Y175+Z175+AB175+AC175+AD175+AE175+AF175)/10</f>
        <v>0.1</v>
      </c>
      <c r="CI175" s="30" t="n">
        <f aca="false">IF(AND(CG175=1,CH175=1),$DC$5,IF(AND(CG175=1,CH175&gt;0.5),$DC$6,IF(AND(CG175=1,AND(CH175&gt;0.25,CH175&lt;=0.5)),$DC$7,IF(AND(CG175=1,CH175&lt;=0.25),$DC$8,IF(AND(CG175&gt;0.5,CH175&gt;0.5),$DC$9,IF(AND(CG175&gt;0.5,AND(CH175&gt;0.25,CH175&lt;=0.5)),$DC$10,IF(AND(CG175&gt;0.5,CH175&lt;=0.25),$DC$11,IF(AND(AND(CG175&lt;=0.5,CG175&gt;0.25),CH175&gt;0.5),$DC$12,IF(AND(AND(CG175&lt;=0.5,CG175&gt;0.25),AND(CH175&gt;0.25,CH175&lt;=0.5)),$DC$13,IF(AND(AND(CG175&lt;=0.5,CG175&gt;0.25),CH175&lt;=0.25),$DC$14,IF(AND(CG175&lt;=0.25,CH175&gt;0.5),$DC$15,IF(AND(CG175&lt;=0.25,AND(CH175&gt;0.25,CH175&lt;=0.5)),$DC$16,IF(AND(CG175&lt;=0.25,AND(CH175&gt;0.1,CH175&lt;=0.25)),$DC$17,IF(AND(CG175&lt;=0.25,CH175&lt;=0.1,OR(CG175&lt;&gt;0,CH175&lt;&gt;0)),$DC$18,IF(AND(CG175=0,CH175=0),$DC$19,"ATENÇÃO")))))))))))))))</f>
        <v>35.7142857142857</v>
      </c>
      <c r="CJ175" s="38" t="n">
        <f aca="false">(AJ175+AL175)/2</f>
        <v>0</v>
      </c>
      <c r="CK175" s="39" t="n">
        <f aca="false">(AH175+AI175+AK175)/3</f>
        <v>0.333333333333333</v>
      </c>
      <c r="CL175" s="30" t="n">
        <f aca="false">IF(AND(CJ175=1,CK175=1),$DC$5,IF(AND(CJ175=1,CK175&gt;0.5),$DC$6,IF(AND(CJ175=1,AND(CK175&gt;0.25,CK175&lt;=0.5)),$DC$7,IF(AND(CJ175=1,CK175&lt;=0.25),$DC$8,IF(AND(CJ175&gt;0.5,CK175&gt;0.5),$DC$9,IF(AND(CJ175&gt;0.5,AND(CK175&gt;0.25,CK175&lt;=0.5)),$DC$10,IF(AND(CJ175&gt;0.5,CK175&lt;=0.25),$DC$11,IF(AND(AND(CJ175&lt;=0.5,CJ175&gt;0.25),CK175&gt;0.5),$DC$12,IF(AND(AND(CJ175&lt;=0.5,CJ175&gt;0.25),AND(CK175&gt;0.25,CK175&lt;=0.5)),$DC$13,IF(AND(AND(CJ175&lt;=0.5,CJ175&gt;0.25),CK175&lt;=0.25),$DC$14,IF(AND(CJ175&lt;=0.25,CK175&gt;0.5),$DC$15,IF(AND(CJ175&lt;=0.25,AND(CK175&gt;0.25,CK175&lt;=0.5)),$DC$16,IF(AND(CJ175&lt;=0.25,AND(CK175&gt;0.1,CK175&lt;=0.25)),$DC$17,IF(AND(CJ175&lt;=0.25,CK175&lt;=0.1,OR(CJ175&lt;&gt;0,CK175&lt;&gt;0)),$DC$18,IF(AND(CJ175=0,CK175=0),$DC$19,"ATENÇÃO")))))))))))))))</f>
        <v>21.4285714285714</v>
      </c>
      <c r="CM175" s="38" t="n">
        <f aca="false">(AP175+AS175)/2</f>
        <v>0.5</v>
      </c>
      <c r="CN175" s="39" t="n">
        <f aca="false">(AM175+AN175+AO175+AQ175+AR175+AT175)/6</f>
        <v>0.666666666666667</v>
      </c>
      <c r="CO175" s="30" t="n">
        <f aca="false">IF(AND(CM175=1,CN175=1),$DC$5,IF(AND(CM175=1,CN175&gt;0.5),$DC$6,IF(AND(CM175=1,AND(CN175&gt;0.25,CN175&lt;=0.5)),$DC$7,IF(AND(CM175=1,CN175&lt;=0.25),$DC$8,IF(AND(CM175&gt;0.5,CN175&gt;0.5),$DC$9,IF(AND(CM175&gt;0.5,AND(CN175&gt;0.25,CN175&lt;=0.5)),$DC$10,IF(AND(CM175&gt;0.5,CN175&lt;=0.25),$DC$11,IF(AND(AND(CM175&lt;=0.5,CM175&gt;0.25),CN175&gt;0.5),$DC$12,IF(AND(AND(CM175&lt;=0.5,CM175&gt;0.25),AND(CN175&gt;0.25,CN175&lt;=0.5)),$DC$13,IF(AND(AND(CM175&lt;=0.5,CM175&gt;0.25),CN175&lt;=0.25),$DC$14,IF(AND(CM175&lt;=0.25,CN175&gt;0.5),$DC$15,IF(AND(CM175&lt;=0.25,AND(CN175&gt;0.25,CN175&lt;=0.5)),$DC$16,IF(AND(CM175&lt;=0.25,AND(CN175&gt;0.1,CN175&lt;=0.25)),$DC$17,IF(AND(CM175&lt;=0.25,CN175&lt;=0.1,OR(CM175&lt;&gt;0,CN175&lt;&gt;0)),$DC$18,IF(AND(CM175=0,CN175=0),$DC$19,"ATENÇÃO")))))))))))))))</f>
        <v>50</v>
      </c>
      <c r="CP175" s="38" t="n">
        <f aca="false">(AU175+AZ175+BD175)/3</f>
        <v>0</v>
      </c>
      <c r="CQ175" s="39" t="n">
        <f aca="false">(AV175+AW175+AX175+AY175+BA175+BB175+BC175)/7</f>
        <v>0</v>
      </c>
      <c r="CR175" s="30" t="n">
        <f aca="false">IF(AND(CP175=1,CQ175=1),$DC$5,IF(AND(CP175=1,CQ175&gt;0.5),$DC$6,IF(AND(CP175=1,AND(CQ175&gt;0.25,CQ175&lt;=0.5)),$DC$7,IF(AND(CP175=1,CQ175&lt;=0.25),$DC$8,IF(AND(CP175&gt;0.5,CQ175&gt;0.5),$DC$9,IF(AND(CP175&gt;0.5,AND(CQ175&gt;0.25,CQ175&lt;=0.5)),$DC$10,IF(AND(CP175&gt;0.5,CQ175&lt;=0.25),$DC$11,IF(AND(AND(CP175&lt;=0.5,CP175&gt;0.25),CQ175&gt;0.5),$DC$12,IF(AND(AND(CP175&lt;=0.5,CP175&gt;0.25),AND(CQ175&gt;0.25,CQ175&lt;=0.5)),$DC$13,IF(AND(AND(CP175&lt;=0.5,CP175&gt;0.25),CQ175&lt;=0.25),$DC$14,IF(AND(CP175&lt;=0.25,CQ175&gt;0.5),$DC$15,IF(AND(CP175&lt;=0.25,AND(CQ175&gt;0.25,CQ175&lt;=0.5)),$DC$16,IF(AND(CP175&lt;=0.25,AND(CQ175&gt;0.1,CQ175&lt;=0.25)),$DC$17,IF(AND(CP175&lt;=0.25,CQ175&lt;=0.1,OR(CP175&lt;&gt;0,CQ175&lt;&gt;0)),$DC$18,IF(AND(CP175=0,CQ175=0),$DC$19,"ATENÇÃO")))))))))))))))</f>
        <v>0</v>
      </c>
      <c r="CS175" s="38" t="n">
        <f aca="false">(BE175+BJ175+BN175)/3</f>
        <v>0.666666666666667</v>
      </c>
      <c r="CT175" s="39" t="n">
        <f aca="false">(BF175+BG175+BH175+BI175+BK175+BL175+BM175+BO175+BP175)/9</f>
        <v>0.444444444444444</v>
      </c>
      <c r="CU175" s="30" t="n">
        <f aca="false">IF(AND(CS175=1,CT175=1),$DC$5,IF(AND(CS175=1,CT175&gt;0.5),$DC$6,IF(AND(CS175=1,AND(CT175&gt;0.25,CT175&lt;=0.5)),$DC$7,IF(AND(CS175=1,CT175&lt;=0.25),$DC$8,IF(AND(CS175&gt;0.5,CT175&gt;0.5),$DC$9,IF(AND(CS175&gt;0.5,AND(CT175&gt;0.25,CT175&lt;=0.5)),$DC$10,IF(AND(CS175&gt;0.5,CT175&lt;=0.25),$DC$11,IF(AND(AND(CS175&lt;=0.5,CS175&gt;0.25),CT175&gt;0.5),$DC$12,IF(AND(AND(CS175&lt;=0.5,CS175&gt;0.25),AND(CT175&gt;0.25,CT175&lt;=0.5)),$DC$13,IF(AND(AND(CS175&lt;=0.5,CS175&gt;0.25),CT175&lt;=0.25),$DC$14,IF(AND(CS175&lt;=0.25,CT175&gt;0.5),$DC$15,IF(AND(CS175&lt;=0.25,AND(CT175&gt;0.25,CT175&lt;=0.5)),$DC$16,IF(AND(CS175&lt;=0.25,AND(CT175&gt;0.1,CT175&lt;=0.25)),$DC$17,IF(AND(CS175&lt;=0.25,CT175&lt;=0.1,OR(CS175&lt;&gt;0,CT175&lt;&gt;0)),$DC$18,IF(AND(CS175=0,CT175=0),$DC$19,"ATENÇÃO")))))))))))))))</f>
        <v>64.2857142857143</v>
      </c>
      <c r="CV175" s="31" t="n">
        <f aca="false">(BR175+BW175+BX175)/3</f>
        <v>0.333333333333333</v>
      </c>
      <c r="CW175" s="32" t="n">
        <f aca="false">(BQ175+BS175+BT175+BU175+BV175+BY175+BZ175)/7</f>
        <v>0.428571428571429</v>
      </c>
      <c r="CX175" s="30" t="n">
        <f aca="false">IF(AND(CV175=1,CW175=1),$DC$5,IF(AND(CV175=1,CW175&gt;0.5),$DC$6,IF(AND(CV175=1,AND(CW175&gt;0.25,CW175&lt;=0.5)),$DC$7,IF(AND(CV175=1,CW175&lt;=0.25),$DC$8,IF(AND(CV175&gt;0.5,CW175&gt;0.5),$DC$9,IF(AND(CV175&gt;0.5,AND(CW175&gt;0.25,CW175&lt;=0.5)),$DC$10,IF(AND(CV175&gt;0.5,CW175&lt;=0.25),$DC$11,IF(AND(AND(CV175&lt;=0.5,CV175&gt;0.25),CW175&gt;0.5),$DC$12,IF(AND(AND(CV175&lt;=0.5,CV175&gt;0.25),AND(CW175&gt;0.25,CW175&lt;=0.5)),$DC$13,IF(AND(AND(CV175&lt;=0.5,CV175&gt;0.25),CW175&lt;=0.25),$DC$14,IF(AND(CV175&lt;=0.25,CW175&gt;0.5),$DC$15,IF(AND(CV175&lt;=0.25,AND(CW175&gt;0.25,CW175&lt;=0.5)),$DC$16,IF(AND(CV175&lt;=0.25,AND(CW175&gt;0.1,CW175&lt;=0.25)),$DC$17,IF(AND(CV175&lt;=0.25,CW175&lt;=0.1,OR(CV175&lt;&gt;0,CW175&lt;&gt;0)),$DC$18,IF(AND(CV175=0,CW175=0),$DC$19,"ATENÇÃO")))))))))))))))</f>
        <v>42.8571428571429</v>
      </c>
    </row>
    <row r="176" customFormat="false" ht="15" hidden="false" customHeight="false" outlineLevel="0" collapsed="false">
      <c r="A176" s="1" t="s">
        <v>327</v>
      </c>
      <c r="B176" s="2" t="n">
        <v>174</v>
      </c>
      <c r="C176" s="23" t="n">
        <v>1</v>
      </c>
      <c r="D176" s="23" t="n">
        <v>0</v>
      </c>
      <c r="E176" s="23" t="n">
        <v>0</v>
      </c>
      <c r="F176" s="23" t="n">
        <v>0</v>
      </c>
      <c r="G176" s="24" t="n">
        <v>0</v>
      </c>
      <c r="H176" s="23" t="n">
        <v>1</v>
      </c>
      <c r="I176" s="24" t="n">
        <v>0</v>
      </c>
      <c r="J176" s="23" t="n">
        <v>1</v>
      </c>
      <c r="K176" s="24" t="n">
        <v>0</v>
      </c>
      <c r="L176" s="23" t="n">
        <v>1</v>
      </c>
      <c r="M176" s="23" t="n">
        <v>0</v>
      </c>
      <c r="N176" s="24" t="n">
        <v>1</v>
      </c>
      <c r="O176" s="23" t="n">
        <v>1</v>
      </c>
      <c r="P176" s="23" t="n">
        <v>1</v>
      </c>
      <c r="Q176" s="23" t="n">
        <v>0</v>
      </c>
      <c r="R176" s="24" t="n">
        <v>1</v>
      </c>
      <c r="S176" s="23" t="n">
        <v>1</v>
      </c>
      <c r="T176" s="23" t="n">
        <v>1</v>
      </c>
      <c r="U176" s="25" t="n">
        <v>1</v>
      </c>
      <c r="V176" s="25" t="n">
        <v>1</v>
      </c>
      <c r="W176" s="25" t="n">
        <v>0</v>
      </c>
      <c r="X176" s="26" t="n">
        <v>1</v>
      </c>
      <c r="Y176" s="25" t="n">
        <v>0</v>
      </c>
      <c r="Z176" s="25" t="n">
        <v>0</v>
      </c>
      <c r="AA176" s="26" t="n">
        <v>0</v>
      </c>
      <c r="AB176" s="25" t="n">
        <v>0</v>
      </c>
      <c r="AC176" s="25" t="n">
        <v>1</v>
      </c>
      <c r="AD176" s="25" t="n">
        <v>1</v>
      </c>
      <c r="AE176" s="25" t="n">
        <v>1</v>
      </c>
      <c r="AF176" s="25" t="n">
        <v>0</v>
      </c>
      <c r="AG176" s="26" t="n">
        <v>1</v>
      </c>
      <c r="AH176" s="23" t="n">
        <v>1</v>
      </c>
      <c r="AI176" s="23" t="n">
        <v>1</v>
      </c>
      <c r="AJ176" s="24" t="n">
        <v>0</v>
      </c>
      <c r="AK176" s="23" t="n">
        <v>1</v>
      </c>
      <c r="AL176" s="24" t="n">
        <v>1</v>
      </c>
      <c r="AM176" s="25" t="n">
        <v>1</v>
      </c>
      <c r="AN176" s="25" t="n">
        <v>1</v>
      </c>
      <c r="AO176" s="25" t="n">
        <v>1</v>
      </c>
      <c r="AP176" s="26" t="n">
        <v>0</v>
      </c>
      <c r="AQ176" s="25" t="n">
        <v>0</v>
      </c>
      <c r="AR176" s="25" t="n">
        <v>1</v>
      </c>
      <c r="AS176" s="26" t="n">
        <v>0</v>
      </c>
      <c r="AT176" s="25" t="n">
        <v>1</v>
      </c>
      <c r="AU176" s="78" t="n">
        <v>1</v>
      </c>
      <c r="AV176" s="79" t="n">
        <v>0</v>
      </c>
      <c r="AW176" s="79" t="n">
        <v>0</v>
      </c>
      <c r="AX176" s="79" t="n">
        <v>1</v>
      </c>
      <c r="AY176" s="79" t="n">
        <v>0</v>
      </c>
      <c r="AZ176" s="78" t="n">
        <v>1</v>
      </c>
      <c r="BA176" s="79" t="n">
        <v>0</v>
      </c>
      <c r="BB176" s="79" t="n">
        <v>1</v>
      </c>
      <c r="BC176" s="79" t="n">
        <v>0</v>
      </c>
      <c r="BD176" s="78" t="n">
        <v>0</v>
      </c>
      <c r="BE176" s="26" t="n">
        <v>1</v>
      </c>
      <c r="BF176" s="25" t="n">
        <v>1</v>
      </c>
      <c r="BG176" s="25" t="n">
        <v>1</v>
      </c>
      <c r="BH176" s="25" t="n">
        <v>1</v>
      </c>
      <c r="BI176" s="25" t="n">
        <v>1</v>
      </c>
      <c r="BJ176" s="26" t="n">
        <v>1</v>
      </c>
      <c r="BK176" s="25" t="n">
        <v>1</v>
      </c>
      <c r="BL176" s="25" t="n">
        <v>0</v>
      </c>
      <c r="BM176" s="25" t="n">
        <v>0</v>
      </c>
      <c r="BN176" s="26" t="n">
        <v>0</v>
      </c>
      <c r="BO176" s="25" t="n">
        <v>1</v>
      </c>
      <c r="BP176" s="25" t="n">
        <v>1</v>
      </c>
      <c r="BQ176" s="23" t="n">
        <v>1</v>
      </c>
      <c r="BR176" s="24" t="n">
        <v>1</v>
      </c>
      <c r="BS176" s="23" t="n">
        <v>1</v>
      </c>
      <c r="BT176" s="23" t="n">
        <v>1</v>
      </c>
      <c r="BU176" s="23" t="n">
        <v>1</v>
      </c>
      <c r="BV176" s="23" t="n">
        <v>0</v>
      </c>
      <c r="BW176" s="24" t="n">
        <v>1</v>
      </c>
      <c r="BX176" s="24" t="n">
        <v>1</v>
      </c>
      <c r="BY176" s="23" t="n">
        <v>0</v>
      </c>
      <c r="BZ176" s="23" t="n">
        <v>0</v>
      </c>
      <c r="CB176" s="27" t="n">
        <f aca="false">CF176*$CZ$3+CI176*$DA$3+CL176*$DB$3+CO176*$DC$3+CR176*$DD$3+CU176*$DE$3+CX176*$DF$3</f>
        <v>66.6207142857143</v>
      </c>
      <c r="CD176" s="38" t="n">
        <f aca="false">(G176+I176+K176+N176+R176)/5</f>
        <v>0.4</v>
      </c>
      <c r="CE176" s="39" t="n">
        <f aca="false">(C176+D176+E176+F176+H176+J176+L176+M176+O176+P176+Q176+S176+T176)/13</f>
        <v>0.615384615384615</v>
      </c>
      <c r="CF176" s="30" t="n">
        <f aca="false">IF(AND(CD176=1,CE176=1),$DC$5,IF(AND(CD176=1,CE176&gt;0.5),$DC$6,IF(AND(CD176=1,AND(CE176&gt;0.25,CE176&lt;=0.5)),$DC$7,IF(AND(CD176=1,CE176&lt;=0.25),$DC$8,IF(AND(CD176&gt;0.5,CE176&gt;0.5),$DC$9,IF(AND(CD176&gt;0.5,AND(CE176&gt;0.25,CE176&lt;=0.5)),$DC$10,IF(AND(CD176&gt;0.5,CE176&lt;=0.25),$DC$11,IF(AND(AND(CD176&lt;=0.5,CD176&gt;0.25),CE176&gt;0.5),$DC$12,IF(AND(AND(CD176&lt;=0.5,CD176&gt;0.25),AND(CE176&gt;0.25,CE176&lt;=0.5)),$DC$13,IF(AND(AND(CD176&lt;=0.5,CD176&gt;0.25),CE176&lt;=0.25),$DC$14,IF(AND(CD176&lt;=0.25,CE176&gt;0.5),$DC$15,IF(AND(CD176&lt;=0.25,AND(CE176&gt;0.25,CE176&lt;=0.5)),$DC$16,IF(AND(CD176&lt;=0.25,AND(CE176&gt;0.1,CE176&lt;=0.25)),$DC$17,IF(AND(CD176&lt;=0.25,CE176&lt;=0.1,OR(CD176&lt;&gt;0,CE176&lt;&gt;0)),$DC$18,IF(AND(CD176=0,CE176=0),$DC$19,"ATENÇÃO")))))))))))))))</f>
        <v>50</v>
      </c>
      <c r="CG176" s="38" t="n">
        <f aca="false">(X176+AA176+AG176)/3</f>
        <v>0.666666666666667</v>
      </c>
      <c r="CH176" s="39" t="n">
        <f aca="false">(U176+V176+W176+Y176+Z176+AB176+AC176+AD176+AE176+AF176)/10</f>
        <v>0.5</v>
      </c>
      <c r="CI176" s="30" t="n">
        <f aca="false">IF(AND(CG176=1,CH176=1),$DC$5,IF(AND(CG176=1,CH176&gt;0.5),$DC$6,IF(AND(CG176=1,AND(CH176&gt;0.25,CH176&lt;=0.5)),$DC$7,IF(AND(CG176=1,CH176&lt;=0.25),$DC$8,IF(AND(CG176&gt;0.5,CH176&gt;0.5),$DC$9,IF(AND(CG176&gt;0.5,AND(CH176&gt;0.25,CH176&lt;=0.5)),$DC$10,IF(AND(CG176&gt;0.5,CH176&lt;=0.25),$DC$11,IF(AND(AND(CG176&lt;=0.5,CG176&gt;0.25),CH176&gt;0.5),$DC$12,IF(AND(AND(CG176&lt;=0.5,CG176&gt;0.25),AND(CH176&gt;0.25,CH176&lt;=0.5)),$DC$13,IF(AND(AND(CG176&lt;=0.5,CG176&gt;0.25),CH176&lt;=0.25),$DC$14,IF(AND(CG176&lt;=0.25,CH176&gt;0.5),$DC$15,IF(AND(CG176&lt;=0.25,AND(CH176&gt;0.25,CH176&lt;=0.5)),$DC$16,IF(AND(CG176&lt;=0.25,AND(CH176&gt;0.1,CH176&lt;=0.25)),$DC$17,IF(AND(CG176&lt;=0.25,CH176&lt;=0.1,OR(CG176&lt;&gt;0,CH176&lt;&gt;0)),$DC$18,IF(AND(CG176=0,CH176=0),$DC$19,"ATENÇÃO")))))))))))))))</f>
        <v>64.2857142857143</v>
      </c>
      <c r="CJ176" s="38" t="n">
        <f aca="false">(AJ176+AL176)/2</f>
        <v>0.5</v>
      </c>
      <c r="CK176" s="39" t="n">
        <f aca="false">(AH176+AI176+AK176)/3</f>
        <v>1</v>
      </c>
      <c r="CL176" s="30" t="n">
        <f aca="false">IF(AND(CJ176=1,CK176=1),$DC$5,IF(AND(CJ176=1,CK176&gt;0.5),$DC$6,IF(AND(CJ176=1,AND(CK176&gt;0.25,CK176&lt;=0.5)),$DC$7,IF(AND(CJ176=1,CK176&lt;=0.25),$DC$8,IF(AND(CJ176&gt;0.5,CK176&gt;0.5),$DC$9,IF(AND(CJ176&gt;0.5,AND(CK176&gt;0.25,CK176&lt;=0.5)),$DC$10,IF(AND(CJ176&gt;0.5,CK176&lt;=0.25),$DC$11,IF(AND(AND(CJ176&lt;=0.5,CJ176&gt;0.25),CK176&gt;0.5),$DC$12,IF(AND(AND(CJ176&lt;=0.5,CJ176&gt;0.25),AND(CK176&gt;0.25,CK176&lt;=0.5)),$DC$13,IF(AND(AND(CJ176&lt;=0.5,CJ176&gt;0.25),CK176&lt;=0.25),$DC$14,IF(AND(CJ176&lt;=0.25,CK176&gt;0.5),$DC$15,IF(AND(CJ176&lt;=0.25,AND(CK176&gt;0.25,CK176&lt;=0.5)),$DC$16,IF(AND(CJ176&lt;=0.25,AND(CK176&gt;0.1,CK176&lt;=0.25)),$DC$17,IF(AND(CJ176&lt;=0.25,CK176&lt;=0.1,OR(CJ176&lt;&gt;0,CK176&lt;&gt;0)),$DC$18,IF(AND(CJ176=0,CK176=0),$DC$19,"ATENÇÃO")))))))))))))))</f>
        <v>50</v>
      </c>
      <c r="CM176" s="38" t="n">
        <f aca="false">(AP176+AS176)/2</f>
        <v>0</v>
      </c>
      <c r="CN176" s="39" t="n">
        <f aca="false">(AM176+AN176+AO176+AQ176+AR176+AT176)/6</f>
        <v>0.833333333333333</v>
      </c>
      <c r="CO176" s="30" t="n">
        <f aca="false">IF(AND(CM176=1,CN176=1),$DC$5,IF(AND(CM176=1,CN176&gt;0.5),$DC$6,IF(AND(CM176=1,AND(CN176&gt;0.25,CN176&lt;=0.5)),$DC$7,IF(AND(CM176=1,CN176&lt;=0.25),$DC$8,IF(AND(CM176&gt;0.5,CN176&gt;0.5),$DC$9,IF(AND(CM176&gt;0.5,AND(CN176&gt;0.25,CN176&lt;=0.5)),$DC$10,IF(AND(CM176&gt;0.5,CN176&lt;=0.25),$DC$11,IF(AND(AND(CM176&lt;=0.5,CM176&gt;0.25),CN176&gt;0.5),$DC$12,IF(AND(AND(CM176&lt;=0.5,CM176&gt;0.25),AND(CN176&gt;0.25,CN176&lt;=0.5)),$DC$13,IF(AND(AND(CM176&lt;=0.5,CM176&gt;0.25),CN176&lt;=0.25),$DC$14,IF(AND(CM176&lt;=0.25,CN176&gt;0.5),$DC$15,IF(AND(CM176&lt;=0.25,AND(CN176&gt;0.25,CN176&lt;=0.5)),$DC$16,IF(AND(CM176&lt;=0.25,AND(CN176&gt;0.1,CN176&lt;=0.25)),$DC$17,IF(AND(CM176&lt;=0.25,CN176&lt;=0.1,OR(CM176&lt;&gt;0,CN176&lt;&gt;0)),$DC$18,IF(AND(CM176=0,CN176=0),$DC$19,"ATENÇÃO")))))))))))))))</f>
        <v>28.5714285714286</v>
      </c>
      <c r="CP176" s="38" t="n">
        <f aca="false">(AU176+AZ176+BD176)/3</f>
        <v>0.666666666666667</v>
      </c>
      <c r="CQ176" s="39" t="n">
        <f aca="false">(AV176+AW176+AX176+AY176+BA176+BB176+BC176)/7</f>
        <v>0.285714285714286</v>
      </c>
      <c r="CR176" s="30" t="n">
        <f aca="false">IF(AND(CP176=1,CQ176=1),$DC$5,IF(AND(CP176=1,CQ176&gt;0.5),$DC$6,IF(AND(CP176=1,AND(CQ176&gt;0.25,CQ176&lt;=0.5)),$DC$7,IF(AND(CP176=1,CQ176&lt;=0.25),$DC$8,IF(AND(CP176&gt;0.5,CQ176&gt;0.5),$DC$9,IF(AND(CP176&gt;0.5,AND(CQ176&gt;0.25,CQ176&lt;=0.5)),$DC$10,IF(AND(CP176&gt;0.5,CQ176&lt;=0.25),$DC$11,IF(AND(AND(CP176&lt;=0.5,CP176&gt;0.25),CQ176&gt;0.5),$DC$12,IF(AND(AND(CP176&lt;=0.5,CP176&gt;0.25),AND(CQ176&gt;0.25,CQ176&lt;=0.5)),$DC$13,IF(AND(AND(CP176&lt;=0.5,CP176&gt;0.25),CQ176&lt;=0.25),$DC$14,IF(AND(CP176&lt;=0.25,CQ176&gt;0.5),$DC$15,IF(AND(CP176&lt;=0.25,AND(CQ176&gt;0.25,CQ176&lt;=0.5)),$DC$16,IF(AND(CP176&lt;=0.25,AND(CQ176&gt;0.1,CQ176&lt;=0.25)),$DC$17,IF(AND(CP176&lt;=0.25,CQ176&lt;=0.1,OR(CP176&lt;&gt;0,CQ176&lt;&gt;0)),$DC$18,IF(AND(CP176=0,CQ176=0),$DC$19,"ATENÇÃO")))))))))))))))</f>
        <v>64.2857142857143</v>
      </c>
      <c r="CS176" s="38" t="n">
        <f aca="false">(BE176+BJ176+BN176)/3</f>
        <v>0.666666666666667</v>
      </c>
      <c r="CT176" s="39" t="n">
        <f aca="false">(BF176+BG176+BH176+BI176+BK176+BL176+BM176+BO176+BP176)/9</f>
        <v>0.777777777777778</v>
      </c>
      <c r="CU176" s="30" t="n">
        <f aca="false">IF(AND(CS176=1,CT176=1),$DC$5,IF(AND(CS176=1,CT176&gt;0.5),$DC$6,IF(AND(CS176=1,AND(CT176&gt;0.25,CT176&lt;=0.5)),$DC$7,IF(AND(CS176=1,CT176&lt;=0.25),$DC$8,IF(AND(CS176&gt;0.5,CT176&gt;0.5),$DC$9,IF(AND(CS176&gt;0.5,AND(CT176&gt;0.25,CT176&lt;=0.5)),$DC$10,IF(AND(CS176&gt;0.5,CT176&lt;=0.25),$DC$11,IF(AND(AND(CS176&lt;=0.5,CS176&gt;0.25),CT176&gt;0.5),$DC$12,IF(AND(AND(CS176&lt;=0.5,CS176&gt;0.25),AND(CT176&gt;0.25,CT176&lt;=0.5)),$DC$13,IF(AND(AND(CS176&lt;=0.5,CS176&gt;0.25),CT176&lt;=0.25),$DC$14,IF(AND(CS176&lt;=0.25,CT176&gt;0.5),$DC$15,IF(AND(CS176&lt;=0.25,AND(CT176&gt;0.25,CT176&lt;=0.5)),$DC$16,IF(AND(CS176&lt;=0.25,AND(CT176&gt;0.1,CT176&lt;=0.25)),$DC$17,IF(AND(CS176&lt;=0.25,CT176&lt;=0.1,OR(CS176&lt;&gt;0,CT176&lt;&gt;0)),$DC$18,IF(AND(CS176=0,CT176=0),$DC$19,"ATENÇÃO")))))))))))))))</f>
        <v>71.4285714285714</v>
      </c>
      <c r="CV176" s="31" t="n">
        <f aca="false">(BR176+BW176+BX176)/3</f>
        <v>1</v>
      </c>
      <c r="CW176" s="32" t="n">
        <f aca="false">(BQ176+BS176+BT176+BU176+BV176+BY176+BZ176)/7</f>
        <v>0.571428571428571</v>
      </c>
      <c r="CX176" s="30" t="n">
        <f aca="false">IF(AND(CV176=1,CW176=1),$DC$5,IF(AND(CV176=1,CW176&gt;0.5),$DC$6,IF(AND(CV176=1,AND(CW176&gt;0.25,CW176&lt;=0.5)),$DC$7,IF(AND(CV176=1,CW176&lt;=0.25),$DC$8,IF(AND(CV176&gt;0.5,CW176&gt;0.5),$DC$9,IF(AND(CV176&gt;0.5,AND(CW176&gt;0.25,CW176&lt;=0.5)),$DC$10,IF(AND(CV176&gt;0.5,CW176&lt;=0.25),$DC$11,IF(AND(AND(CV176&lt;=0.5,CV176&gt;0.25),CW176&gt;0.5),$DC$12,IF(AND(AND(CV176&lt;=0.5,CV176&gt;0.25),AND(CW176&gt;0.25,CW176&lt;=0.5)),$DC$13,IF(AND(AND(CV176&lt;=0.5,CV176&gt;0.25),CW176&lt;=0.25),$DC$14,IF(AND(CV176&lt;=0.25,CW176&gt;0.5),$DC$15,IF(AND(CV176&lt;=0.25,AND(CW176&gt;0.25,CW176&lt;=0.5)),$DC$16,IF(AND(CV176&lt;=0.25,AND(CW176&gt;0.1,CW176&lt;=0.25)),$DC$17,IF(AND(CV176&lt;=0.25,CW176&lt;=0.1,OR(CV176&lt;&gt;0,CW176&lt;&gt;0)),$DC$18,IF(AND(CV176=0,CW176=0),$DC$19,"ATENÇÃO")))))))))))))))</f>
        <v>92.8571428571429</v>
      </c>
    </row>
    <row r="177" customFormat="false" ht="15" hidden="false" customHeight="false" outlineLevel="0" collapsed="false">
      <c r="A177" s="1" t="s">
        <v>328</v>
      </c>
      <c r="B177" s="2" t="n">
        <v>175</v>
      </c>
      <c r="C177" s="23" t="n">
        <v>1</v>
      </c>
      <c r="D177" s="23" t="n">
        <v>0</v>
      </c>
      <c r="E177" s="23" t="n">
        <v>1</v>
      </c>
      <c r="F177" s="23" t="n">
        <v>0</v>
      </c>
      <c r="G177" s="24" t="n">
        <v>0</v>
      </c>
      <c r="H177" s="23" t="n">
        <v>0</v>
      </c>
      <c r="I177" s="24" t="n">
        <v>0</v>
      </c>
      <c r="J177" s="23" t="n">
        <v>0</v>
      </c>
      <c r="K177" s="24" t="n">
        <v>0</v>
      </c>
      <c r="L177" s="23" t="n">
        <v>1</v>
      </c>
      <c r="M177" s="23" t="n">
        <v>0</v>
      </c>
      <c r="N177" s="24" t="n">
        <v>0</v>
      </c>
      <c r="O177" s="23" t="n">
        <v>0</v>
      </c>
      <c r="P177" s="23" t="n">
        <v>0</v>
      </c>
      <c r="Q177" s="23" t="n">
        <v>0</v>
      </c>
      <c r="R177" s="24" t="n">
        <v>0</v>
      </c>
      <c r="S177" s="23" t="n">
        <v>0</v>
      </c>
      <c r="T177" s="23" t="n">
        <v>1</v>
      </c>
      <c r="U177" s="25" t="n">
        <v>1</v>
      </c>
      <c r="V177" s="25" t="n">
        <v>0</v>
      </c>
      <c r="W177" s="25" t="n">
        <v>0</v>
      </c>
      <c r="X177" s="26" t="n">
        <v>0</v>
      </c>
      <c r="Y177" s="25" t="n">
        <v>0</v>
      </c>
      <c r="Z177" s="25" t="n">
        <v>0</v>
      </c>
      <c r="AA177" s="26" t="n">
        <v>0</v>
      </c>
      <c r="AB177" s="25" t="n">
        <v>0</v>
      </c>
      <c r="AC177" s="25" t="n">
        <v>0</v>
      </c>
      <c r="AD177" s="25" t="n">
        <v>0</v>
      </c>
      <c r="AE177" s="25" t="n">
        <v>1</v>
      </c>
      <c r="AF177" s="25" t="n">
        <v>0</v>
      </c>
      <c r="AG177" s="26" t="n">
        <v>0</v>
      </c>
      <c r="AH177" s="23" t="n">
        <v>1</v>
      </c>
      <c r="AI177" s="23" t="n">
        <v>0</v>
      </c>
      <c r="AJ177" s="24" t="n">
        <v>0</v>
      </c>
      <c r="AK177" s="23" t="n">
        <v>1</v>
      </c>
      <c r="AL177" s="24" t="n">
        <v>1</v>
      </c>
      <c r="AM177" s="25" t="n">
        <v>1</v>
      </c>
      <c r="AN177" s="25" t="n">
        <v>1</v>
      </c>
      <c r="AO177" s="25" t="n">
        <v>1</v>
      </c>
      <c r="AP177" s="26" t="n">
        <v>0</v>
      </c>
      <c r="AQ177" s="25" t="n">
        <v>0</v>
      </c>
      <c r="AR177" s="25" t="n">
        <v>0</v>
      </c>
      <c r="AS177" s="26" t="n">
        <v>0</v>
      </c>
      <c r="AT177" s="25" t="n">
        <v>0</v>
      </c>
      <c r="AU177" s="78" t="n">
        <v>0</v>
      </c>
      <c r="AV177" s="79" t="n">
        <v>0</v>
      </c>
      <c r="AW177" s="79" t="n">
        <v>0</v>
      </c>
      <c r="AX177" s="79" t="n">
        <v>0</v>
      </c>
      <c r="AY177" s="79" t="n">
        <v>0</v>
      </c>
      <c r="AZ177" s="78" t="n">
        <v>0</v>
      </c>
      <c r="BA177" s="79" t="n">
        <v>0</v>
      </c>
      <c r="BB177" s="79" t="n">
        <v>0</v>
      </c>
      <c r="BC177" s="79" t="n">
        <v>0</v>
      </c>
      <c r="BD177" s="78" t="n">
        <v>0</v>
      </c>
      <c r="BE177" s="26" t="n">
        <v>1</v>
      </c>
      <c r="BF177" s="25" t="n">
        <v>1</v>
      </c>
      <c r="BG177" s="25" t="n">
        <v>1</v>
      </c>
      <c r="BH177" s="25" t="n">
        <v>1</v>
      </c>
      <c r="BI177" s="25" t="n">
        <v>0</v>
      </c>
      <c r="BJ177" s="26" t="n">
        <v>1</v>
      </c>
      <c r="BK177" s="25" t="n">
        <v>1</v>
      </c>
      <c r="BL177" s="25" t="n">
        <v>0</v>
      </c>
      <c r="BM177" s="25" t="n">
        <v>0</v>
      </c>
      <c r="BN177" s="26" t="n">
        <v>0</v>
      </c>
      <c r="BO177" s="25" t="n">
        <v>0</v>
      </c>
      <c r="BP177" s="25" t="n">
        <v>0</v>
      </c>
      <c r="BQ177" s="23" t="n">
        <v>1</v>
      </c>
      <c r="BR177" s="24" t="n">
        <v>1</v>
      </c>
      <c r="BS177" s="23" t="n">
        <v>1</v>
      </c>
      <c r="BT177" s="23" t="n">
        <v>1</v>
      </c>
      <c r="BU177" s="23" t="n">
        <v>0</v>
      </c>
      <c r="BV177" s="23" t="n">
        <v>0</v>
      </c>
      <c r="BW177" s="24" t="n">
        <v>0</v>
      </c>
      <c r="BX177" s="24" t="n">
        <v>0</v>
      </c>
      <c r="BY177" s="23" t="n">
        <v>0</v>
      </c>
      <c r="BZ177" s="23" t="n">
        <v>0</v>
      </c>
      <c r="CB177" s="27" t="n">
        <f aca="false">CF177*$CZ$3+CI177*$DA$3+CL177*$DB$3+CO177*$DC$3+CR177*$DD$3+CU177*$DE$3+CX177*$DF$3</f>
        <v>31.7278571428571</v>
      </c>
      <c r="CD177" s="38" t="n">
        <f aca="false">(G177+I177+K177+N177+R177)/5</f>
        <v>0</v>
      </c>
      <c r="CE177" s="39" t="n">
        <f aca="false">(C177+D177+E177+F177+H177+J177+L177+M177+O177+P177+Q177+S177+T177)/13</f>
        <v>0.307692307692308</v>
      </c>
      <c r="CF177" s="30" t="n">
        <f aca="false">IF(AND(CD177=1,CE177=1),$DC$5,IF(AND(CD177=1,CE177&gt;0.5),$DC$6,IF(AND(CD177=1,AND(CE177&gt;0.25,CE177&lt;=0.5)),$DC$7,IF(AND(CD177=1,CE177&lt;=0.25),$DC$8,IF(AND(CD177&gt;0.5,CE177&gt;0.5),$DC$9,IF(AND(CD177&gt;0.5,AND(CE177&gt;0.25,CE177&lt;=0.5)),$DC$10,IF(AND(CD177&gt;0.5,CE177&lt;=0.25),$DC$11,IF(AND(AND(CD177&lt;=0.5,CD177&gt;0.25),CE177&gt;0.5),$DC$12,IF(AND(AND(CD177&lt;=0.5,CD177&gt;0.25),AND(CE177&gt;0.25,CE177&lt;=0.5)),$DC$13,IF(AND(AND(CD177&lt;=0.5,CD177&gt;0.25),CE177&lt;=0.25),$DC$14,IF(AND(CD177&lt;=0.25,CE177&gt;0.5),$DC$15,IF(AND(CD177&lt;=0.25,AND(CE177&gt;0.25,CE177&lt;=0.5)),$DC$16,IF(AND(CD177&lt;=0.25,AND(CE177&gt;0.1,CE177&lt;=0.25)),$DC$17,IF(AND(CD177&lt;=0.25,CE177&lt;=0.1,OR(CD177&lt;&gt;0,CE177&lt;&gt;0)),$DC$18,IF(AND(CD177=0,CE177=0),$DC$19,"ATENÇÃO")))))))))))))))</f>
        <v>21.4285714285714</v>
      </c>
      <c r="CG177" s="38" t="n">
        <f aca="false">(X177+AA177+AG177)/3</f>
        <v>0</v>
      </c>
      <c r="CH177" s="39" t="n">
        <f aca="false">(U177+V177+W177+Y177+Z177+AB177+AC177+AD177+AE177+AF177)/10</f>
        <v>0.2</v>
      </c>
      <c r="CI177" s="30" t="n">
        <f aca="false">IF(AND(CG177=1,CH177=1),$DC$5,IF(AND(CG177=1,CH177&gt;0.5),$DC$6,IF(AND(CG177=1,AND(CH177&gt;0.25,CH177&lt;=0.5)),$DC$7,IF(AND(CG177=1,CH177&lt;=0.25),$DC$8,IF(AND(CG177&gt;0.5,CH177&gt;0.5),$DC$9,IF(AND(CG177&gt;0.5,AND(CH177&gt;0.25,CH177&lt;=0.5)),$DC$10,IF(AND(CG177&gt;0.5,CH177&lt;=0.25),$DC$11,IF(AND(AND(CG177&lt;=0.5,CG177&gt;0.25),CH177&gt;0.5),$DC$12,IF(AND(AND(CG177&lt;=0.5,CG177&gt;0.25),AND(CH177&gt;0.25,CH177&lt;=0.5)),$DC$13,IF(AND(AND(CG177&lt;=0.5,CG177&gt;0.25),CH177&lt;=0.25),$DC$14,IF(AND(CG177&lt;=0.25,CH177&gt;0.5),$DC$15,IF(AND(CG177&lt;=0.25,AND(CH177&gt;0.25,CH177&lt;=0.5)),$DC$16,IF(AND(CG177&lt;=0.25,AND(CH177&gt;0.1,CH177&lt;=0.25)),$DC$17,IF(AND(CG177&lt;=0.25,CH177&lt;=0.1,OR(CG177&lt;&gt;0,CH177&lt;&gt;0)),$DC$18,IF(AND(CG177=0,CH177=0),$DC$19,"ATENÇÃO")))))))))))))))</f>
        <v>14.2857142857143</v>
      </c>
      <c r="CJ177" s="38" t="n">
        <f aca="false">(AJ177+AL177)/2</f>
        <v>0.5</v>
      </c>
      <c r="CK177" s="39" t="n">
        <f aca="false">(AH177+AI177+AK177)/3</f>
        <v>0.666666666666667</v>
      </c>
      <c r="CL177" s="30" t="n">
        <f aca="false">IF(AND(CJ177=1,CK177=1),$DC$5,IF(AND(CJ177=1,CK177&gt;0.5),$DC$6,IF(AND(CJ177=1,AND(CK177&gt;0.25,CK177&lt;=0.5)),$DC$7,IF(AND(CJ177=1,CK177&lt;=0.25),$DC$8,IF(AND(CJ177&gt;0.5,CK177&gt;0.5),$DC$9,IF(AND(CJ177&gt;0.5,AND(CK177&gt;0.25,CK177&lt;=0.5)),$DC$10,IF(AND(CJ177&gt;0.5,CK177&lt;=0.25),$DC$11,IF(AND(AND(CJ177&lt;=0.5,CJ177&gt;0.25),CK177&gt;0.5),$DC$12,IF(AND(AND(CJ177&lt;=0.5,CJ177&gt;0.25),AND(CK177&gt;0.25,CK177&lt;=0.5)),$DC$13,IF(AND(AND(CJ177&lt;=0.5,CJ177&gt;0.25),CK177&lt;=0.25),$DC$14,IF(AND(CJ177&lt;=0.25,CK177&gt;0.5),$DC$15,IF(AND(CJ177&lt;=0.25,AND(CK177&gt;0.25,CK177&lt;=0.5)),$DC$16,IF(AND(CJ177&lt;=0.25,AND(CK177&gt;0.1,CK177&lt;=0.25)),$DC$17,IF(AND(CJ177&lt;=0.25,CK177&lt;=0.1,OR(CJ177&lt;&gt;0,CK177&lt;&gt;0)),$DC$18,IF(AND(CJ177=0,CK177=0),$DC$19,"ATENÇÃO")))))))))))))))</f>
        <v>50</v>
      </c>
      <c r="CM177" s="38" t="n">
        <f aca="false">(AP177+AS177)/2</f>
        <v>0</v>
      </c>
      <c r="CN177" s="39" t="n">
        <f aca="false">(AM177+AN177+AO177+AQ177+AR177+AT177)/6</f>
        <v>0.5</v>
      </c>
      <c r="CO177" s="30" t="n">
        <f aca="false">IF(AND(CM177=1,CN177=1),$DC$5,IF(AND(CM177=1,CN177&gt;0.5),$DC$6,IF(AND(CM177=1,AND(CN177&gt;0.25,CN177&lt;=0.5)),$DC$7,IF(AND(CM177=1,CN177&lt;=0.25),$DC$8,IF(AND(CM177&gt;0.5,CN177&gt;0.5),$DC$9,IF(AND(CM177&gt;0.5,AND(CN177&gt;0.25,CN177&lt;=0.5)),$DC$10,IF(AND(CM177&gt;0.5,CN177&lt;=0.25),$DC$11,IF(AND(AND(CM177&lt;=0.5,CM177&gt;0.25),CN177&gt;0.5),$DC$12,IF(AND(AND(CM177&lt;=0.5,CM177&gt;0.25),AND(CN177&gt;0.25,CN177&lt;=0.5)),$DC$13,IF(AND(AND(CM177&lt;=0.5,CM177&gt;0.25),CN177&lt;=0.25),$DC$14,IF(AND(CM177&lt;=0.25,CN177&gt;0.5),$DC$15,IF(AND(CM177&lt;=0.25,AND(CN177&gt;0.25,CN177&lt;=0.5)),$DC$16,IF(AND(CM177&lt;=0.25,AND(CN177&gt;0.1,CN177&lt;=0.25)),$DC$17,IF(AND(CM177&lt;=0.25,CN177&lt;=0.1,OR(CM177&lt;&gt;0,CN177&lt;&gt;0)),$DC$18,IF(AND(CM177=0,CN177=0),$DC$19,"ATENÇÃO")))))))))))))))</f>
        <v>21.4285714285714</v>
      </c>
      <c r="CP177" s="38" t="n">
        <f aca="false">(AU177+AZ177+BD177)/3</f>
        <v>0</v>
      </c>
      <c r="CQ177" s="39" t="n">
        <f aca="false">(AV177+AW177+AX177+AY177+BA177+BB177+BC177)/7</f>
        <v>0</v>
      </c>
      <c r="CR177" s="30" t="n">
        <f aca="false">IF(AND(CP177=1,CQ177=1),$DC$5,IF(AND(CP177=1,CQ177&gt;0.5),$DC$6,IF(AND(CP177=1,AND(CQ177&gt;0.25,CQ177&lt;=0.5)),$DC$7,IF(AND(CP177=1,CQ177&lt;=0.25),$DC$8,IF(AND(CP177&gt;0.5,CQ177&gt;0.5),$DC$9,IF(AND(CP177&gt;0.5,AND(CQ177&gt;0.25,CQ177&lt;=0.5)),$DC$10,IF(AND(CP177&gt;0.5,CQ177&lt;=0.25),$DC$11,IF(AND(AND(CP177&lt;=0.5,CP177&gt;0.25),CQ177&gt;0.5),$DC$12,IF(AND(AND(CP177&lt;=0.5,CP177&gt;0.25),AND(CQ177&gt;0.25,CQ177&lt;=0.5)),$DC$13,IF(AND(AND(CP177&lt;=0.5,CP177&gt;0.25),CQ177&lt;=0.25),$DC$14,IF(AND(CP177&lt;=0.25,CQ177&gt;0.5),$DC$15,IF(AND(CP177&lt;=0.25,AND(CQ177&gt;0.25,CQ177&lt;=0.5)),$DC$16,IF(AND(CP177&lt;=0.25,AND(CQ177&gt;0.1,CQ177&lt;=0.25)),$DC$17,IF(AND(CP177&lt;=0.25,CQ177&lt;=0.1,OR(CP177&lt;&gt;0,CQ177&lt;&gt;0)),$DC$18,IF(AND(CP177=0,CQ177=0),$DC$19,"ATENÇÃO")))))))))))))))</f>
        <v>0</v>
      </c>
      <c r="CS177" s="38" t="n">
        <f aca="false">(BE177+BJ177+BN177)/3</f>
        <v>0.666666666666667</v>
      </c>
      <c r="CT177" s="39" t="n">
        <f aca="false">(BF177+BG177+BH177+BI177+BK177+BL177+BM177+BO177+BP177)/9</f>
        <v>0.444444444444444</v>
      </c>
      <c r="CU177" s="30" t="n">
        <f aca="false">IF(AND(CS177=1,CT177=1),$DC$5,IF(AND(CS177=1,CT177&gt;0.5),$DC$6,IF(AND(CS177=1,AND(CT177&gt;0.25,CT177&lt;=0.5)),$DC$7,IF(AND(CS177=1,CT177&lt;=0.25),$DC$8,IF(AND(CS177&gt;0.5,CT177&gt;0.5),$DC$9,IF(AND(CS177&gt;0.5,AND(CT177&gt;0.25,CT177&lt;=0.5)),$DC$10,IF(AND(CS177&gt;0.5,CT177&lt;=0.25),$DC$11,IF(AND(AND(CS177&lt;=0.5,CS177&gt;0.25),CT177&gt;0.5),$DC$12,IF(AND(AND(CS177&lt;=0.5,CS177&gt;0.25),AND(CT177&gt;0.25,CT177&lt;=0.5)),$DC$13,IF(AND(AND(CS177&lt;=0.5,CS177&gt;0.25),CT177&lt;=0.25),$DC$14,IF(AND(CS177&lt;=0.25,CT177&gt;0.5),$DC$15,IF(AND(CS177&lt;=0.25,AND(CT177&gt;0.25,CT177&lt;=0.5)),$DC$16,IF(AND(CS177&lt;=0.25,AND(CT177&gt;0.1,CT177&lt;=0.25)),$DC$17,IF(AND(CS177&lt;=0.25,CT177&lt;=0.1,OR(CS177&lt;&gt;0,CT177&lt;&gt;0)),$DC$18,IF(AND(CS177=0,CT177=0),$DC$19,"ATENÇÃO")))))))))))))))</f>
        <v>64.2857142857143</v>
      </c>
      <c r="CV177" s="31" t="n">
        <f aca="false">(BR177+BW177+BX177)/3</f>
        <v>0.333333333333333</v>
      </c>
      <c r="CW177" s="32" t="n">
        <f aca="false">(BQ177+BS177+BT177+BU177+BV177+BY177+BZ177)/7</f>
        <v>0.428571428571429</v>
      </c>
      <c r="CX177" s="30" t="n">
        <f aca="false">IF(AND(CV177=1,CW177=1),$DC$5,IF(AND(CV177=1,CW177&gt;0.5),$DC$6,IF(AND(CV177=1,AND(CW177&gt;0.25,CW177&lt;=0.5)),$DC$7,IF(AND(CV177=1,CW177&lt;=0.25),$DC$8,IF(AND(CV177&gt;0.5,CW177&gt;0.5),$DC$9,IF(AND(CV177&gt;0.5,AND(CW177&gt;0.25,CW177&lt;=0.5)),$DC$10,IF(AND(CV177&gt;0.5,CW177&lt;=0.25),$DC$11,IF(AND(AND(CV177&lt;=0.5,CV177&gt;0.25),CW177&gt;0.5),$DC$12,IF(AND(AND(CV177&lt;=0.5,CV177&gt;0.25),AND(CW177&gt;0.25,CW177&lt;=0.5)),$DC$13,IF(AND(AND(CV177&lt;=0.5,CV177&gt;0.25),CW177&lt;=0.25),$DC$14,IF(AND(CV177&lt;=0.25,CW177&gt;0.5),$DC$15,IF(AND(CV177&lt;=0.25,AND(CW177&gt;0.25,CW177&lt;=0.5)),$DC$16,IF(AND(CV177&lt;=0.25,AND(CW177&gt;0.1,CW177&lt;=0.25)),$DC$17,IF(AND(CV177&lt;=0.25,CW177&lt;=0.1,OR(CV177&lt;&gt;0,CW177&lt;&gt;0)),$DC$18,IF(AND(CV177=0,CW177=0),$DC$19,"ATENÇÃO")))))))))))))))</f>
        <v>42.8571428571429</v>
      </c>
    </row>
    <row r="178" customFormat="false" ht="15" hidden="false" customHeight="false" outlineLevel="0" collapsed="false">
      <c r="A178" s="1" t="s">
        <v>329</v>
      </c>
      <c r="B178" s="2" t="n">
        <v>176</v>
      </c>
      <c r="C178" s="23" t="n">
        <v>0</v>
      </c>
      <c r="D178" s="23" t="n">
        <v>0</v>
      </c>
      <c r="E178" s="23" t="n">
        <v>0</v>
      </c>
      <c r="F178" s="23" t="n">
        <v>0</v>
      </c>
      <c r="G178" s="24" t="n">
        <v>0</v>
      </c>
      <c r="H178" s="23" t="n">
        <v>0</v>
      </c>
      <c r="I178" s="24" t="n">
        <v>0</v>
      </c>
      <c r="J178" s="23" t="n">
        <v>0</v>
      </c>
      <c r="K178" s="24" t="n">
        <v>0</v>
      </c>
      <c r="L178" s="23" t="n">
        <v>1</v>
      </c>
      <c r="M178" s="23" t="n">
        <v>0</v>
      </c>
      <c r="N178" s="24" t="n">
        <v>1</v>
      </c>
      <c r="O178" s="23" t="n">
        <v>1</v>
      </c>
      <c r="P178" s="23" t="n">
        <v>0</v>
      </c>
      <c r="Q178" s="23" t="n">
        <v>0</v>
      </c>
      <c r="R178" s="24" t="n">
        <v>0</v>
      </c>
      <c r="S178" s="23" t="n">
        <v>0</v>
      </c>
      <c r="T178" s="23" t="n">
        <v>1</v>
      </c>
      <c r="U178" s="25" t="n">
        <v>1</v>
      </c>
      <c r="V178" s="25" t="n">
        <v>0</v>
      </c>
      <c r="W178" s="25" t="n">
        <v>1</v>
      </c>
      <c r="X178" s="26" t="n">
        <v>1</v>
      </c>
      <c r="Y178" s="25" t="n">
        <v>0</v>
      </c>
      <c r="Z178" s="25" t="n">
        <v>0</v>
      </c>
      <c r="AA178" s="26" t="n">
        <v>0</v>
      </c>
      <c r="AB178" s="25" t="n">
        <v>0</v>
      </c>
      <c r="AC178" s="25" t="n">
        <v>1</v>
      </c>
      <c r="AD178" s="25" t="n">
        <v>0</v>
      </c>
      <c r="AE178" s="25" t="n">
        <v>1</v>
      </c>
      <c r="AF178" s="25" t="n">
        <v>0</v>
      </c>
      <c r="AG178" s="26" t="n">
        <v>1</v>
      </c>
      <c r="AH178" s="23" t="n">
        <v>1</v>
      </c>
      <c r="AI178" s="23" t="n">
        <v>0</v>
      </c>
      <c r="AJ178" s="24" t="n">
        <v>0</v>
      </c>
      <c r="AK178" s="23" t="n">
        <v>1</v>
      </c>
      <c r="AL178" s="24" t="n">
        <v>1</v>
      </c>
      <c r="AM178" s="25" t="n">
        <v>1</v>
      </c>
      <c r="AN178" s="25" t="n">
        <v>1</v>
      </c>
      <c r="AO178" s="25" t="n">
        <v>1</v>
      </c>
      <c r="AP178" s="26" t="n">
        <v>1</v>
      </c>
      <c r="AQ178" s="25" t="n">
        <v>0</v>
      </c>
      <c r="AR178" s="25" t="n">
        <v>1</v>
      </c>
      <c r="AS178" s="26" t="n">
        <v>1</v>
      </c>
      <c r="AT178" s="25" t="n">
        <v>1</v>
      </c>
      <c r="AU178" s="78" t="n">
        <v>1</v>
      </c>
      <c r="AV178" s="79" t="n">
        <v>1</v>
      </c>
      <c r="AW178" s="79" t="n">
        <v>1</v>
      </c>
      <c r="AX178" s="79" t="n">
        <v>1</v>
      </c>
      <c r="AY178" s="79" t="n">
        <v>1</v>
      </c>
      <c r="AZ178" s="78" t="n">
        <v>1</v>
      </c>
      <c r="BA178" s="79" t="n">
        <v>1</v>
      </c>
      <c r="BB178" s="79" t="n">
        <v>1</v>
      </c>
      <c r="BC178" s="79" t="n">
        <v>0</v>
      </c>
      <c r="BD178" s="78" t="n">
        <v>0</v>
      </c>
      <c r="BE178" s="26" t="n">
        <v>1</v>
      </c>
      <c r="BF178" s="25" t="n">
        <v>1</v>
      </c>
      <c r="BG178" s="25" t="n">
        <v>1</v>
      </c>
      <c r="BH178" s="25" t="n">
        <v>1</v>
      </c>
      <c r="BI178" s="25" t="n">
        <v>1</v>
      </c>
      <c r="BJ178" s="26" t="n">
        <v>1</v>
      </c>
      <c r="BK178" s="25" t="n">
        <v>1</v>
      </c>
      <c r="BL178" s="25" t="n">
        <v>1</v>
      </c>
      <c r="BM178" s="25" t="n">
        <v>1</v>
      </c>
      <c r="BN178" s="26" t="n">
        <v>0</v>
      </c>
      <c r="BO178" s="25" t="n">
        <v>1</v>
      </c>
      <c r="BP178" s="25" t="n">
        <v>1</v>
      </c>
      <c r="BQ178" s="23" t="n">
        <v>0</v>
      </c>
      <c r="BR178" s="24" t="n">
        <v>1</v>
      </c>
      <c r="BS178" s="23" t="n">
        <v>1</v>
      </c>
      <c r="BT178" s="23" t="n">
        <v>1</v>
      </c>
      <c r="BU178" s="23" t="n">
        <v>1</v>
      </c>
      <c r="BV178" s="23" t="n">
        <v>0</v>
      </c>
      <c r="BW178" s="24" t="n">
        <v>0</v>
      </c>
      <c r="BX178" s="24" t="n">
        <v>1</v>
      </c>
      <c r="BY178" s="23" t="n">
        <v>0</v>
      </c>
      <c r="BZ178" s="23" t="n">
        <v>0</v>
      </c>
      <c r="CB178" s="27" t="n">
        <f aca="false">CF178*$CZ$3+CI178*$DA$3+CL178*$DB$3+CO178*$DC$3+CR178*$DD$3+CU178*$DE$3+CX178*$DF$3</f>
        <v>59.2057142857143</v>
      </c>
      <c r="CD178" s="38" t="n">
        <f aca="false">(G178+I178+K178+N178+R178)/5</f>
        <v>0.2</v>
      </c>
      <c r="CE178" s="39" t="n">
        <f aca="false">(C178+D178+E178+F178+H178+J178+L178+M178+O178+P178+Q178+S178+T178)/13</f>
        <v>0.230769230769231</v>
      </c>
      <c r="CF178" s="30" t="n">
        <f aca="false">IF(AND(CD178=1,CE178=1),$DC$5,IF(AND(CD178=1,CE178&gt;0.5),$DC$6,IF(AND(CD178=1,AND(CE178&gt;0.25,CE178&lt;=0.5)),$DC$7,IF(AND(CD178=1,CE178&lt;=0.25),$DC$8,IF(AND(CD178&gt;0.5,CE178&gt;0.5),$DC$9,IF(AND(CD178&gt;0.5,AND(CE178&gt;0.25,CE178&lt;=0.5)),$DC$10,IF(AND(CD178&gt;0.5,CE178&lt;=0.25),$DC$11,IF(AND(AND(CD178&lt;=0.5,CD178&gt;0.25),CE178&gt;0.5),$DC$12,IF(AND(AND(CD178&lt;=0.5,CD178&gt;0.25),AND(CE178&gt;0.25,CE178&lt;=0.5)),$DC$13,IF(AND(AND(CD178&lt;=0.5,CD178&gt;0.25),CE178&lt;=0.25),$DC$14,IF(AND(CD178&lt;=0.25,CE178&gt;0.5),$DC$15,IF(AND(CD178&lt;=0.25,AND(CE178&gt;0.25,CE178&lt;=0.5)),$DC$16,IF(AND(CD178&lt;=0.25,AND(CE178&gt;0.1,CE178&lt;=0.25)),$DC$17,IF(AND(CD178&lt;=0.25,CE178&lt;=0.1,OR(CD178&lt;&gt;0,CE178&lt;&gt;0)),$DC$18,IF(AND(CD178=0,CE178=0),$DC$19,"ATENÇÃO")))))))))))))))</f>
        <v>14.2857142857143</v>
      </c>
      <c r="CG178" s="38" t="n">
        <f aca="false">(X178+AA178+AG178)/3</f>
        <v>0.666666666666667</v>
      </c>
      <c r="CH178" s="39" t="n">
        <f aca="false">(U178+V178+W178+Y178+Z178+AB178+AC178+AD178+AE178+AF178)/10</f>
        <v>0.4</v>
      </c>
      <c r="CI178" s="30" t="n">
        <f aca="false">IF(AND(CG178=1,CH178=1),$DC$5,IF(AND(CG178=1,CH178&gt;0.5),$DC$6,IF(AND(CG178=1,AND(CH178&gt;0.25,CH178&lt;=0.5)),$DC$7,IF(AND(CG178=1,CH178&lt;=0.25),$DC$8,IF(AND(CG178&gt;0.5,CH178&gt;0.5),$DC$9,IF(AND(CG178&gt;0.5,AND(CH178&gt;0.25,CH178&lt;=0.5)),$DC$10,IF(AND(CG178&gt;0.5,CH178&lt;=0.25),$DC$11,IF(AND(AND(CG178&lt;=0.5,CG178&gt;0.25),CH178&gt;0.5),$DC$12,IF(AND(AND(CG178&lt;=0.5,CG178&gt;0.25),AND(CH178&gt;0.25,CH178&lt;=0.5)),$DC$13,IF(AND(AND(CG178&lt;=0.5,CG178&gt;0.25),CH178&lt;=0.25),$DC$14,IF(AND(CG178&lt;=0.25,CH178&gt;0.5),$DC$15,IF(AND(CG178&lt;=0.25,AND(CH178&gt;0.25,CH178&lt;=0.5)),$DC$16,IF(AND(CG178&lt;=0.25,AND(CH178&gt;0.1,CH178&lt;=0.25)),$DC$17,IF(AND(CG178&lt;=0.25,CH178&lt;=0.1,OR(CG178&lt;&gt;0,CH178&lt;&gt;0)),$DC$18,IF(AND(CG178=0,CH178=0),$DC$19,"ATENÇÃO")))))))))))))))</f>
        <v>64.2857142857143</v>
      </c>
      <c r="CJ178" s="38" t="n">
        <f aca="false">(AJ178+AL178)/2</f>
        <v>0.5</v>
      </c>
      <c r="CK178" s="39" t="n">
        <f aca="false">(AH178+AI178+AK178)/3</f>
        <v>0.666666666666667</v>
      </c>
      <c r="CL178" s="30" t="n">
        <f aca="false">IF(AND(CJ178=1,CK178=1),$DC$5,IF(AND(CJ178=1,CK178&gt;0.5),$DC$6,IF(AND(CJ178=1,AND(CK178&gt;0.25,CK178&lt;=0.5)),$DC$7,IF(AND(CJ178=1,CK178&lt;=0.25),$DC$8,IF(AND(CJ178&gt;0.5,CK178&gt;0.5),$DC$9,IF(AND(CJ178&gt;0.5,AND(CK178&gt;0.25,CK178&lt;=0.5)),$DC$10,IF(AND(CJ178&gt;0.5,CK178&lt;=0.25),$DC$11,IF(AND(AND(CJ178&lt;=0.5,CJ178&gt;0.25),CK178&gt;0.5),$DC$12,IF(AND(AND(CJ178&lt;=0.5,CJ178&gt;0.25),AND(CK178&gt;0.25,CK178&lt;=0.5)),$DC$13,IF(AND(AND(CJ178&lt;=0.5,CJ178&gt;0.25),CK178&lt;=0.25),$DC$14,IF(AND(CJ178&lt;=0.25,CK178&gt;0.5),$DC$15,IF(AND(CJ178&lt;=0.25,AND(CK178&gt;0.25,CK178&lt;=0.5)),$DC$16,IF(AND(CJ178&lt;=0.25,AND(CK178&gt;0.1,CK178&lt;=0.25)),$DC$17,IF(AND(CJ178&lt;=0.25,CK178&lt;=0.1,OR(CJ178&lt;&gt;0,CK178&lt;&gt;0)),$DC$18,IF(AND(CJ178=0,CK178=0),$DC$19,"ATENÇÃO")))))))))))))))</f>
        <v>50</v>
      </c>
      <c r="CM178" s="38" t="n">
        <f aca="false">(AP178+AS178)/2</f>
        <v>1</v>
      </c>
      <c r="CN178" s="39" t="n">
        <f aca="false">(AM178+AN178+AO178+AQ178+AR178+AT178)/6</f>
        <v>0.833333333333333</v>
      </c>
      <c r="CO178" s="30" t="n">
        <f aca="false">IF(AND(CM178=1,CN178=1),$DC$5,IF(AND(CM178=1,CN178&gt;0.5),$DC$6,IF(AND(CM178=1,AND(CN178&gt;0.25,CN178&lt;=0.5)),$DC$7,IF(AND(CM178=1,CN178&lt;=0.25),$DC$8,IF(AND(CM178&gt;0.5,CN178&gt;0.5),$DC$9,IF(AND(CM178&gt;0.5,AND(CN178&gt;0.25,CN178&lt;=0.5)),$DC$10,IF(AND(CM178&gt;0.5,CN178&lt;=0.25),$DC$11,IF(AND(AND(CM178&lt;=0.5,CM178&gt;0.25),CN178&gt;0.5),$DC$12,IF(AND(AND(CM178&lt;=0.5,CM178&gt;0.25),AND(CN178&gt;0.25,CN178&lt;=0.5)),$DC$13,IF(AND(AND(CM178&lt;=0.5,CM178&gt;0.25),CN178&lt;=0.25),$DC$14,IF(AND(CM178&lt;=0.25,CN178&gt;0.5),$DC$15,IF(AND(CM178&lt;=0.25,AND(CN178&gt;0.25,CN178&lt;=0.5)),$DC$16,IF(AND(CM178&lt;=0.25,AND(CN178&gt;0.1,CN178&lt;=0.25)),$DC$17,IF(AND(CM178&lt;=0.25,CN178&lt;=0.1,OR(CM178&lt;&gt;0,CN178&lt;&gt;0)),$DC$18,IF(AND(CM178=0,CN178=0),$DC$19,"ATENÇÃO")))))))))))))))</f>
        <v>92.8571428571429</v>
      </c>
      <c r="CP178" s="38" t="n">
        <f aca="false">(AU178+AZ178+BD178)/3</f>
        <v>0.666666666666667</v>
      </c>
      <c r="CQ178" s="39" t="n">
        <f aca="false">(AV178+AW178+AX178+AY178+BA178+BB178+BC178)/7</f>
        <v>0.857142857142857</v>
      </c>
      <c r="CR178" s="30" t="n">
        <f aca="false">IF(AND(CP178=1,CQ178=1),$DC$5,IF(AND(CP178=1,CQ178&gt;0.5),$DC$6,IF(AND(CP178=1,AND(CQ178&gt;0.25,CQ178&lt;=0.5)),$DC$7,IF(AND(CP178=1,CQ178&lt;=0.25),$DC$8,IF(AND(CP178&gt;0.5,CQ178&gt;0.5),$DC$9,IF(AND(CP178&gt;0.5,AND(CQ178&gt;0.25,CQ178&lt;=0.5)),$DC$10,IF(AND(CP178&gt;0.5,CQ178&lt;=0.25),$DC$11,IF(AND(AND(CP178&lt;=0.5,CP178&gt;0.25),CQ178&gt;0.5),$DC$12,IF(AND(AND(CP178&lt;=0.5,CP178&gt;0.25),AND(CQ178&gt;0.25,CQ178&lt;=0.5)),$DC$13,IF(AND(AND(CP178&lt;=0.5,CP178&gt;0.25),CQ178&lt;=0.25),$DC$14,IF(AND(CP178&lt;=0.25,CQ178&gt;0.5),$DC$15,IF(AND(CP178&lt;=0.25,AND(CQ178&gt;0.25,CQ178&lt;=0.5)),$DC$16,IF(AND(CP178&lt;=0.25,AND(CQ178&gt;0.1,CQ178&lt;=0.25)),$DC$17,IF(AND(CP178&lt;=0.25,CQ178&lt;=0.1,OR(CP178&lt;&gt;0,CQ178&lt;&gt;0)),$DC$18,IF(AND(CP178=0,CQ178=0),$DC$19,"ATENÇÃO")))))))))))))))</f>
        <v>71.4285714285714</v>
      </c>
      <c r="CS178" s="38" t="n">
        <f aca="false">(BE178+BJ178+BN178)/3</f>
        <v>0.666666666666667</v>
      </c>
      <c r="CT178" s="39" t="n">
        <f aca="false">(BF178+BG178+BH178+BI178+BK178+BL178+BM178+BO178+BP178)/9</f>
        <v>1</v>
      </c>
      <c r="CU178" s="30" t="n">
        <f aca="false">IF(AND(CS178=1,CT178=1),$DC$5,IF(AND(CS178=1,CT178&gt;0.5),$DC$6,IF(AND(CS178=1,AND(CT178&gt;0.25,CT178&lt;=0.5)),$DC$7,IF(AND(CS178=1,CT178&lt;=0.25),$DC$8,IF(AND(CS178&gt;0.5,CT178&gt;0.5),$DC$9,IF(AND(CS178&gt;0.5,AND(CT178&gt;0.25,CT178&lt;=0.5)),$DC$10,IF(AND(CS178&gt;0.5,CT178&lt;=0.25),$DC$11,IF(AND(AND(CS178&lt;=0.5,CS178&gt;0.25),CT178&gt;0.5),$DC$12,IF(AND(AND(CS178&lt;=0.5,CS178&gt;0.25),AND(CT178&gt;0.25,CT178&lt;=0.5)),$DC$13,IF(AND(AND(CS178&lt;=0.5,CS178&gt;0.25),CT178&lt;=0.25),$DC$14,IF(AND(CS178&lt;=0.25,CT178&gt;0.5),$DC$15,IF(AND(CS178&lt;=0.25,AND(CT178&gt;0.25,CT178&lt;=0.5)),$DC$16,IF(AND(CS178&lt;=0.25,AND(CT178&gt;0.1,CT178&lt;=0.25)),$DC$17,IF(AND(CS178&lt;=0.25,CT178&lt;=0.1,OR(CS178&lt;&gt;0,CT178&lt;&gt;0)),$DC$18,IF(AND(CS178=0,CT178=0),$DC$19,"ATENÇÃO")))))))))))))))</f>
        <v>71.4285714285714</v>
      </c>
      <c r="CV178" s="31" t="n">
        <f aca="false">(BR178+BW178+BX178)/3</f>
        <v>0.666666666666667</v>
      </c>
      <c r="CW178" s="32" t="n">
        <f aca="false">(BQ178+BS178+BT178+BU178+BV178+BY178+BZ178)/7</f>
        <v>0.428571428571429</v>
      </c>
      <c r="CX178" s="30" t="n">
        <f aca="false">IF(AND(CV178=1,CW178=1),$DC$5,IF(AND(CV178=1,CW178&gt;0.5),$DC$6,IF(AND(CV178=1,AND(CW178&gt;0.25,CW178&lt;=0.5)),$DC$7,IF(AND(CV178=1,CW178&lt;=0.25),$DC$8,IF(AND(CV178&gt;0.5,CW178&gt;0.5),$DC$9,IF(AND(CV178&gt;0.5,AND(CW178&gt;0.25,CW178&lt;=0.5)),$DC$10,IF(AND(CV178&gt;0.5,CW178&lt;=0.25),$DC$11,IF(AND(AND(CV178&lt;=0.5,CV178&gt;0.25),CW178&gt;0.5),$DC$12,IF(AND(AND(CV178&lt;=0.5,CV178&gt;0.25),AND(CW178&gt;0.25,CW178&lt;=0.5)),$DC$13,IF(AND(AND(CV178&lt;=0.5,CV178&gt;0.25),CW178&lt;=0.25),$DC$14,IF(AND(CV178&lt;=0.25,CW178&gt;0.5),$DC$15,IF(AND(CV178&lt;=0.25,AND(CW178&gt;0.25,CW178&lt;=0.5)),$DC$16,IF(AND(CV178&lt;=0.25,AND(CW178&gt;0.1,CW178&lt;=0.25)),$DC$17,IF(AND(CV178&lt;=0.25,CW178&lt;=0.1,OR(CV178&lt;&gt;0,CW178&lt;&gt;0)),$DC$18,IF(AND(CV178=0,CW178=0),$DC$19,"ATENÇÃO")))))))))))))))</f>
        <v>64.2857142857143</v>
      </c>
    </row>
    <row r="179" customFormat="false" ht="15" hidden="false" customHeight="false" outlineLevel="0" collapsed="false">
      <c r="A179" s="1" t="s">
        <v>330</v>
      </c>
      <c r="B179" s="2" t="n">
        <v>177</v>
      </c>
      <c r="C179" s="23" t="n">
        <v>0</v>
      </c>
      <c r="D179" s="23" t="n">
        <v>0</v>
      </c>
      <c r="E179" s="23" t="n">
        <v>1</v>
      </c>
      <c r="F179" s="23" t="n">
        <v>0</v>
      </c>
      <c r="G179" s="24" t="n">
        <v>0</v>
      </c>
      <c r="H179" s="23" t="n">
        <v>0</v>
      </c>
      <c r="I179" s="24" t="n">
        <v>1</v>
      </c>
      <c r="J179" s="23" t="n">
        <v>0</v>
      </c>
      <c r="K179" s="24" t="n">
        <v>0</v>
      </c>
      <c r="L179" s="23" t="n">
        <v>1</v>
      </c>
      <c r="M179" s="23" t="n">
        <v>0</v>
      </c>
      <c r="N179" s="24" t="n">
        <v>0</v>
      </c>
      <c r="O179" s="23" t="n">
        <v>1</v>
      </c>
      <c r="P179" s="23" t="n">
        <v>0</v>
      </c>
      <c r="Q179" s="23" t="n">
        <v>1</v>
      </c>
      <c r="R179" s="24" t="n">
        <v>1</v>
      </c>
      <c r="S179" s="23" t="n">
        <v>0</v>
      </c>
      <c r="T179" s="23" t="n">
        <v>0</v>
      </c>
      <c r="U179" s="25" t="n">
        <v>0</v>
      </c>
      <c r="V179" s="25" t="n">
        <v>0</v>
      </c>
      <c r="W179" s="25" t="n">
        <v>0</v>
      </c>
      <c r="X179" s="26" t="n">
        <v>0</v>
      </c>
      <c r="Y179" s="25" t="n">
        <v>1</v>
      </c>
      <c r="Z179" s="25" t="n">
        <v>0</v>
      </c>
      <c r="AA179" s="26" t="n">
        <v>0</v>
      </c>
      <c r="AB179" s="25" t="n">
        <v>0</v>
      </c>
      <c r="AC179" s="25" t="n">
        <v>0</v>
      </c>
      <c r="AD179" s="25" t="n">
        <v>0</v>
      </c>
      <c r="AE179" s="25" t="n">
        <v>1</v>
      </c>
      <c r="AF179" s="25" t="n">
        <v>0</v>
      </c>
      <c r="AG179" s="26" t="n">
        <v>1</v>
      </c>
      <c r="AH179" s="23" t="n">
        <v>1</v>
      </c>
      <c r="AI179" s="23" t="n">
        <v>0</v>
      </c>
      <c r="AJ179" s="24" t="n">
        <v>0</v>
      </c>
      <c r="AK179" s="23" t="n">
        <v>0</v>
      </c>
      <c r="AL179" s="24" t="n">
        <v>0</v>
      </c>
      <c r="AM179" s="25" t="n">
        <v>1</v>
      </c>
      <c r="AN179" s="25" t="n">
        <v>1</v>
      </c>
      <c r="AO179" s="25" t="n">
        <v>1</v>
      </c>
      <c r="AP179" s="26" t="n">
        <v>0</v>
      </c>
      <c r="AQ179" s="25" t="n">
        <v>0</v>
      </c>
      <c r="AR179" s="25" t="n">
        <v>1</v>
      </c>
      <c r="AS179" s="26" t="n">
        <v>1</v>
      </c>
      <c r="AT179" s="25" t="n">
        <v>1</v>
      </c>
      <c r="AU179" s="78" t="n">
        <v>1</v>
      </c>
      <c r="AV179" s="79" t="n">
        <v>0</v>
      </c>
      <c r="AW179" s="79" t="n">
        <v>0</v>
      </c>
      <c r="AX179" s="79" t="n">
        <v>1</v>
      </c>
      <c r="AY179" s="79" t="n">
        <v>0</v>
      </c>
      <c r="AZ179" s="78" t="n">
        <v>1</v>
      </c>
      <c r="BA179" s="79" t="n">
        <v>0</v>
      </c>
      <c r="BB179" s="79" t="n">
        <v>1</v>
      </c>
      <c r="BC179" s="79" t="n">
        <v>0</v>
      </c>
      <c r="BD179" s="78" t="n">
        <v>0</v>
      </c>
      <c r="BE179" s="26" t="n">
        <v>0</v>
      </c>
      <c r="BF179" s="25" t="n">
        <v>1</v>
      </c>
      <c r="BG179" s="25" t="n">
        <v>1</v>
      </c>
      <c r="BH179" s="25" t="n">
        <v>1</v>
      </c>
      <c r="BI179" s="25" t="n">
        <v>1</v>
      </c>
      <c r="BJ179" s="26" t="n">
        <v>1</v>
      </c>
      <c r="BK179" s="25" t="n">
        <v>1</v>
      </c>
      <c r="BL179" s="25" t="n">
        <v>1</v>
      </c>
      <c r="BM179" s="25" t="n">
        <v>1</v>
      </c>
      <c r="BN179" s="26" t="n">
        <v>1</v>
      </c>
      <c r="BO179" s="25" t="n">
        <v>1</v>
      </c>
      <c r="BP179" s="25" t="n">
        <v>1</v>
      </c>
      <c r="BQ179" s="23" t="n">
        <v>0</v>
      </c>
      <c r="BR179" s="24" t="n">
        <v>1</v>
      </c>
      <c r="BS179" s="23" t="n">
        <v>0</v>
      </c>
      <c r="BT179" s="23" t="n">
        <v>0</v>
      </c>
      <c r="BU179" s="23" t="n">
        <v>0</v>
      </c>
      <c r="BV179" s="23" t="n">
        <v>0</v>
      </c>
      <c r="BW179" s="24" t="n">
        <v>0</v>
      </c>
      <c r="BX179" s="24" t="n">
        <v>0</v>
      </c>
      <c r="BY179" s="23" t="n">
        <v>0</v>
      </c>
      <c r="BZ179" s="23" t="n">
        <v>0</v>
      </c>
      <c r="CB179" s="27" t="n">
        <f aca="false">CF179*$CZ$3+CI179*$DA$3+CL179*$DB$3+CO179*$DC$3+CR179*$DD$3+CU179*$DE$3+CX179*$DF$3</f>
        <v>47.5271428571429</v>
      </c>
      <c r="CD179" s="38" t="n">
        <f aca="false">(G179+I179+K179+N179+R179)/5</f>
        <v>0.4</v>
      </c>
      <c r="CE179" s="39" t="n">
        <f aca="false">(C179+D179+E179+F179+H179+J179+L179+M179+O179+P179+Q179+S179+T179)/13</f>
        <v>0.307692307692308</v>
      </c>
      <c r="CF179" s="30" t="n">
        <f aca="false">IF(AND(CD179=1,CE179=1),$DC$5,IF(AND(CD179=1,CE179&gt;0.5),$DC$6,IF(AND(CD179=1,AND(CE179&gt;0.25,CE179&lt;=0.5)),$DC$7,IF(AND(CD179=1,CE179&lt;=0.25),$DC$8,IF(AND(CD179&gt;0.5,CE179&gt;0.5),$DC$9,IF(AND(CD179&gt;0.5,AND(CE179&gt;0.25,CE179&lt;=0.5)),$DC$10,IF(AND(CD179&gt;0.5,CE179&lt;=0.25),$DC$11,IF(AND(AND(CD179&lt;=0.5,CD179&gt;0.25),CE179&gt;0.5),$DC$12,IF(AND(AND(CD179&lt;=0.5,CD179&gt;0.25),AND(CE179&gt;0.25,CE179&lt;=0.5)),$DC$13,IF(AND(AND(CD179&lt;=0.5,CD179&gt;0.25),CE179&lt;=0.25),$DC$14,IF(AND(CD179&lt;=0.25,CE179&gt;0.5),$DC$15,IF(AND(CD179&lt;=0.25,AND(CE179&gt;0.25,CE179&lt;=0.5)),$DC$16,IF(AND(CD179&lt;=0.25,AND(CE179&gt;0.1,CE179&lt;=0.25)),$DC$17,IF(AND(CD179&lt;=0.25,CE179&lt;=0.1,OR(CD179&lt;&gt;0,CE179&lt;&gt;0)),$DC$18,IF(AND(CD179=0,CE179=0),$DC$19,"ATENÇÃO")))))))))))))))</f>
        <v>42.8571428571429</v>
      </c>
      <c r="CG179" s="38" t="n">
        <f aca="false">(X179+AA179+AG179)/3</f>
        <v>0.333333333333333</v>
      </c>
      <c r="CH179" s="39" t="n">
        <f aca="false">(U179+V179+W179+Y179+Z179+AB179+AC179+AD179+AE179+AF179)/10</f>
        <v>0.2</v>
      </c>
      <c r="CI179" s="30" t="n">
        <f aca="false">IF(AND(CG179=1,CH179=1),$DC$5,IF(AND(CG179=1,CH179&gt;0.5),$DC$6,IF(AND(CG179=1,AND(CH179&gt;0.25,CH179&lt;=0.5)),$DC$7,IF(AND(CG179=1,CH179&lt;=0.25),$DC$8,IF(AND(CG179&gt;0.5,CH179&gt;0.5),$DC$9,IF(AND(CG179&gt;0.5,AND(CH179&gt;0.25,CH179&lt;=0.5)),$DC$10,IF(AND(CG179&gt;0.5,CH179&lt;=0.25),$DC$11,IF(AND(AND(CG179&lt;=0.5,CG179&gt;0.25),CH179&gt;0.5),$DC$12,IF(AND(AND(CG179&lt;=0.5,CG179&gt;0.25),AND(CH179&gt;0.25,CH179&lt;=0.5)),$DC$13,IF(AND(AND(CG179&lt;=0.5,CG179&gt;0.25),CH179&lt;=0.25),$DC$14,IF(AND(CG179&lt;=0.25,CH179&gt;0.5),$DC$15,IF(AND(CG179&lt;=0.25,AND(CH179&gt;0.25,CH179&lt;=0.5)),$DC$16,IF(AND(CG179&lt;=0.25,AND(CH179&gt;0.1,CH179&lt;=0.25)),$DC$17,IF(AND(CG179&lt;=0.25,CH179&lt;=0.1,OR(CG179&lt;&gt;0,CH179&lt;&gt;0)),$DC$18,IF(AND(CG179=0,CH179=0),$DC$19,"ATENÇÃO")))))))))))))))</f>
        <v>35.7142857142857</v>
      </c>
      <c r="CJ179" s="38" t="n">
        <f aca="false">(AJ179+AL179)/2</f>
        <v>0</v>
      </c>
      <c r="CK179" s="39" t="n">
        <f aca="false">(AH179+AI179+AK179)/3</f>
        <v>0.333333333333333</v>
      </c>
      <c r="CL179" s="30" t="n">
        <f aca="false">IF(AND(CJ179=1,CK179=1),$DC$5,IF(AND(CJ179=1,CK179&gt;0.5),$DC$6,IF(AND(CJ179=1,AND(CK179&gt;0.25,CK179&lt;=0.5)),$DC$7,IF(AND(CJ179=1,CK179&lt;=0.25),$DC$8,IF(AND(CJ179&gt;0.5,CK179&gt;0.5),$DC$9,IF(AND(CJ179&gt;0.5,AND(CK179&gt;0.25,CK179&lt;=0.5)),$DC$10,IF(AND(CJ179&gt;0.5,CK179&lt;=0.25),$DC$11,IF(AND(AND(CJ179&lt;=0.5,CJ179&gt;0.25),CK179&gt;0.5),$DC$12,IF(AND(AND(CJ179&lt;=0.5,CJ179&gt;0.25),AND(CK179&gt;0.25,CK179&lt;=0.5)),$DC$13,IF(AND(AND(CJ179&lt;=0.5,CJ179&gt;0.25),CK179&lt;=0.25),$DC$14,IF(AND(CJ179&lt;=0.25,CK179&gt;0.5),$DC$15,IF(AND(CJ179&lt;=0.25,AND(CK179&gt;0.25,CK179&lt;=0.5)),$DC$16,IF(AND(CJ179&lt;=0.25,AND(CK179&gt;0.1,CK179&lt;=0.25)),$DC$17,IF(AND(CJ179&lt;=0.25,CK179&lt;=0.1,OR(CJ179&lt;&gt;0,CK179&lt;&gt;0)),$DC$18,IF(AND(CJ179=0,CK179=0),$DC$19,"ATENÇÃO")))))))))))))))</f>
        <v>21.4285714285714</v>
      </c>
      <c r="CM179" s="38" t="n">
        <f aca="false">(AP179+AS179)/2</f>
        <v>0.5</v>
      </c>
      <c r="CN179" s="39" t="n">
        <f aca="false">(AM179+AN179+AO179+AQ179+AR179+AT179)/6</f>
        <v>0.833333333333333</v>
      </c>
      <c r="CO179" s="30" t="n">
        <f aca="false">IF(AND(CM179=1,CN179=1),$DC$5,IF(AND(CM179=1,CN179&gt;0.5),$DC$6,IF(AND(CM179=1,AND(CN179&gt;0.25,CN179&lt;=0.5)),$DC$7,IF(AND(CM179=1,CN179&lt;=0.25),$DC$8,IF(AND(CM179&gt;0.5,CN179&gt;0.5),$DC$9,IF(AND(CM179&gt;0.5,AND(CN179&gt;0.25,CN179&lt;=0.5)),$DC$10,IF(AND(CM179&gt;0.5,CN179&lt;=0.25),$DC$11,IF(AND(AND(CM179&lt;=0.5,CM179&gt;0.25),CN179&gt;0.5),$DC$12,IF(AND(AND(CM179&lt;=0.5,CM179&gt;0.25),AND(CN179&gt;0.25,CN179&lt;=0.5)),$DC$13,IF(AND(AND(CM179&lt;=0.5,CM179&gt;0.25),CN179&lt;=0.25),$DC$14,IF(AND(CM179&lt;=0.25,CN179&gt;0.5),$DC$15,IF(AND(CM179&lt;=0.25,AND(CN179&gt;0.25,CN179&lt;=0.5)),$DC$16,IF(AND(CM179&lt;=0.25,AND(CN179&gt;0.1,CN179&lt;=0.25)),$DC$17,IF(AND(CM179&lt;=0.25,CN179&lt;=0.1,OR(CM179&lt;&gt;0,CN179&lt;&gt;0)),$DC$18,IF(AND(CM179=0,CN179=0),$DC$19,"ATENÇÃO")))))))))))))))</f>
        <v>50</v>
      </c>
      <c r="CP179" s="38" t="n">
        <f aca="false">(AU179+AZ179+BD179)/3</f>
        <v>0.666666666666667</v>
      </c>
      <c r="CQ179" s="39" t="n">
        <f aca="false">(AV179+AW179+AX179+AY179+BA179+BB179+BC179)/7</f>
        <v>0.285714285714286</v>
      </c>
      <c r="CR179" s="30" t="n">
        <f aca="false">IF(AND(CP179=1,CQ179=1),$DC$5,IF(AND(CP179=1,CQ179&gt;0.5),$DC$6,IF(AND(CP179=1,AND(CQ179&gt;0.25,CQ179&lt;=0.5)),$DC$7,IF(AND(CP179=1,CQ179&lt;=0.25),$DC$8,IF(AND(CP179&gt;0.5,CQ179&gt;0.5),$DC$9,IF(AND(CP179&gt;0.5,AND(CQ179&gt;0.25,CQ179&lt;=0.5)),$DC$10,IF(AND(CP179&gt;0.5,CQ179&lt;=0.25),$DC$11,IF(AND(AND(CP179&lt;=0.5,CP179&gt;0.25),CQ179&gt;0.5),$DC$12,IF(AND(AND(CP179&lt;=0.5,CP179&gt;0.25),AND(CQ179&gt;0.25,CQ179&lt;=0.5)),$DC$13,IF(AND(AND(CP179&lt;=0.5,CP179&gt;0.25),CQ179&lt;=0.25),$DC$14,IF(AND(CP179&lt;=0.25,CQ179&gt;0.5),$DC$15,IF(AND(CP179&lt;=0.25,AND(CQ179&gt;0.25,CQ179&lt;=0.5)),$DC$16,IF(AND(CP179&lt;=0.25,AND(CQ179&gt;0.1,CQ179&lt;=0.25)),$DC$17,IF(AND(CP179&lt;=0.25,CQ179&lt;=0.1,OR(CP179&lt;&gt;0,CQ179&lt;&gt;0)),$DC$18,IF(AND(CP179=0,CQ179=0),$DC$19,"ATENÇÃO")))))))))))))))</f>
        <v>64.2857142857143</v>
      </c>
      <c r="CS179" s="38" t="n">
        <f aca="false">(BE179+BJ179+BN179)/3</f>
        <v>0.666666666666667</v>
      </c>
      <c r="CT179" s="39" t="n">
        <f aca="false">(BF179+BG179+BH179+BI179+BK179+BL179+BM179+BO179+BP179)/9</f>
        <v>1</v>
      </c>
      <c r="CU179" s="30" t="n">
        <f aca="false">IF(AND(CS179=1,CT179=1),$DC$5,IF(AND(CS179=1,CT179&gt;0.5),$DC$6,IF(AND(CS179=1,AND(CT179&gt;0.25,CT179&lt;=0.5)),$DC$7,IF(AND(CS179=1,CT179&lt;=0.25),$DC$8,IF(AND(CS179&gt;0.5,CT179&gt;0.5),$DC$9,IF(AND(CS179&gt;0.5,AND(CT179&gt;0.25,CT179&lt;=0.5)),$DC$10,IF(AND(CS179&gt;0.5,CT179&lt;=0.25),$DC$11,IF(AND(AND(CS179&lt;=0.5,CS179&gt;0.25),CT179&gt;0.5),$DC$12,IF(AND(AND(CS179&lt;=0.5,CS179&gt;0.25),AND(CT179&gt;0.25,CT179&lt;=0.5)),$DC$13,IF(AND(AND(CS179&lt;=0.5,CS179&gt;0.25),CT179&lt;=0.25),$DC$14,IF(AND(CS179&lt;=0.25,CT179&gt;0.5),$DC$15,IF(AND(CS179&lt;=0.25,AND(CT179&gt;0.25,CT179&lt;=0.5)),$DC$16,IF(AND(CS179&lt;=0.25,AND(CT179&gt;0.1,CT179&lt;=0.25)),$DC$17,IF(AND(CS179&lt;=0.25,CT179&lt;=0.1,OR(CS179&lt;&gt;0,CT179&lt;&gt;0)),$DC$18,IF(AND(CS179=0,CT179=0),$DC$19,"ATENÇÃO")))))))))))))))</f>
        <v>71.4285714285714</v>
      </c>
      <c r="CV179" s="31" t="n">
        <f aca="false">(BR179+BW179+BX179)/3</f>
        <v>0.333333333333333</v>
      </c>
      <c r="CW179" s="32" t="n">
        <f aca="false">(BQ179+BS179+BT179+BU179+BV179+BY179+BZ179)/7</f>
        <v>0</v>
      </c>
      <c r="CX179" s="30" t="n">
        <f aca="false">IF(AND(CV179=1,CW179=1),$DC$5,IF(AND(CV179=1,CW179&gt;0.5),$DC$6,IF(AND(CV179=1,AND(CW179&gt;0.25,CW179&lt;=0.5)),$DC$7,IF(AND(CV179=1,CW179&lt;=0.25),$DC$8,IF(AND(CV179&gt;0.5,CW179&gt;0.5),$DC$9,IF(AND(CV179&gt;0.5,AND(CW179&gt;0.25,CW179&lt;=0.5)),$DC$10,IF(AND(CV179&gt;0.5,CW179&lt;=0.25),$DC$11,IF(AND(AND(CV179&lt;=0.5,CV179&gt;0.25),CW179&gt;0.5),$DC$12,IF(AND(AND(CV179&lt;=0.5,CV179&gt;0.25),AND(CW179&gt;0.25,CW179&lt;=0.5)),$DC$13,IF(AND(AND(CV179&lt;=0.5,CV179&gt;0.25),CW179&lt;=0.25),$DC$14,IF(AND(CV179&lt;=0.25,CW179&gt;0.5),$DC$15,IF(AND(CV179&lt;=0.25,AND(CW179&gt;0.25,CW179&lt;=0.5)),$DC$16,IF(AND(CV179&lt;=0.25,AND(CW179&gt;0.1,CW179&lt;=0.25)),$DC$17,IF(AND(CV179&lt;=0.25,CW179&lt;=0.1,OR(CV179&lt;&gt;0,CW179&lt;&gt;0)),$DC$18,IF(AND(CV179=0,CW179=0),$DC$19,"ATENÇÃO")))))))))))))))</f>
        <v>35.7142857142857</v>
      </c>
    </row>
    <row r="180" customFormat="false" ht="15" hidden="false" customHeight="false" outlineLevel="0" collapsed="false">
      <c r="A180" s="1" t="s">
        <v>331</v>
      </c>
      <c r="B180" s="2" t="n">
        <v>178</v>
      </c>
      <c r="C180" s="23" t="n">
        <v>0</v>
      </c>
      <c r="D180" s="23" t="n">
        <v>0</v>
      </c>
      <c r="E180" s="23" t="n">
        <v>1</v>
      </c>
      <c r="F180" s="23" t="n">
        <v>0</v>
      </c>
      <c r="G180" s="24" t="n">
        <v>0</v>
      </c>
      <c r="H180" s="23" t="n">
        <v>0</v>
      </c>
      <c r="I180" s="24" t="n">
        <v>0</v>
      </c>
      <c r="J180" s="23" t="n">
        <v>0</v>
      </c>
      <c r="K180" s="24" t="n">
        <v>0</v>
      </c>
      <c r="L180" s="23" t="n">
        <v>0</v>
      </c>
      <c r="M180" s="23" t="n">
        <v>0</v>
      </c>
      <c r="N180" s="24" t="n">
        <v>0</v>
      </c>
      <c r="O180" s="23" t="n">
        <v>0</v>
      </c>
      <c r="P180" s="23" t="n">
        <v>0</v>
      </c>
      <c r="Q180" s="23" t="n">
        <v>0</v>
      </c>
      <c r="R180" s="24" t="n">
        <v>1</v>
      </c>
      <c r="S180" s="23" t="n">
        <v>1</v>
      </c>
      <c r="T180" s="23" t="n">
        <v>1</v>
      </c>
      <c r="U180" s="25" t="n">
        <v>1</v>
      </c>
      <c r="V180" s="25" t="n">
        <v>0</v>
      </c>
      <c r="W180" s="25" t="n">
        <v>0</v>
      </c>
      <c r="X180" s="26" t="n">
        <v>0</v>
      </c>
      <c r="Y180" s="25" t="n">
        <v>0</v>
      </c>
      <c r="Z180" s="25" t="n">
        <v>0</v>
      </c>
      <c r="AA180" s="26" t="n">
        <v>0</v>
      </c>
      <c r="AB180" s="25" t="n">
        <v>0</v>
      </c>
      <c r="AC180" s="25" t="n">
        <v>0</v>
      </c>
      <c r="AD180" s="25" t="n">
        <v>0</v>
      </c>
      <c r="AE180" s="25" t="n">
        <v>1</v>
      </c>
      <c r="AF180" s="25" t="n">
        <v>0</v>
      </c>
      <c r="AG180" s="26" t="n">
        <v>0</v>
      </c>
      <c r="AH180" s="23" t="n">
        <v>1</v>
      </c>
      <c r="AI180" s="23" t="n">
        <v>1</v>
      </c>
      <c r="AJ180" s="24" t="n">
        <v>0</v>
      </c>
      <c r="AK180" s="23" t="n">
        <v>0</v>
      </c>
      <c r="AL180" s="24" t="n">
        <v>0</v>
      </c>
      <c r="AM180" s="25" t="n">
        <v>1</v>
      </c>
      <c r="AN180" s="25" t="n">
        <v>1</v>
      </c>
      <c r="AO180" s="25" t="n">
        <v>1</v>
      </c>
      <c r="AP180" s="26" t="n">
        <v>0</v>
      </c>
      <c r="AQ180" s="25" t="n">
        <v>0</v>
      </c>
      <c r="AR180" s="25" t="n">
        <v>0</v>
      </c>
      <c r="AS180" s="26" t="n">
        <v>1</v>
      </c>
      <c r="AT180" s="25" t="n">
        <v>0</v>
      </c>
      <c r="AU180" s="78" t="n">
        <v>1</v>
      </c>
      <c r="AV180" s="79" t="n">
        <v>0</v>
      </c>
      <c r="AW180" s="79" t="n">
        <v>0</v>
      </c>
      <c r="AX180" s="79" t="n">
        <v>1</v>
      </c>
      <c r="AY180" s="79" t="n">
        <v>0</v>
      </c>
      <c r="AZ180" s="78" t="n">
        <v>1</v>
      </c>
      <c r="BA180" s="79" t="n">
        <v>0</v>
      </c>
      <c r="BB180" s="79" t="n">
        <v>1</v>
      </c>
      <c r="BC180" s="79" t="n">
        <v>0</v>
      </c>
      <c r="BD180" s="78" t="n">
        <v>0</v>
      </c>
      <c r="BE180" s="26" t="n">
        <v>1</v>
      </c>
      <c r="BF180" s="25" t="n">
        <v>1</v>
      </c>
      <c r="BG180" s="25" t="n">
        <v>1</v>
      </c>
      <c r="BH180" s="25" t="n">
        <v>1</v>
      </c>
      <c r="BI180" s="25" t="n">
        <v>1</v>
      </c>
      <c r="BJ180" s="26" t="n">
        <v>1</v>
      </c>
      <c r="BK180" s="25" t="n">
        <v>0</v>
      </c>
      <c r="BL180" s="25" t="n">
        <v>0</v>
      </c>
      <c r="BM180" s="25" t="n">
        <v>0</v>
      </c>
      <c r="BN180" s="26" t="n">
        <v>0</v>
      </c>
      <c r="BO180" s="25" t="n">
        <v>1</v>
      </c>
      <c r="BP180" s="25" t="n">
        <v>0</v>
      </c>
      <c r="BQ180" s="23" t="n">
        <v>1</v>
      </c>
      <c r="BR180" s="24" t="n">
        <v>1</v>
      </c>
      <c r="BS180" s="23" t="n">
        <v>1</v>
      </c>
      <c r="BT180" s="23" t="n">
        <v>1</v>
      </c>
      <c r="BU180" s="23" t="n">
        <v>1</v>
      </c>
      <c r="BV180" s="23" t="n">
        <v>0</v>
      </c>
      <c r="BW180" s="24" t="n">
        <v>0</v>
      </c>
      <c r="BX180" s="24" t="n">
        <v>0</v>
      </c>
      <c r="BY180" s="23" t="n">
        <v>0</v>
      </c>
      <c r="BZ180" s="23" t="n">
        <v>0</v>
      </c>
      <c r="CB180" s="27" t="n">
        <f aca="false">CF180*$CZ$3+CI180*$DA$3+CL180*$DB$3+CO180*$DC$3+CR180*$DD$3+CU180*$DE$3+CX180*$DF$3</f>
        <v>45.88</v>
      </c>
      <c r="CD180" s="38" t="n">
        <f aca="false">(G180+I180+K180+N180+R180)/5</f>
        <v>0.2</v>
      </c>
      <c r="CE180" s="39" t="n">
        <f aca="false">(C180+D180+E180+F180+H180+J180+L180+M180+O180+P180+Q180+S180+T180)/13</f>
        <v>0.230769230769231</v>
      </c>
      <c r="CF180" s="30" t="n">
        <f aca="false">IF(AND(CD180=1,CE180=1),$DC$5,IF(AND(CD180=1,CE180&gt;0.5),$DC$6,IF(AND(CD180=1,AND(CE180&gt;0.25,CE180&lt;=0.5)),$DC$7,IF(AND(CD180=1,CE180&lt;=0.25),$DC$8,IF(AND(CD180&gt;0.5,CE180&gt;0.5),$DC$9,IF(AND(CD180&gt;0.5,AND(CE180&gt;0.25,CE180&lt;=0.5)),$DC$10,IF(AND(CD180&gt;0.5,CE180&lt;=0.25),$DC$11,IF(AND(AND(CD180&lt;=0.5,CD180&gt;0.25),CE180&gt;0.5),$DC$12,IF(AND(AND(CD180&lt;=0.5,CD180&gt;0.25),AND(CE180&gt;0.25,CE180&lt;=0.5)),$DC$13,IF(AND(AND(CD180&lt;=0.5,CD180&gt;0.25),CE180&lt;=0.25),$DC$14,IF(AND(CD180&lt;=0.25,CE180&gt;0.5),$DC$15,IF(AND(CD180&lt;=0.25,AND(CE180&gt;0.25,CE180&lt;=0.5)),$DC$16,IF(AND(CD180&lt;=0.25,AND(CE180&gt;0.1,CE180&lt;=0.25)),$DC$17,IF(AND(CD180&lt;=0.25,CE180&lt;=0.1,OR(CD180&lt;&gt;0,CE180&lt;&gt;0)),$DC$18,IF(AND(CD180=0,CE180=0),$DC$19,"ATENÇÃO")))))))))))))))</f>
        <v>14.2857142857143</v>
      </c>
      <c r="CG180" s="38" t="n">
        <f aca="false">(X180+AA180+AG180)/3</f>
        <v>0</v>
      </c>
      <c r="CH180" s="39" t="n">
        <f aca="false">(U180+V180+W180+Y180+Z180+AB180+AC180+AD180+AE180+AF180)/10</f>
        <v>0.2</v>
      </c>
      <c r="CI180" s="30" t="n">
        <f aca="false">IF(AND(CG180=1,CH180=1),$DC$5,IF(AND(CG180=1,CH180&gt;0.5),$DC$6,IF(AND(CG180=1,AND(CH180&gt;0.25,CH180&lt;=0.5)),$DC$7,IF(AND(CG180=1,CH180&lt;=0.25),$DC$8,IF(AND(CG180&gt;0.5,CH180&gt;0.5),$DC$9,IF(AND(CG180&gt;0.5,AND(CH180&gt;0.25,CH180&lt;=0.5)),$DC$10,IF(AND(CG180&gt;0.5,CH180&lt;=0.25),$DC$11,IF(AND(AND(CG180&lt;=0.5,CG180&gt;0.25),CH180&gt;0.5),$DC$12,IF(AND(AND(CG180&lt;=0.5,CG180&gt;0.25),AND(CH180&gt;0.25,CH180&lt;=0.5)),$DC$13,IF(AND(AND(CG180&lt;=0.5,CG180&gt;0.25),CH180&lt;=0.25),$DC$14,IF(AND(CG180&lt;=0.25,CH180&gt;0.5),$DC$15,IF(AND(CG180&lt;=0.25,AND(CH180&gt;0.25,CH180&lt;=0.5)),$DC$16,IF(AND(CG180&lt;=0.25,AND(CH180&gt;0.1,CH180&lt;=0.25)),$DC$17,IF(AND(CG180&lt;=0.25,CH180&lt;=0.1,OR(CG180&lt;&gt;0,CH180&lt;&gt;0)),$DC$18,IF(AND(CG180=0,CH180=0),$DC$19,"ATENÇÃO")))))))))))))))</f>
        <v>14.2857142857143</v>
      </c>
      <c r="CJ180" s="38" t="n">
        <f aca="false">(AJ180+AL180)/2</f>
        <v>0</v>
      </c>
      <c r="CK180" s="39" t="n">
        <f aca="false">(AH180+AI180+AK180)/3</f>
        <v>0.666666666666667</v>
      </c>
      <c r="CL180" s="30" t="n">
        <f aca="false">IF(AND(CJ180=1,CK180=1),$DC$5,IF(AND(CJ180=1,CK180&gt;0.5),$DC$6,IF(AND(CJ180=1,AND(CK180&gt;0.25,CK180&lt;=0.5)),$DC$7,IF(AND(CJ180=1,CK180&lt;=0.25),$DC$8,IF(AND(CJ180&gt;0.5,CK180&gt;0.5),$DC$9,IF(AND(CJ180&gt;0.5,AND(CK180&gt;0.25,CK180&lt;=0.5)),$DC$10,IF(AND(CJ180&gt;0.5,CK180&lt;=0.25),$DC$11,IF(AND(AND(CJ180&lt;=0.5,CJ180&gt;0.25),CK180&gt;0.5),$DC$12,IF(AND(AND(CJ180&lt;=0.5,CJ180&gt;0.25),AND(CK180&gt;0.25,CK180&lt;=0.5)),$DC$13,IF(AND(AND(CJ180&lt;=0.5,CJ180&gt;0.25),CK180&lt;=0.25),$DC$14,IF(AND(CJ180&lt;=0.25,CK180&gt;0.5),$DC$15,IF(AND(CJ180&lt;=0.25,AND(CK180&gt;0.25,CK180&lt;=0.5)),$DC$16,IF(AND(CJ180&lt;=0.25,AND(CK180&gt;0.1,CK180&lt;=0.25)),$DC$17,IF(AND(CJ180&lt;=0.25,CK180&lt;=0.1,OR(CJ180&lt;&gt;0,CK180&lt;&gt;0)),$DC$18,IF(AND(CJ180=0,CK180=0),$DC$19,"ATENÇÃO")))))))))))))))</f>
        <v>28.5714285714286</v>
      </c>
      <c r="CM180" s="38" t="n">
        <f aca="false">(AP180+AS180)/2</f>
        <v>0.5</v>
      </c>
      <c r="CN180" s="39" t="n">
        <f aca="false">(AM180+AN180+AO180+AQ180+AR180+AT180)/6</f>
        <v>0.5</v>
      </c>
      <c r="CO180" s="30" t="n">
        <f aca="false">IF(AND(CM180=1,CN180=1),$DC$5,IF(AND(CM180=1,CN180&gt;0.5),$DC$6,IF(AND(CM180=1,AND(CN180&gt;0.25,CN180&lt;=0.5)),$DC$7,IF(AND(CM180=1,CN180&lt;=0.25),$DC$8,IF(AND(CM180&gt;0.5,CN180&gt;0.5),$DC$9,IF(AND(CM180&gt;0.5,AND(CN180&gt;0.25,CN180&lt;=0.5)),$DC$10,IF(AND(CM180&gt;0.5,CN180&lt;=0.25),$DC$11,IF(AND(AND(CM180&lt;=0.5,CM180&gt;0.25),CN180&gt;0.5),$DC$12,IF(AND(AND(CM180&lt;=0.5,CM180&gt;0.25),AND(CN180&gt;0.25,CN180&lt;=0.5)),$DC$13,IF(AND(AND(CM180&lt;=0.5,CM180&gt;0.25),CN180&lt;=0.25),$DC$14,IF(AND(CM180&lt;=0.25,CN180&gt;0.5),$DC$15,IF(AND(CM180&lt;=0.25,AND(CN180&gt;0.25,CN180&lt;=0.5)),$DC$16,IF(AND(CM180&lt;=0.25,AND(CN180&gt;0.1,CN180&lt;=0.25)),$DC$17,IF(AND(CM180&lt;=0.25,CN180&lt;=0.1,OR(CM180&lt;&gt;0,CN180&lt;&gt;0)),$DC$18,IF(AND(CM180=0,CN180=0),$DC$19,"ATENÇÃO")))))))))))))))</f>
        <v>42.8571428571429</v>
      </c>
      <c r="CP180" s="38" t="n">
        <f aca="false">(AU180+AZ180+BD180)/3</f>
        <v>0.666666666666667</v>
      </c>
      <c r="CQ180" s="39" t="n">
        <f aca="false">(AV180+AW180+AX180+AY180+BA180+BB180+BC180)/7</f>
        <v>0.285714285714286</v>
      </c>
      <c r="CR180" s="30" t="n">
        <f aca="false">IF(AND(CP180=1,CQ180=1),$DC$5,IF(AND(CP180=1,CQ180&gt;0.5),$DC$6,IF(AND(CP180=1,AND(CQ180&gt;0.25,CQ180&lt;=0.5)),$DC$7,IF(AND(CP180=1,CQ180&lt;=0.25),$DC$8,IF(AND(CP180&gt;0.5,CQ180&gt;0.5),$DC$9,IF(AND(CP180&gt;0.5,AND(CQ180&gt;0.25,CQ180&lt;=0.5)),$DC$10,IF(AND(CP180&gt;0.5,CQ180&lt;=0.25),$DC$11,IF(AND(AND(CP180&lt;=0.5,CP180&gt;0.25),CQ180&gt;0.5),$DC$12,IF(AND(AND(CP180&lt;=0.5,CP180&gt;0.25),AND(CQ180&gt;0.25,CQ180&lt;=0.5)),$DC$13,IF(AND(AND(CP180&lt;=0.5,CP180&gt;0.25),CQ180&lt;=0.25),$DC$14,IF(AND(CP180&lt;=0.25,CQ180&gt;0.5),$DC$15,IF(AND(CP180&lt;=0.25,AND(CQ180&gt;0.25,CQ180&lt;=0.5)),$DC$16,IF(AND(CP180&lt;=0.25,AND(CQ180&gt;0.1,CQ180&lt;=0.25)),$DC$17,IF(AND(CP180&lt;=0.25,CQ180&lt;=0.1,OR(CP180&lt;&gt;0,CQ180&lt;&gt;0)),$DC$18,IF(AND(CP180=0,CQ180=0),$DC$19,"ATENÇÃO")))))))))))))))</f>
        <v>64.2857142857143</v>
      </c>
      <c r="CS180" s="38" t="n">
        <f aca="false">(BE180+BJ180+BN180)/3</f>
        <v>0.666666666666667</v>
      </c>
      <c r="CT180" s="39" t="n">
        <f aca="false">(BF180+BG180+BH180+BI180+BK180+BL180+BM180+BO180+BP180)/9</f>
        <v>0.555555555555556</v>
      </c>
      <c r="CU180" s="30" t="n">
        <f aca="false">IF(AND(CS180=1,CT180=1),$DC$5,IF(AND(CS180=1,CT180&gt;0.5),$DC$6,IF(AND(CS180=1,AND(CT180&gt;0.25,CT180&lt;=0.5)),$DC$7,IF(AND(CS180=1,CT180&lt;=0.25),$DC$8,IF(AND(CS180&gt;0.5,CT180&gt;0.5),$DC$9,IF(AND(CS180&gt;0.5,AND(CT180&gt;0.25,CT180&lt;=0.5)),$DC$10,IF(AND(CS180&gt;0.5,CT180&lt;=0.25),$DC$11,IF(AND(AND(CS180&lt;=0.5,CS180&gt;0.25),CT180&gt;0.5),$DC$12,IF(AND(AND(CS180&lt;=0.5,CS180&gt;0.25),AND(CT180&gt;0.25,CT180&lt;=0.5)),$DC$13,IF(AND(AND(CS180&lt;=0.5,CS180&gt;0.25),CT180&lt;=0.25),$DC$14,IF(AND(CS180&lt;=0.25,CT180&gt;0.5),$DC$15,IF(AND(CS180&lt;=0.25,AND(CT180&gt;0.25,CT180&lt;=0.5)),$DC$16,IF(AND(CS180&lt;=0.25,AND(CT180&gt;0.1,CT180&lt;=0.25)),$DC$17,IF(AND(CS180&lt;=0.25,CT180&lt;=0.1,OR(CS180&lt;&gt;0,CT180&lt;&gt;0)),$DC$18,IF(AND(CS180=0,CT180=0),$DC$19,"ATENÇÃO")))))))))))))))</f>
        <v>71.4285714285714</v>
      </c>
      <c r="CV180" s="31" t="n">
        <f aca="false">(BR180+BW180+BX180)/3</f>
        <v>0.333333333333333</v>
      </c>
      <c r="CW180" s="32" t="n">
        <f aca="false">(BQ180+BS180+BT180+BU180+BV180+BY180+BZ180)/7</f>
        <v>0.571428571428571</v>
      </c>
      <c r="CX180" s="30" t="n">
        <f aca="false">IF(AND(CV180=1,CW180=1),$DC$5,IF(AND(CV180=1,CW180&gt;0.5),$DC$6,IF(AND(CV180=1,AND(CW180&gt;0.25,CW180&lt;=0.5)),$DC$7,IF(AND(CV180=1,CW180&lt;=0.25),$DC$8,IF(AND(CV180&gt;0.5,CW180&gt;0.5),$DC$9,IF(AND(CV180&gt;0.5,AND(CW180&gt;0.25,CW180&lt;=0.5)),$DC$10,IF(AND(CV180&gt;0.5,CW180&lt;=0.25),$DC$11,IF(AND(AND(CV180&lt;=0.5,CV180&gt;0.25),CW180&gt;0.5),$DC$12,IF(AND(AND(CV180&lt;=0.5,CV180&gt;0.25),AND(CW180&gt;0.25,CW180&lt;=0.5)),$DC$13,IF(AND(AND(CV180&lt;=0.5,CV180&gt;0.25),CW180&lt;=0.25),$DC$14,IF(AND(CV180&lt;=0.25,CW180&gt;0.5),$DC$15,IF(AND(CV180&lt;=0.25,AND(CW180&gt;0.25,CW180&lt;=0.5)),$DC$16,IF(AND(CV180&lt;=0.25,AND(CW180&gt;0.1,CW180&lt;=0.25)),$DC$17,IF(AND(CV180&lt;=0.25,CW180&lt;=0.1,OR(CV180&lt;&gt;0,CW180&lt;&gt;0)),$DC$18,IF(AND(CV180=0,CW180=0),$DC$19,"ATENÇÃO")))))))))))))))</f>
        <v>50</v>
      </c>
    </row>
    <row r="181" customFormat="false" ht="15" hidden="false" customHeight="false" outlineLevel="0" collapsed="false">
      <c r="A181" s="1" t="s">
        <v>332</v>
      </c>
      <c r="B181" s="2" t="n">
        <v>179</v>
      </c>
      <c r="C181" s="23" t="n">
        <v>0</v>
      </c>
      <c r="D181" s="23" t="n">
        <v>1</v>
      </c>
      <c r="E181" s="23" t="n">
        <v>1</v>
      </c>
      <c r="F181" s="23" t="n">
        <v>0</v>
      </c>
      <c r="G181" s="24" t="n">
        <v>1</v>
      </c>
      <c r="H181" s="23" t="n">
        <v>1</v>
      </c>
      <c r="I181" s="24" t="n">
        <v>0</v>
      </c>
      <c r="J181" s="23" t="n">
        <v>0</v>
      </c>
      <c r="K181" s="24" t="n">
        <v>0</v>
      </c>
      <c r="L181" s="23" t="n">
        <v>1</v>
      </c>
      <c r="M181" s="23" t="n">
        <v>1</v>
      </c>
      <c r="N181" s="24" t="n">
        <v>1</v>
      </c>
      <c r="O181" s="23" t="n">
        <v>1</v>
      </c>
      <c r="P181" s="23" t="n">
        <v>1</v>
      </c>
      <c r="Q181" s="23" t="n">
        <v>1</v>
      </c>
      <c r="R181" s="24" t="n">
        <v>1</v>
      </c>
      <c r="S181" s="23" t="n">
        <v>1</v>
      </c>
      <c r="T181" s="23" t="n">
        <v>1</v>
      </c>
      <c r="U181" s="25" t="n">
        <v>1</v>
      </c>
      <c r="V181" s="25" t="n">
        <v>0</v>
      </c>
      <c r="W181" s="25" t="n">
        <v>0</v>
      </c>
      <c r="X181" s="26" t="n">
        <v>0</v>
      </c>
      <c r="Y181" s="25" t="n">
        <v>0</v>
      </c>
      <c r="Z181" s="25" t="n">
        <v>0</v>
      </c>
      <c r="AA181" s="26" t="n">
        <v>0</v>
      </c>
      <c r="AB181" s="25" t="n">
        <v>0</v>
      </c>
      <c r="AC181" s="25" t="n">
        <v>0</v>
      </c>
      <c r="AD181" s="25" t="n">
        <v>1</v>
      </c>
      <c r="AE181" s="25" t="n">
        <v>1</v>
      </c>
      <c r="AF181" s="25" t="n">
        <v>1</v>
      </c>
      <c r="AG181" s="26" t="n">
        <v>1</v>
      </c>
      <c r="AH181" s="23" t="n">
        <v>1</v>
      </c>
      <c r="AI181" s="23" t="n">
        <v>1</v>
      </c>
      <c r="AJ181" s="24" t="n">
        <v>0</v>
      </c>
      <c r="AK181" s="23" t="n">
        <v>1</v>
      </c>
      <c r="AL181" s="24" t="n">
        <v>1</v>
      </c>
      <c r="AM181" s="25" t="n">
        <v>1</v>
      </c>
      <c r="AN181" s="25" t="n">
        <v>1</v>
      </c>
      <c r="AO181" s="25" t="n">
        <v>1</v>
      </c>
      <c r="AP181" s="26" t="n">
        <v>0</v>
      </c>
      <c r="AQ181" s="25" t="n">
        <v>0</v>
      </c>
      <c r="AR181" s="25" t="n">
        <v>1</v>
      </c>
      <c r="AS181" s="26" t="n">
        <v>1</v>
      </c>
      <c r="AT181" s="25" t="n">
        <v>1</v>
      </c>
      <c r="AU181" s="78" t="n">
        <v>0</v>
      </c>
      <c r="AV181" s="79" t="n">
        <v>1</v>
      </c>
      <c r="AW181" s="79" t="n">
        <v>0</v>
      </c>
      <c r="AX181" s="79" t="n">
        <v>0</v>
      </c>
      <c r="AY181" s="79" t="n">
        <v>0</v>
      </c>
      <c r="AZ181" s="78" t="n">
        <v>0</v>
      </c>
      <c r="BA181" s="79" t="n">
        <v>0</v>
      </c>
      <c r="BB181" s="79" t="n">
        <v>0</v>
      </c>
      <c r="BC181" s="79" t="n">
        <v>0</v>
      </c>
      <c r="BD181" s="78" t="n">
        <v>0</v>
      </c>
      <c r="BE181" s="26" t="n">
        <v>1</v>
      </c>
      <c r="BF181" s="25" t="n">
        <v>1</v>
      </c>
      <c r="BG181" s="25" t="n">
        <v>1</v>
      </c>
      <c r="BH181" s="25" t="n">
        <v>1</v>
      </c>
      <c r="BI181" s="25" t="n">
        <v>1</v>
      </c>
      <c r="BJ181" s="26" t="n">
        <v>1</v>
      </c>
      <c r="BK181" s="25" t="n">
        <v>1</v>
      </c>
      <c r="BL181" s="25" t="n">
        <v>1</v>
      </c>
      <c r="BM181" s="25" t="n">
        <v>1</v>
      </c>
      <c r="BN181" s="26" t="n">
        <v>0</v>
      </c>
      <c r="BO181" s="25" t="n">
        <v>1</v>
      </c>
      <c r="BP181" s="25" t="n">
        <v>1</v>
      </c>
      <c r="BQ181" s="23" t="n">
        <v>1</v>
      </c>
      <c r="BR181" s="24" t="n">
        <v>1</v>
      </c>
      <c r="BS181" s="23" t="n">
        <v>1</v>
      </c>
      <c r="BT181" s="23" t="n">
        <v>1</v>
      </c>
      <c r="BU181" s="23" t="n">
        <v>1</v>
      </c>
      <c r="BV181" s="23" t="n">
        <v>0</v>
      </c>
      <c r="BW181" s="24" t="n">
        <v>0</v>
      </c>
      <c r="BX181" s="24" t="n">
        <v>0</v>
      </c>
      <c r="BY181" s="23" t="n">
        <v>0</v>
      </c>
      <c r="BZ181" s="23" t="n">
        <v>0</v>
      </c>
      <c r="CB181" s="27" t="n">
        <f aca="false">CF181*$CZ$3+CI181*$DA$3+CL181*$DB$3+CO181*$DC$3+CR181*$DD$3+CU181*$DE$3+CX181*$DF$3</f>
        <v>48.6221428571429</v>
      </c>
      <c r="CD181" s="38" t="n">
        <f aca="false">(G181+I181+K181+N181+R181)/5</f>
        <v>0.6</v>
      </c>
      <c r="CE181" s="39" t="n">
        <f aca="false">(C181+D181+E181+F181+H181+J181+L181+M181+O181+P181+Q181+S181+T181)/13</f>
        <v>0.769230769230769</v>
      </c>
      <c r="CF181" s="30" t="n">
        <f aca="false">IF(AND(CD181=1,CE181=1),$DC$5,IF(AND(CD181=1,CE181&gt;0.5),$DC$6,IF(AND(CD181=1,AND(CE181&gt;0.25,CE181&lt;=0.5)),$DC$7,IF(AND(CD181=1,CE181&lt;=0.25),$DC$8,IF(AND(CD181&gt;0.5,CE181&gt;0.5),$DC$9,IF(AND(CD181&gt;0.5,AND(CE181&gt;0.25,CE181&lt;=0.5)),$DC$10,IF(AND(CD181&gt;0.5,CE181&lt;=0.25),$DC$11,IF(AND(AND(CD181&lt;=0.5,CD181&gt;0.25),CE181&gt;0.5),$DC$12,IF(AND(AND(CD181&lt;=0.5,CD181&gt;0.25),AND(CE181&gt;0.25,CE181&lt;=0.5)),$DC$13,IF(AND(AND(CD181&lt;=0.5,CD181&gt;0.25),CE181&lt;=0.25),$DC$14,IF(AND(CD181&lt;=0.25,CE181&gt;0.5),$DC$15,IF(AND(CD181&lt;=0.25,AND(CE181&gt;0.25,CE181&lt;=0.5)),$DC$16,IF(AND(CD181&lt;=0.25,AND(CE181&gt;0.1,CE181&lt;=0.25)),$DC$17,IF(AND(CD181&lt;=0.25,CE181&lt;=0.1,OR(CD181&lt;&gt;0,CE181&lt;&gt;0)),$DC$18,IF(AND(CD181=0,CE181=0),$DC$19,"ATENÇÃO")))))))))))))))</f>
        <v>71.4285714285714</v>
      </c>
      <c r="CG181" s="38" t="n">
        <f aca="false">(X181+AA181+AG181)/3</f>
        <v>0.333333333333333</v>
      </c>
      <c r="CH181" s="39" t="n">
        <f aca="false">(U181+V181+W181+Y181+Z181+AB181+AC181+AD181+AE181+AF181)/10</f>
        <v>0.4</v>
      </c>
      <c r="CI181" s="30" t="n">
        <f aca="false">IF(AND(CG181=1,CH181=1),$DC$5,IF(AND(CG181=1,CH181&gt;0.5),$DC$6,IF(AND(CG181=1,AND(CH181&gt;0.25,CH181&lt;=0.5)),$DC$7,IF(AND(CG181=1,CH181&lt;=0.25),$DC$8,IF(AND(CG181&gt;0.5,CH181&gt;0.5),$DC$9,IF(AND(CG181&gt;0.5,AND(CH181&gt;0.25,CH181&lt;=0.5)),$DC$10,IF(AND(CG181&gt;0.5,CH181&lt;=0.25),$DC$11,IF(AND(AND(CG181&lt;=0.5,CG181&gt;0.25),CH181&gt;0.5),$DC$12,IF(AND(AND(CG181&lt;=0.5,CG181&gt;0.25),AND(CH181&gt;0.25,CH181&lt;=0.5)),$DC$13,IF(AND(AND(CG181&lt;=0.5,CG181&gt;0.25),CH181&lt;=0.25),$DC$14,IF(AND(CG181&lt;=0.25,CH181&gt;0.5),$DC$15,IF(AND(CG181&lt;=0.25,AND(CH181&gt;0.25,CH181&lt;=0.5)),$DC$16,IF(AND(CG181&lt;=0.25,AND(CH181&gt;0.1,CH181&lt;=0.25)),$DC$17,IF(AND(CG181&lt;=0.25,CH181&lt;=0.1,OR(CG181&lt;&gt;0,CH181&lt;&gt;0)),$DC$18,IF(AND(CG181=0,CH181=0),$DC$19,"ATENÇÃO")))))))))))))))</f>
        <v>42.8571428571429</v>
      </c>
      <c r="CJ181" s="38" t="n">
        <f aca="false">(AJ181+AL181)/2</f>
        <v>0.5</v>
      </c>
      <c r="CK181" s="39" t="n">
        <f aca="false">(AH181+AI181+AK181)/3</f>
        <v>1</v>
      </c>
      <c r="CL181" s="30" t="n">
        <f aca="false">IF(AND(CJ181=1,CK181=1),$DC$5,IF(AND(CJ181=1,CK181&gt;0.5),$DC$6,IF(AND(CJ181=1,AND(CK181&gt;0.25,CK181&lt;=0.5)),$DC$7,IF(AND(CJ181=1,CK181&lt;=0.25),$DC$8,IF(AND(CJ181&gt;0.5,CK181&gt;0.5),$DC$9,IF(AND(CJ181&gt;0.5,AND(CK181&gt;0.25,CK181&lt;=0.5)),$DC$10,IF(AND(CJ181&gt;0.5,CK181&lt;=0.25),$DC$11,IF(AND(AND(CJ181&lt;=0.5,CJ181&gt;0.25),CK181&gt;0.5),$DC$12,IF(AND(AND(CJ181&lt;=0.5,CJ181&gt;0.25),AND(CK181&gt;0.25,CK181&lt;=0.5)),$DC$13,IF(AND(AND(CJ181&lt;=0.5,CJ181&gt;0.25),CK181&lt;=0.25),$DC$14,IF(AND(CJ181&lt;=0.25,CK181&gt;0.5),$DC$15,IF(AND(CJ181&lt;=0.25,AND(CK181&gt;0.25,CK181&lt;=0.5)),$DC$16,IF(AND(CJ181&lt;=0.25,AND(CK181&gt;0.1,CK181&lt;=0.25)),$DC$17,IF(AND(CJ181&lt;=0.25,CK181&lt;=0.1,OR(CJ181&lt;&gt;0,CK181&lt;&gt;0)),$DC$18,IF(AND(CJ181=0,CK181=0),$DC$19,"ATENÇÃO")))))))))))))))</f>
        <v>50</v>
      </c>
      <c r="CM181" s="38" t="n">
        <f aca="false">(AP181+AS181)/2</f>
        <v>0.5</v>
      </c>
      <c r="CN181" s="39" t="n">
        <f aca="false">(AM181+AN181+AO181+AQ181+AR181+AT181)/6</f>
        <v>0.833333333333333</v>
      </c>
      <c r="CO181" s="30" t="n">
        <f aca="false">IF(AND(CM181=1,CN181=1),$DC$5,IF(AND(CM181=1,CN181&gt;0.5),$DC$6,IF(AND(CM181=1,AND(CN181&gt;0.25,CN181&lt;=0.5)),$DC$7,IF(AND(CM181=1,CN181&lt;=0.25),$DC$8,IF(AND(CM181&gt;0.5,CN181&gt;0.5),$DC$9,IF(AND(CM181&gt;0.5,AND(CN181&gt;0.25,CN181&lt;=0.5)),$DC$10,IF(AND(CM181&gt;0.5,CN181&lt;=0.25),$DC$11,IF(AND(AND(CM181&lt;=0.5,CM181&gt;0.25),CN181&gt;0.5),$DC$12,IF(AND(AND(CM181&lt;=0.5,CM181&gt;0.25),AND(CN181&gt;0.25,CN181&lt;=0.5)),$DC$13,IF(AND(AND(CM181&lt;=0.5,CM181&gt;0.25),CN181&lt;=0.25),$DC$14,IF(AND(CM181&lt;=0.25,CN181&gt;0.5),$DC$15,IF(AND(CM181&lt;=0.25,AND(CN181&gt;0.25,CN181&lt;=0.5)),$DC$16,IF(AND(CM181&lt;=0.25,AND(CN181&gt;0.1,CN181&lt;=0.25)),$DC$17,IF(AND(CM181&lt;=0.25,CN181&lt;=0.1,OR(CM181&lt;&gt;0,CN181&lt;&gt;0)),$DC$18,IF(AND(CM181=0,CN181=0),$DC$19,"ATENÇÃO")))))))))))))))</f>
        <v>50</v>
      </c>
      <c r="CP181" s="38" t="n">
        <f aca="false">(AU181+AZ181+BD181)/3</f>
        <v>0</v>
      </c>
      <c r="CQ181" s="39" t="n">
        <f aca="false">(AV181+AW181+AX181+AY181+BA181+BB181+BC181)/7</f>
        <v>0.142857142857143</v>
      </c>
      <c r="CR181" s="30" t="n">
        <f aca="false">IF(AND(CP181=1,CQ181=1),$DC$5,IF(AND(CP181=1,CQ181&gt;0.5),$DC$6,IF(AND(CP181=1,AND(CQ181&gt;0.25,CQ181&lt;=0.5)),$DC$7,IF(AND(CP181=1,CQ181&lt;=0.25),$DC$8,IF(AND(CP181&gt;0.5,CQ181&gt;0.5),$DC$9,IF(AND(CP181&gt;0.5,AND(CQ181&gt;0.25,CQ181&lt;=0.5)),$DC$10,IF(AND(CP181&gt;0.5,CQ181&lt;=0.25),$DC$11,IF(AND(AND(CP181&lt;=0.5,CP181&gt;0.25),CQ181&gt;0.5),$DC$12,IF(AND(AND(CP181&lt;=0.5,CP181&gt;0.25),AND(CQ181&gt;0.25,CQ181&lt;=0.5)),$DC$13,IF(AND(AND(CP181&lt;=0.5,CP181&gt;0.25),CQ181&lt;=0.25),$DC$14,IF(AND(CP181&lt;=0.25,CQ181&gt;0.5),$DC$15,IF(AND(CP181&lt;=0.25,AND(CQ181&gt;0.25,CQ181&lt;=0.5)),$DC$16,IF(AND(CP181&lt;=0.25,AND(CQ181&gt;0.1,CQ181&lt;=0.25)),$DC$17,IF(AND(CP181&lt;=0.25,CQ181&lt;=0.1,OR(CP181&lt;&gt;0,CQ181&lt;&gt;0)),$DC$18,IF(AND(CP181=0,CQ181=0),$DC$19,"ATENÇÃO")))))))))))))))</f>
        <v>14.2857142857143</v>
      </c>
      <c r="CS181" s="38" t="n">
        <f aca="false">(BE181+BJ181+BN181)/3</f>
        <v>0.666666666666667</v>
      </c>
      <c r="CT181" s="39" t="n">
        <f aca="false">(BF181+BG181+BH181+BI181+BK181+BL181+BM181+BO181+BP181)/9</f>
        <v>1</v>
      </c>
      <c r="CU181" s="30" t="n">
        <f aca="false">IF(AND(CS181=1,CT181=1),$DC$5,IF(AND(CS181=1,CT181&gt;0.5),$DC$6,IF(AND(CS181=1,AND(CT181&gt;0.25,CT181&lt;=0.5)),$DC$7,IF(AND(CS181=1,CT181&lt;=0.25),$DC$8,IF(AND(CS181&gt;0.5,CT181&gt;0.5),$DC$9,IF(AND(CS181&gt;0.5,AND(CT181&gt;0.25,CT181&lt;=0.5)),$DC$10,IF(AND(CS181&gt;0.5,CT181&lt;=0.25),$DC$11,IF(AND(AND(CS181&lt;=0.5,CS181&gt;0.25),CT181&gt;0.5),$DC$12,IF(AND(AND(CS181&lt;=0.5,CS181&gt;0.25),AND(CT181&gt;0.25,CT181&lt;=0.5)),$DC$13,IF(AND(AND(CS181&lt;=0.5,CS181&gt;0.25),CT181&lt;=0.25),$DC$14,IF(AND(CS181&lt;=0.25,CT181&gt;0.5),$DC$15,IF(AND(CS181&lt;=0.25,AND(CT181&gt;0.25,CT181&lt;=0.5)),$DC$16,IF(AND(CS181&lt;=0.25,AND(CT181&gt;0.1,CT181&lt;=0.25)),$DC$17,IF(AND(CS181&lt;=0.25,CT181&lt;=0.1,OR(CS181&lt;&gt;0,CT181&lt;&gt;0)),$DC$18,IF(AND(CS181=0,CT181=0),$DC$19,"ATENÇÃO")))))))))))))))</f>
        <v>71.4285714285714</v>
      </c>
      <c r="CV181" s="31" t="n">
        <f aca="false">(BR181+BW181+BX181)/3</f>
        <v>0.333333333333333</v>
      </c>
      <c r="CW181" s="32" t="n">
        <f aca="false">(BQ181+BS181+BT181+BU181+BV181+BY181+BZ181)/7</f>
        <v>0.571428571428571</v>
      </c>
      <c r="CX181" s="30" t="n">
        <f aca="false">IF(AND(CV181=1,CW181=1),$DC$5,IF(AND(CV181=1,CW181&gt;0.5),$DC$6,IF(AND(CV181=1,AND(CW181&gt;0.25,CW181&lt;=0.5)),$DC$7,IF(AND(CV181=1,CW181&lt;=0.25),$DC$8,IF(AND(CV181&gt;0.5,CW181&gt;0.5),$DC$9,IF(AND(CV181&gt;0.5,AND(CW181&gt;0.25,CW181&lt;=0.5)),$DC$10,IF(AND(CV181&gt;0.5,CW181&lt;=0.25),$DC$11,IF(AND(AND(CV181&lt;=0.5,CV181&gt;0.25),CW181&gt;0.5),$DC$12,IF(AND(AND(CV181&lt;=0.5,CV181&gt;0.25),AND(CW181&gt;0.25,CW181&lt;=0.5)),$DC$13,IF(AND(AND(CV181&lt;=0.5,CV181&gt;0.25),CW181&lt;=0.25),$DC$14,IF(AND(CV181&lt;=0.25,CW181&gt;0.5),$DC$15,IF(AND(CV181&lt;=0.25,AND(CW181&gt;0.25,CW181&lt;=0.5)),$DC$16,IF(AND(CV181&lt;=0.25,AND(CW181&gt;0.1,CW181&lt;=0.25)),$DC$17,IF(AND(CV181&lt;=0.25,CW181&lt;=0.1,OR(CV181&lt;&gt;0,CW181&lt;&gt;0)),$DC$18,IF(AND(CV181=0,CW181=0),$DC$19,"ATENÇÃO")))))))))))))))</f>
        <v>50</v>
      </c>
    </row>
    <row r="182" customFormat="false" ht="15" hidden="false" customHeight="false" outlineLevel="0" collapsed="false">
      <c r="A182" s="1" t="s">
        <v>333</v>
      </c>
      <c r="B182" s="2" t="n">
        <v>180</v>
      </c>
      <c r="C182" s="23" t="n">
        <v>0</v>
      </c>
      <c r="D182" s="23" t="n">
        <v>0</v>
      </c>
      <c r="E182" s="23" t="n">
        <v>0</v>
      </c>
      <c r="F182" s="23" t="n">
        <v>0</v>
      </c>
      <c r="G182" s="24" t="n">
        <v>0</v>
      </c>
      <c r="H182" s="23" t="n">
        <v>0</v>
      </c>
      <c r="I182" s="24" t="n">
        <v>0</v>
      </c>
      <c r="J182" s="23" t="n">
        <v>0</v>
      </c>
      <c r="K182" s="24" t="n">
        <v>0</v>
      </c>
      <c r="L182" s="23" t="n">
        <v>1</v>
      </c>
      <c r="M182" s="23" t="n">
        <v>0</v>
      </c>
      <c r="N182" s="24" t="n">
        <v>1</v>
      </c>
      <c r="O182" s="23" t="n">
        <v>0</v>
      </c>
      <c r="P182" s="23" t="n">
        <v>1</v>
      </c>
      <c r="Q182" s="23" t="n">
        <v>1</v>
      </c>
      <c r="R182" s="24" t="n">
        <v>1</v>
      </c>
      <c r="S182" s="23" t="n">
        <v>0</v>
      </c>
      <c r="T182" s="23" t="n">
        <v>1</v>
      </c>
      <c r="U182" s="25" t="n">
        <v>0</v>
      </c>
      <c r="V182" s="25" t="n">
        <v>0</v>
      </c>
      <c r="W182" s="25" t="n">
        <v>0</v>
      </c>
      <c r="X182" s="26" t="n">
        <v>0</v>
      </c>
      <c r="Y182" s="25" t="n">
        <v>0</v>
      </c>
      <c r="Z182" s="25" t="n">
        <v>0</v>
      </c>
      <c r="AA182" s="26" t="n">
        <v>0</v>
      </c>
      <c r="AB182" s="25" t="n">
        <v>0</v>
      </c>
      <c r="AC182" s="25" t="n">
        <v>0</v>
      </c>
      <c r="AD182" s="25" t="n">
        <v>0</v>
      </c>
      <c r="AE182" s="25" t="n">
        <v>0</v>
      </c>
      <c r="AF182" s="25" t="n">
        <v>0</v>
      </c>
      <c r="AG182" s="26" t="n">
        <v>0</v>
      </c>
      <c r="AH182" s="23" t="n">
        <v>1</v>
      </c>
      <c r="AI182" s="23" t="n">
        <v>1</v>
      </c>
      <c r="AJ182" s="24" t="n">
        <v>0</v>
      </c>
      <c r="AK182" s="23" t="n">
        <v>1</v>
      </c>
      <c r="AL182" s="24" t="n">
        <v>1</v>
      </c>
      <c r="AM182" s="25" t="n">
        <v>0</v>
      </c>
      <c r="AN182" s="25" t="n">
        <v>0</v>
      </c>
      <c r="AO182" s="25" t="n">
        <v>1</v>
      </c>
      <c r="AP182" s="26" t="n">
        <v>0</v>
      </c>
      <c r="AQ182" s="25" t="n">
        <v>0</v>
      </c>
      <c r="AR182" s="25" t="n">
        <v>0</v>
      </c>
      <c r="AS182" s="26" t="n">
        <v>1</v>
      </c>
      <c r="AT182" s="25" t="n">
        <v>0</v>
      </c>
      <c r="AU182" s="78" t="n">
        <v>0</v>
      </c>
      <c r="AV182" s="79" t="n">
        <v>0</v>
      </c>
      <c r="AW182" s="79" t="n">
        <v>0</v>
      </c>
      <c r="AX182" s="79" t="n">
        <v>0</v>
      </c>
      <c r="AY182" s="79" t="n">
        <v>0</v>
      </c>
      <c r="AZ182" s="78" t="n">
        <v>0</v>
      </c>
      <c r="BA182" s="79" t="n">
        <v>0</v>
      </c>
      <c r="BB182" s="79" t="n">
        <v>0</v>
      </c>
      <c r="BC182" s="79" t="n">
        <v>0</v>
      </c>
      <c r="BD182" s="78" t="n">
        <v>0</v>
      </c>
      <c r="BE182" s="26" t="n">
        <v>1</v>
      </c>
      <c r="BF182" s="25" t="n">
        <v>1</v>
      </c>
      <c r="BG182" s="25" t="n">
        <v>1</v>
      </c>
      <c r="BH182" s="25" t="n">
        <v>1</v>
      </c>
      <c r="BI182" s="25" t="n">
        <v>1</v>
      </c>
      <c r="BJ182" s="26" t="n">
        <v>1</v>
      </c>
      <c r="BK182" s="25" t="n">
        <v>1</v>
      </c>
      <c r="BL182" s="25" t="n">
        <v>1</v>
      </c>
      <c r="BM182" s="25" t="n">
        <v>1</v>
      </c>
      <c r="BN182" s="26" t="n">
        <v>1</v>
      </c>
      <c r="BO182" s="25" t="n">
        <v>1</v>
      </c>
      <c r="BP182" s="25" t="n">
        <v>1</v>
      </c>
      <c r="BQ182" s="23" t="n">
        <v>1</v>
      </c>
      <c r="BR182" s="24" t="n">
        <v>1</v>
      </c>
      <c r="BS182" s="23" t="n">
        <v>1</v>
      </c>
      <c r="BT182" s="23" t="n">
        <v>0</v>
      </c>
      <c r="BU182" s="23" t="n">
        <v>0</v>
      </c>
      <c r="BV182" s="23" t="n">
        <v>0</v>
      </c>
      <c r="BW182" s="24" t="n">
        <v>0</v>
      </c>
      <c r="BX182" s="24" t="n">
        <v>0</v>
      </c>
      <c r="BY182" s="23" t="n">
        <v>0</v>
      </c>
      <c r="BZ182" s="23" t="n">
        <v>0</v>
      </c>
      <c r="CB182" s="27" t="n">
        <f aca="false">CF182*$CZ$3+CI182*$DA$3+CL182*$DB$3+CO182*$DC$3+CR182*$DD$3+CU182*$DE$3+CX182*$DF$3</f>
        <v>40.5164285714286</v>
      </c>
      <c r="CD182" s="38" t="n">
        <f aca="false">(G182+I182+K182+N182+R182)/5</f>
        <v>0.4</v>
      </c>
      <c r="CE182" s="39" t="n">
        <f aca="false">(C182+D182+E182+F182+H182+J182+L182+M182+O182+P182+Q182+S182+T182)/13</f>
        <v>0.307692307692308</v>
      </c>
      <c r="CF182" s="30" t="n">
        <f aca="false">IF(AND(CD182=1,CE182=1),$DC$5,IF(AND(CD182=1,CE182&gt;0.5),$DC$6,IF(AND(CD182=1,AND(CE182&gt;0.25,CE182&lt;=0.5)),$DC$7,IF(AND(CD182=1,CE182&lt;=0.25),$DC$8,IF(AND(CD182&gt;0.5,CE182&gt;0.5),$DC$9,IF(AND(CD182&gt;0.5,AND(CE182&gt;0.25,CE182&lt;=0.5)),$DC$10,IF(AND(CD182&gt;0.5,CE182&lt;=0.25),$DC$11,IF(AND(AND(CD182&lt;=0.5,CD182&gt;0.25),CE182&gt;0.5),$DC$12,IF(AND(AND(CD182&lt;=0.5,CD182&gt;0.25),AND(CE182&gt;0.25,CE182&lt;=0.5)),$DC$13,IF(AND(AND(CD182&lt;=0.5,CD182&gt;0.25),CE182&lt;=0.25),$DC$14,IF(AND(CD182&lt;=0.25,CE182&gt;0.5),$DC$15,IF(AND(CD182&lt;=0.25,AND(CE182&gt;0.25,CE182&lt;=0.5)),$DC$16,IF(AND(CD182&lt;=0.25,AND(CE182&gt;0.1,CE182&lt;=0.25)),$DC$17,IF(AND(CD182&lt;=0.25,CE182&lt;=0.1,OR(CD182&lt;&gt;0,CE182&lt;&gt;0)),$DC$18,IF(AND(CD182=0,CE182=0),$DC$19,"ATENÇÃO")))))))))))))))</f>
        <v>42.8571428571429</v>
      </c>
      <c r="CG182" s="38" t="n">
        <f aca="false">(X182+AA182+AG182)/3</f>
        <v>0</v>
      </c>
      <c r="CH182" s="39" t="n">
        <f aca="false">(U182+V182+W182+Y182+Z182+AB182+AC182+AD182+AE182+AF182)/10</f>
        <v>0</v>
      </c>
      <c r="CI182" s="30" t="n">
        <f aca="false">IF(AND(CG182=1,CH182=1),$DC$5,IF(AND(CG182=1,CH182&gt;0.5),$DC$6,IF(AND(CG182=1,AND(CH182&gt;0.25,CH182&lt;=0.5)),$DC$7,IF(AND(CG182=1,CH182&lt;=0.25),$DC$8,IF(AND(CG182&gt;0.5,CH182&gt;0.5),$DC$9,IF(AND(CG182&gt;0.5,AND(CH182&gt;0.25,CH182&lt;=0.5)),$DC$10,IF(AND(CG182&gt;0.5,CH182&lt;=0.25),$DC$11,IF(AND(AND(CG182&lt;=0.5,CG182&gt;0.25),CH182&gt;0.5),$DC$12,IF(AND(AND(CG182&lt;=0.5,CG182&gt;0.25),AND(CH182&gt;0.25,CH182&lt;=0.5)),$DC$13,IF(AND(AND(CG182&lt;=0.5,CG182&gt;0.25),CH182&lt;=0.25),$DC$14,IF(AND(CG182&lt;=0.25,CH182&gt;0.5),$DC$15,IF(AND(CG182&lt;=0.25,AND(CH182&gt;0.25,CH182&lt;=0.5)),$DC$16,IF(AND(CG182&lt;=0.25,AND(CH182&gt;0.1,CH182&lt;=0.25)),$DC$17,IF(AND(CG182&lt;=0.25,CH182&lt;=0.1,OR(CG182&lt;&gt;0,CH182&lt;&gt;0)),$DC$18,IF(AND(CG182=0,CH182=0),$DC$19,"ATENÇÃO")))))))))))))))</f>
        <v>0</v>
      </c>
      <c r="CJ182" s="38" t="n">
        <f aca="false">(AJ182+AL182)/2</f>
        <v>0.5</v>
      </c>
      <c r="CK182" s="39" t="n">
        <f aca="false">(AH182+AI182+AK182)/3</f>
        <v>1</v>
      </c>
      <c r="CL182" s="30" t="n">
        <f aca="false">IF(AND(CJ182=1,CK182=1),$DC$5,IF(AND(CJ182=1,CK182&gt;0.5),$DC$6,IF(AND(CJ182=1,AND(CK182&gt;0.25,CK182&lt;=0.5)),$DC$7,IF(AND(CJ182=1,CK182&lt;=0.25),$DC$8,IF(AND(CJ182&gt;0.5,CK182&gt;0.5),$DC$9,IF(AND(CJ182&gt;0.5,AND(CK182&gt;0.25,CK182&lt;=0.5)),$DC$10,IF(AND(CJ182&gt;0.5,CK182&lt;=0.25),$DC$11,IF(AND(AND(CJ182&lt;=0.5,CJ182&gt;0.25),CK182&gt;0.5),$DC$12,IF(AND(AND(CJ182&lt;=0.5,CJ182&gt;0.25),AND(CK182&gt;0.25,CK182&lt;=0.5)),$DC$13,IF(AND(AND(CJ182&lt;=0.5,CJ182&gt;0.25),CK182&lt;=0.25),$DC$14,IF(AND(CJ182&lt;=0.25,CK182&gt;0.5),$DC$15,IF(AND(CJ182&lt;=0.25,AND(CK182&gt;0.25,CK182&lt;=0.5)),$DC$16,IF(AND(CJ182&lt;=0.25,AND(CK182&gt;0.1,CK182&lt;=0.25)),$DC$17,IF(AND(CJ182&lt;=0.25,CK182&lt;=0.1,OR(CJ182&lt;&gt;0,CK182&lt;&gt;0)),$DC$18,IF(AND(CJ182=0,CK182=0),$DC$19,"ATENÇÃO")))))))))))))))</f>
        <v>50</v>
      </c>
      <c r="CM182" s="38" t="n">
        <f aca="false">(AP182+AS182)/2</f>
        <v>0.5</v>
      </c>
      <c r="CN182" s="39" t="n">
        <f aca="false">(AM182+AN182+AO182+AQ182+AR182+AT182)/6</f>
        <v>0.166666666666667</v>
      </c>
      <c r="CO182" s="30" t="n">
        <f aca="false">IF(AND(CM182=1,CN182=1),$DC$5,IF(AND(CM182=1,CN182&gt;0.5),$DC$6,IF(AND(CM182=1,AND(CN182&gt;0.25,CN182&lt;=0.5)),$DC$7,IF(AND(CM182=1,CN182&lt;=0.25),$DC$8,IF(AND(CM182&gt;0.5,CN182&gt;0.5),$DC$9,IF(AND(CM182&gt;0.5,AND(CN182&gt;0.25,CN182&lt;=0.5)),$DC$10,IF(AND(CM182&gt;0.5,CN182&lt;=0.25),$DC$11,IF(AND(AND(CM182&lt;=0.5,CM182&gt;0.25),CN182&gt;0.5),$DC$12,IF(AND(AND(CM182&lt;=0.5,CM182&gt;0.25),AND(CN182&gt;0.25,CN182&lt;=0.5)),$DC$13,IF(AND(AND(CM182&lt;=0.5,CM182&gt;0.25),CN182&lt;=0.25),$DC$14,IF(AND(CM182&lt;=0.25,CN182&gt;0.5),$DC$15,IF(AND(CM182&lt;=0.25,AND(CN182&gt;0.25,CN182&lt;=0.5)),$DC$16,IF(AND(CM182&lt;=0.25,AND(CN182&gt;0.1,CN182&lt;=0.25)),$DC$17,IF(AND(CM182&lt;=0.25,CN182&lt;=0.1,OR(CM182&lt;&gt;0,CN182&lt;&gt;0)),$DC$18,IF(AND(CM182=0,CN182=0),$DC$19,"ATENÇÃO")))))))))))))))</f>
        <v>35.7142857142857</v>
      </c>
      <c r="CP182" s="38" t="n">
        <f aca="false">(AU182+AZ182+BD182)/3</f>
        <v>0</v>
      </c>
      <c r="CQ182" s="39" t="n">
        <f aca="false">(AV182+AW182+AX182+AY182+BA182+BB182+BC182)/7</f>
        <v>0</v>
      </c>
      <c r="CR182" s="30" t="n">
        <f aca="false">IF(AND(CP182=1,CQ182=1),$DC$5,IF(AND(CP182=1,CQ182&gt;0.5),$DC$6,IF(AND(CP182=1,AND(CQ182&gt;0.25,CQ182&lt;=0.5)),$DC$7,IF(AND(CP182=1,CQ182&lt;=0.25),$DC$8,IF(AND(CP182&gt;0.5,CQ182&gt;0.5),$DC$9,IF(AND(CP182&gt;0.5,AND(CQ182&gt;0.25,CQ182&lt;=0.5)),$DC$10,IF(AND(CP182&gt;0.5,CQ182&lt;=0.25),$DC$11,IF(AND(AND(CP182&lt;=0.5,CP182&gt;0.25),CQ182&gt;0.5),$DC$12,IF(AND(AND(CP182&lt;=0.5,CP182&gt;0.25),AND(CQ182&gt;0.25,CQ182&lt;=0.5)),$DC$13,IF(AND(AND(CP182&lt;=0.5,CP182&gt;0.25),CQ182&lt;=0.25),$DC$14,IF(AND(CP182&lt;=0.25,CQ182&gt;0.5),$DC$15,IF(AND(CP182&lt;=0.25,AND(CQ182&gt;0.25,CQ182&lt;=0.5)),$DC$16,IF(AND(CP182&lt;=0.25,AND(CQ182&gt;0.1,CQ182&lt;=0.25)),$DC$17,IF(AND(CP182&lt;=0.25,CQ182&lt;=0.1,OR(CP182&lt;&gt;0,CQ182&lt;&gt;0)),$DC$18,IF(AND(CP182=0,CQ182=0),$DC$19,"ATENÇÃO")))))))))))))))</f>
        <v>0</v>
      </c>
      <c r="CS182" s="38" t="n">
        <f aca="false">(BE182+BJ182+BN182)/3</f>
        <v>1</v>
      </c>
      <c r="CT182" s="39" t="n">
        <f aca="false">(BF182+BG182+BH182+BI182+BK182+BL182+BM182+BO182+BP182)/9</f>
        <v>1</v>
      </c>
      <c r="CU182" s="30" t="n">
        <f aca="false">IF(AND(CS182=1,CT182=1),$DC$5,IF(AND(CS182=1,CT182&gt;0.5),$DC$6,IF(AND(CS182=1,AND(CT182&gt;0.25,CT182&lt;=0.5)),$DC$7,IF(AND(CS182=1,CT182&lt;=0.25),$DC$8,IF(AND(CS182&gt;0.5,CT182&gt;0.5),$DC$9,IF(AND(CS182&gt;0.5,AND(CT182&gt;0.25,CT182&lt;=0.5)),$DC$10,IF(AND(CS182&gt;0.5,CT182&lt;=0.25),$DC$11,IF(AND(AND(CS182&lt;=0.5,CS182&gt;0.25),CT182&gt;0.5),$DC$12,IF(AND(AND(CS182&lt;=0.5,CS182&gt;0.25),AND(CT182&gt;0.25,CT182&lt;=0.5)),$DC$13,IF(AND(AND(CS182&lt;=0.5,CS182&gt;0.25),CT182&lt;=0.25),$DC$14,IF(AND(CS182&lt;=0.25,CT182&gt;0.5),$DC$15,IF(AND(CS182&lt;=0.25,AND(CT182&gt;0.25,CT182&lt;=0.5)),$DC$16,IF(AND(CS182&lt;=0.25,AND(CT182&gt;0.1,CT182&lt;=0.25)),$DC$17,IF(AND(CS182&lt;=0.25,CT182&lt;=0.1,OR(CS182&lt;&gt;0,CT182&lt;&gt;0)),$DC$18,IF(AND(CS182=0,CT182=0),$DC$19,"ATENÇÃO")))))))))))))))</f>
        <v>100</v>
      </c>
      <c r="CV182" s="31" t="n">
        <f aca="false">(BR182+BW182+BX182)/3</f>
        <v>0.333333333333333</v>
      </c>
      <c r="CW182" s="32" t="n">
        <f aca="false">(BQ182+BS182+BT182+BU182+BV182+BY182+BZ182)/7</f>
        <v>0.285714285714286</v>
      </c>
      <c r="CX182" s="30" t="n">
        <f aca="false">IF(AND(CV182=1,CW182=1),$DC$5,IF(AND(CV182=1,CW182&gt;0.5),$DC$6,IF(AND(CV182=1,AND(CW182&gt;0.25,CW182&lt;=0.5)),$DC$7,IF(AND(CV182=1,CW182&lt;=0.25),$DC$8,IF(AND(CV182&gt;0.5,CW182&gt;0.5),$DC$9,IF(AND(CV182&gt;0.5,AND(CW182&gt;0.25,CW182&lt;=0.5)),$DC$10,IF(AND(CV182&gt;0.5,CW182&lt;=0.25),$DC$11,IF(AND(AND(CV182&lt;=0.5,CV182&gt;0.25),CW182&gt;0.5),$DC$12,IF(AND(AND(CV182&lt;=0.5,CV182&gt;0.25),AND(CW182&gt;0.25,CW182&lt;=0.5)),$DC$13,IF(AND(AND(CV182&lt;=0.5,CV182&gt;0.25),CW182&lt;=0.25),$DC$14,IF(AND(CV182&lt;=0.25,CW182&gt;0.5),$DC$15,IF(AND(CV182&lt;=0.25,AND(CW182&gt;0.25,CW182&lt;=0.5)),$DC$16,IF(AND(CV182&lt;=0.25,AND(CW182&gt;0.1,CW182&lt;=0.25)),$DC$17,IF(AND(CV182&lt;=0.25,CW182&lt;=0.1,OR(CV182&lt;&gt;0,CW182&lt;&gt;0)),$DC$18,IF(AND(CV182=0,CW182=0),$DC$19,"ATENÇÃO")))))))))))))))</f>
        <v>42.8571428571429</v>
      </c>
    </row>
    <row r="183" customFormat="false" ht="15" hidden="false" customHeight="false" outlineLevel="0" collapsed="false">
      <c r="A183" s="1" t="s">
        <v>334</v>
      </c>
      <c r="B183" s="2" t="n">
        <v>181</v>
      </c>
      <c r="C183" s="23" t="n">
        <v>1</v>
      </c>
      <c r="D183" s="23" t="n">
        <v>1</v>
      </c>
      <c r="E183" s="23" t="n">
        <v>1</v>
      </c>
      <c r="F183" s="23" t="n">
        <v>0</v>
      </c>
      <c r="G183" s="24" t="n">
        <v>0</v>
      </c>
      <c r="H183" s="23" t="n">
        <v>0</v>
      </c>
      <c r="I183" s="24" t="n">
        <v>0</v>
      </c>
      <c r="J183" s="23" t="n">
        <v>0</v>
      </c>
      <c r="K183" s="24" t="n">
        <v>1</v>
      </c>
      <c r="L183" s="23" t="n">
        <v>1</v>
      </c>
      <c r="M183" s="23" t="n">
        <v>0</v>
      </c>
      <c r="N183" s="24" t="n">
        <v>1</v>
      </c>
      <c r="O183" s="23" t="n">
        <v>1</v>
      </c>
      <c r="P183" s="23" t="n">
        <v>0</v>
      </c>
      <c r="Q183" s="23" t="n">
        <v>1</v>
      </c>
      <c r="R183" s="24" t="n">
        <v>1</v>
      </c>
      <c r="S183" s="23" t="n">
        <v>0</v>
      </c>
      <c r="T183" s="23" t="n">
        <v>1</v>
      </c>
      <c r="U183" s="25" t="n">
        <v>0</v>
      </c>
      <c r="V183" s="25" t="n">
        <v>0</v>
      </c>
      <c r="W183" s="25" t="n">
        <v>0</v>
      </c>
      <c r="X183" s="26" t="n">
        <v>0</v>
      </c>
      <c r="Y183" s="25" t="n">
        <v>0</v>
      </c>
      <c r="Z183" s="25" t="n">
        <v>1</v>
      </c>
      <c r="AA183" s="26" t="n">
        <v>0</v>
      </c>
      <c r="AB183" s="25" t="n">
        <v>0</v>
      </c>
      <c r="AC183" s="25" t="n">
        <v>0</v>
      </c>
      <c r="AD183" s="25" t="n">
        <v>0</v>
      </c>
      <c r="AE183" s="25" t="n">
        <v>1</v>
      </c>
      <c r="AF183" s="25" t="n">
        <v>0</v>
      </c>
      <c r="AG183" s="26" t="n">
        <v>1</v>
      </c>
      <c r="AH183" s="23" t="n">
        <v>1</v>
      </c>
      <c r="AI183" s="23" t="n">
        <v>1</v>
      </c>
      <c r="AJ183" s="24" t="n">
        <v>0</v>
      </c>
      <c r="AK183" s="23" t="n">
        <v>1</v>
      </c>
      <c r="AL183" s="24" t="n">
        <v>1</v>
      </c>
      <c r="AM183" s="25" t="n">
        <v>1</v>
      </c>
      <c r="AN183" s="25" t="n">
        <v>0</v>
      </c>
      <c r="AO183" s="25" t="n">
        <v>0</v>
      </c>
      <c r="AP183" s="26" t="n">
        <v>0</v>
      </c>
      <c r="AQ183" s="25" t="n">
        <v>0</v>
      </c>
      <c r="AR183" s="25" t="n">
        <v>1</v>
      </c>
      <c r="AS183" s="26" t="n">
        <v>0</v>
      </c>
      <c r="AT183" s="25" t="n">
        <v>0</v>
      </c>
      <c r="AU183" s="78" t="n">
        <v>0</v>
      </c>
      <c r="AV183" s="79" t="n">
        <v>0</v>
      </c>
      <c r="AW183" s="79" t="n">
        <v>0</v>
      </c>
      <c r="AX183" s="79" t="n">
        <v>0</v>
      </c>
      <c r="AY183" s="79" t="n">
        <v>0</v>
      </c>
      <c r="AZ183" s="78" t="n">
        <v>0</v>
      </c>
      <c r="BA183" s="79" t="n">
        <v>0</v>
      </c>
      <c r="BB183" s="79" t="n">
        <v>1</v>
      </c>
      <c r="BC183" s="79" t="n">
        <v>0</v>
      </c>
      <c r="BD183" s="78" t="n">
        <v>0</v>
      </c>
      <c r="BE183" s="26" t="n">
        <v>1</v>
      </c>
      <c r="BF183" s="25" t="n">
        <v>1</v>
      </c>
      <c r="BG183" s="25" t="n">
        <v>1</v>
      </c>
      <c r="BH183" s="25" t="n">
        <v>1</v>
      </c>
      <c r="BI183" s="25" t="n">
        <v>1</v>
      </c>
      <c r="BJ183" s="26" t="n">
        <v>0</v>
      </c>
      <c r="BK183" s="25" t="n">
        <v>1</v>
      </c>
      <c r="BL183" s="25" t="n">
        <v>1</v>
      </c>
      <c r="BM183" s="25" t="n">
        <v>0</v>
      </c>
      <c r="BN183" s="26" t="n">
        <v>1</v>
      </c>
      <c r="BO183" s="25" t="n">
        <v>1</v>
      </c>
      <c r="BP183" s="25" t="n">
        <v>1</v>
      </c>
      <c r="BQ183" s="23" t="n">
        <v>1</v>
      </c>
      <c r="BR183" s="24" t="n">
        <v>1</v>
      </c>
      <c r="BS183" s="23" t="n">
        <v>1</v>
      </c>
      <c r="BT183" s="23" t="n">
        <v>0</v>
      </c>
      <c r="BU183" s="23" t="n">
        <v>1</v>
      </c>
      <c r="BV183" s="23" t="n">
        <v>0</v>
      </c>
      <c r="BW183" s="24" t="n">
        <v>0</v>
      </c>
      <c r="BX183" s="24" t="n">
        <v>0</v>
      </c>
      <c r="BY183" s="23" t="n">
        <v>0</v>
      </c>
      <c r="BZ183" s="23" t="n">
        <v>0</v>
      </c>
      <c r="CB183" s="27" t="n">
        <f aca="false">CF183*$CZ$3+CI183*$DA$3+CL183*$DB$3+CO183*$DC$3+CR183*$DD$3+CU183*$DE$3+CX183*$DF$3</f>
        <v>44.7757142857143</v>
      </c>
      <c r="CD183" s="38" t="n">
        <f aca="false">(G183+I183+K183+N183+R183)/5</f>
        <v>0.6</v>
      </c>
      <c r="CE183" s="39" t="n">
        <f aca="false">(C183+D183+E183+F183+H183+J183+L183+M183+O183+P183+Q183+S183+T183)/13</f>
        <v>0.538461538461538</v>
      </c>
      <c r="CF183" s="30" t="n">
        <f aca="false">IF(AND(CD183=1,CE183=1),$DC$5,IF(AND(CD183=1,CE183&gt;0.5),$DC$6,IF(AND(CD183=1,AND(CE183&gt;0.25,CE183&lt;=0.5)),$DC$7,IF(AND(CD183=1,CE183&lt;=0.25),$DC$8,IF(AND(CD183&gt;0.5,CE183&gt;0.5),$DC$9,IF(AND(CD183&gt;0.5,AND(CE183&gt;0.25,CE183&lt;=0.5)),$DC$10,IF(AND(CD183&gt;0.5,CE183&lt;=0.25),$DC$11,IF(AND(AND(CD183&lt;=0.5,CD183&gt;0.25),CE183&gt;0.5),$DC$12,IF(AND(AND(CD183&lt;=0.5,CD183&gt;0.25),AND(CE183&gt;0.25,CE183&lt;=0.5)),$DC$13,IF(AND(AND(CD183&lt;=0.5,CD183&gt;0.25),CE183&lt;=0.25),$DC$14,IF(AND(CD183&lt;=0.25,CE183&gt;0.5),$DC$15,IF(AND(CD183&lt;=0.25,AND(CE183&gt;0.25,CE183&lt;=0.5)),$DC$16,IF(AND(CD183&lt;=0.25,AND(CE183&gt;0.1,CE183&lt;=0.25)),$DC$17,IF(AND(CD183&lt;=0.25,CE183&lt;=0.1,OR(CD183&lt;&gt;0,CE183&lt;&gt;0)),$DC$18,IF(AND(CD183=0,CE183=0),$DC$19,"ATENÇÃO")))))))))))))))</f>
        <v>71.4285714285714</v>
      </c>
      <c r="CG183" s="38" t="n">
        <f aca="false">(X183+AA183+AG183)/3</f>
        <v>0.333333333333333</v>
      </c>
      <c r="CH183" s="39" t="n">
        <f aca="false">(U183+V183+W183+Y183+Z183+AB183+AC183+AD183+AE183+AF183)/10</f>
        <v>0.2</v>
      </c>
      <c r="CI183" s="30" t="n">
        <f aca="false">IF(AND(CG183=1,CH183=1),$DC$5,IF(AND(CG183=1,CH183&gt;0.5),$DC$6,IF(AND(CG183=1,AND(CH183&gt;0.25,CH183&lt;=0.5)),$DC$7,IF(AND(CG183=1,CH183&lt;=0.25),$DC$8,IF(AND(CG183&gt;0.5,CH183&gt;0.5),$DC$9,IF(AND(CG183&gt;0.5,AND(CH183&gt;0.25,CH183&lt;=0.5)),$DC$10,IF(AND(CG183&gt;0.5,CH183&lt;=0.25),$DC$11,IF(AND(AND(CG183&lt;=0.5,CG183&gt;0.25),CH183&gt;0.5),$DC$12,IF(AND(AND(CG183&lt;=0.5,CG183&gt;0.25),AND(CH183&gt;0.25,CH183&lt;=0.5)),$DC$13,IF(AND(AND(CG183&lt;=0.5,CG183&gt;0.25),CH183&lt;=0.25),$DC$14,IF(AND(CG183&lt;=0.25,CH183&gt;0.5),$DC$15,IF(AND(CG183&lt;=0.25,AND(CH183&gt;0.25,CH183&lt;=0.5)),$DC$16,IF(AND(CG183&lt;=0.25,AND(CH183&gt;0.1,CH183&lt;=0.25)),$DC$17,IF(AND(CG183&lt;=0.25,CH183&lt;=0.1,OR(CG183&lt;&gt;0,CH183&lt;&gt;0)),$DC$18,IF(AND(CG183=0,CH183=0),$DC$19,"ATENÇÃO")))))))))))))))</f>
        <v>35.7142857142857</v>
      </c>
      <c r="CJ183" s="38" t="n">
        <f aca="false">(AJ183+AL183)/2</f>
        <v>0.5</v>
      </c>
      <c r="CK183" s="39" t="n">
        <f aca="false">(AH183+AI183+AK183)/3</f>
        <v>1</v>
      </c>
      <c r="CL183" s="30" t="n">
        <f aca="false">IF(AND(CJ183=1,CK183=1),$DC$5,IF(AND(CJ183=1,CK183&gt;0.5),$DC$6,IF(AND(CJ183=1,AND(CK183&gt;0.25,CK183&lt;=0.5)),$DC$7,IF(AND(CJ183=1,CK183&lt;=0.25),$DC$8,IF(AND(CJ183&gt;0.5,CK183&gt;0.5),$DC$9,IF(AND(CJ183&gt;0.5,AND(CK183&gt;0.25,CK183&lt;=0.5)),$DC$10,IF(AND(CJ183&gt;0.5,CK183&lt;=0.25),$DC$11,IF(AND(AND(CJ183&lt;=0.5,CJ183&gt;0.25),CK183&gt;0.5),$DC$12,IF(AND(AND(CJ183&lt;=0.5,CJ183&gt;0.25),AND(CK183&gt;0.25,CK183&lt;=0.5)),$DC$13,IF(AND(AND(CJ183&lt;=0.5,CJ183&gt;0.25),CK183&lt;=0.25),$DC$14,IF(AND(CJ183&lt;=0.25,CK183&gt;0.5),$DC$15,IF(AND(CJ183&lt;=0.25,AND(CK183&gt;0.25,CK183&lt;=0.5)),$DC$16,IF(AND(CJ183&lt;=0.25,AND(CK183&gt;0.1,CK183&lt;=0.25)),$DC$17,IF(AND(CJ183&lt;=0.25,CK183&lt;=0.1,OR(CJ183&lt;&gt;0,CK183&lt;&gt;0)),$DC$18,IF(AND(CJ183=0,CK183=0),$DC$19,"ATENÇÃO")))))))))))))))</f>
        <v>50</v>
      </c>
      <c r="CM183" s="38" t="n">
        <f aca="false">(AP183+AS183)/2</f>
        <v>0</v>
      </c>
      <c r="CN183" s="39" t="n">
        <f aca="false">(AM183+AN183+AO183+AQ183+AR183+AT183)/6</f>
        <v>0.333333333333333</v>
      </c>
      <c r="CO183" s="30" t="n">
        <f aca="false">IF(AND(CM183=1,CN183=1),$DC$5,IF(AND(CM183=1,CN183&gt;0.5),$DC$6,IF(AND(CM183=1,AND(CN183&gt;0.25,CN183&lt;=0.5)),$DC$7,IF(AND(CM183=1,CN183&lt;=0.25),$DC$8,IF(AND(CM183&gt;0.5,CN183&gt;0.5),$DC$9,IF(AND(CM183&gt;0.5,AND(CN183&gt;0.25,CN183&lt;=0.5)),$DC$10,IF(AND(CM183&gt;0.5,CN183&lt;=0.25),$DC$11,IF(AND(AND(CM183&lt;=0.5,CM183&gt;0.25),CN183&gt;0.5),$DC$12,IF(AND(AND(CM183&lt;=0.5,CM183&gt;0.25),AND(CN183&gt;0.25,CN183&lt;=0.5)),$DC$13,IF(AND(AND(CM183&lt;=0.5,CM183&gt;0.25),CN183&lt;=0.25),$DC$14,IF(AND(CM183&lt;=0.25,CN183&gt;0.5),$DC$15,IF(AND(CM183&lt;=0.25,AND(CN183&gt;0.25,CN183&lt;=0.5)),$DC$16,IF(AND(CM183&lt;=0.25,AND(CN183&gt;0.1,CN183&lt;=0.25)),$DC$17,IF(AND(CM183&lt;=0.25,CN183&lt;=0.1,OR(CM183&lt;&gt;0,CN183&lt;&gt;0)),$DC$18,IF(AND(CM183=0,CN183=0),$DC$19,"ATENÇÃO")))))))))))))))</f>
        <v>21.4285714285714</v>
      </c>
      <c r="CP183" s="38" t="n">
        <f aca="false">(AU183+AZ183+BD183)/3</f>
        <v>0</v>
      </c>
      <c r="CQ183" s="39" t="n">
        <f aca="false">(AV183+AW183+AX183+AY183+BA183+BB183+BC183)/7</f>
        <v>0.142857142857143</v>
      </c>
      <c r="CR183" s="30" t="n">
        <f aca="false">IF(AND(CP183=1,CQ183=1),$DC$5,IF(AND(CP183=1,CQ183&gt;0.5),$DC$6,IF(AND(CP183=1,AND(CQ183&gt;0.25,CQ183&lt;=0.5)),$DC$7,IF(AND(CP183=1,CQ183&lt;=0.25),$DC$8,IF(AND(CP183&gt;0.5,CQ183&gt;0.5),$DC$9,IF(AND(CP183&gt;0.5,AND(CQ183&gt;0.25,CQ183&lt;=0.5)),$DC$10,IF(AND(CP183&gt;0.5,CQ183&lt;=0.25),$DC$11,IF(AND(AND(CP183&lt;=0.5,CP183&gt;0.25),CQ183&gt;0.5),$DC$12,IF(AND(AND(CP183&lt;=0.5,CP183&gt;0.25),AND(CQ183&gt;0.25,CQ183&lt;=0.5)),$DC$13,IF(AND(AND(CP183&lt;=0.5,CP183&gt;0.25),CQ183&lt;=0.25),$DC$14,IF(AND(CP183&lt;=0.25,CQ183&gt;0.5),$DC$15,IF(AND(CP183&lt;=0.25,AND(CQ183&gt;0.25,CQ183&lt;=0.5)),$DC$16,IF(AND(CP183&lt;=0.25,AND(CQ183&gt;0.1,CQ183&lt;=0.25)),$DC$17,IF(AND(CP183&lt;=0.25,CQ183&lt;=0.1,OR(CP183&lt;&gt;0,CQ183&lt;&gt;0)),$DC$18,IF(AND(CP183=0,CQ183=0),$DC$19,"ATENÇÃO")))))))))))))))</f>
        <v>14.2857142857143</v>
      </c>
      <c r="CS183" s="38" t="n">
        <f aca="false">(BE183+BJ183+BN183)/3</f>
        <v>0.666666666666667</v>
      </c>
      <c r="CT183" s="39" t="n">
        <f aca="false">(BF183+BG183+BH183+BI183+BK183+BL183+BM183+BO183+BP183)/9</f>
        <v>0.888888888888889</v>
      </c>
      <c r="CU183" s="30" t="n">
        <f aca="false">IF(AND(CS183=1,CT183=1),$DC$5,IF(AND(CS183=1,CT183&gt;0.5),$DC$6,IF(AND(CS183=1,AND(CT183&gt;0.25,CT183&lt;=0.5)),$DC$7,IF(AND(CS183=1,CT183&lt;=0.25),$DC$8,IF(AND(CS183&gt;0.5,CT183&gt;0.5),$DC$9,IF(AND(CS183&gt;0.5,AND(CT183&gt;0.25,CT183&lt;=0.5)),$DC$10,IF(AND(CS183&gt;0.5,CT183&lt;=0.25),$DC$11,IF(AND(AND(CS183&lt;=0.5,CS183&gt;0.25),CT183&gt;0.5),$DC$12,IF(AND(AND(CS183&lt;=0.5,CS183&gt;0.25),AND(CT183&gt;0.25,CT183&lt;=0.5)),$DC$13,IF(AND(AND(CS183&lt;=0.5,CS183&gt;0.25),CT183&lt;=0.25),$DC$14,IF(AND(CS183&lt;=0.25,CT183&gt;0.5),$DC$15,IF(AND(CS183&lt;=0.25,AND(CT183&gt;0.25,CT183&lt;=0.5)),$DC$16,IF(AND(CS183&lt;=0.25,AND(CT183&gt;0.1,CT183&lt;=0.25)),$DC$17,IF(AND(CS183&lt;=0.25,CT183&lt;=0.1,OR(CS183&lt;&gt;0,CT183&lt;&gt;0)),$DC$18,IF(AND(CS183=0,CT183=0),$DC$19,"ATENÇÃO")))))))))))))))</f>
        <v>71.4285714285714</v>
      </c>
      <c r="CV183" s="31" t="n">
        <f aca="false">(BR183+BW183+BX183)/3</f>
        <v>0.333333333333333</v>
      </c>
      <c r="CW183" s="32" t="n">
        <f aca="false">(BQ183+BS183+BT183+BU183+BV183+BY183+BZ183)/7</f>
        <v>0.428571428571429</v>
      </c>
      <c r="CX183" s="30" t="n">
        <f aca="false">IF(AND(CV183=1,CW183=1),$DC$5,IF(AND(CV183=1,CW183&gt;0.5),$DC$6,IF(AND(CV183=1,AND(CW183&gt;0.25,CW183&lt;=0.5)),$DC$7,IF(AND(CV183=1,CW183&lt;=0.25),$DC$8,IF(AND(CV183&gt;0.5,CW183&gt;0.5),$DC$9,IF(AND(CV183&gt;0.5,AND(CW183&gt;0.25,CW183&lt;=0.5)),$DC$10,IF(AND(CV183&gt;0.5,CW183&lt;=0.25),$DC$11,IF(AND(AND(CV183&lt;=0.5,CV183&gt;0.25),CW183&gt;0.5),$DC$12,IF(AND(AND(CV183&lt;=0.5,CV183&gt;0.25),AND(CW183&gt;0.25,CW183&lt;=0.5)),$DC$13,IF(AND(AND(CV183&lt;=0.5,CV183&gt;0.25),CW183&lt;=0.25),$DC$14,IF(AND(CV183&lt;=0.25,CW183&gt;0.5),$DC$15,IF(AND(CV183&lt;=0.25,AND(CW183&gt;0.25,CW183&lt;=0.5)),$DC$16,IF(AND(CV183&lt;=0.25,AND(CW183&gt;0.1,CW183&lt;=0.25)),$DC$17,IF(AND(CV183&lt;=0.25,CW183&lt;=0.1,OR(CV183&lt;&gt;0,CW183&lt;&gt;0)),$DC$18,IF(AND(CV183=0,CW183=0),$DC$19,"ATENÇÃO")))))))))))))))</f>
        <v>42.8571428571429</v>
      </c>
    </row>
    <row r="184" customFormat="false" ht="15" hidden="false" customHeight="false" outlineLevel="0" collapsed="false">
      <c r="A184" s="1" t="s">
        <v>335</v>
      </c>
      <c r="B184" s="2" t="n">
        <v>182</v>
      </c>
      <c r="C184" s="23" t="n">
        <v>1</v>
      </c>
      <c r="D184" s="23" t="n">
        <v>1</v>
      </c>
      <c r="E184" s="23" t="n">
        <v>1</v>
      </c>
      <c r="F184" s="23" t="n">
        <v>0</v>
      </c>
      <c r="G184" s="24" t="n">
        <v>0</v>
      </c>
      <c r="H184" s="23" t="n">
        <v>1</v>
      </c>
      <c r="I184" s="24" t="n">
        <v>1</v>
      </c>
      <c r="J184" s="23" t="n">
        <v>1</v>
      </c>
      <c r="K184" s="24" t="n">
        <v>0</v>
      </c>
      <c r="L184" s="23" t="n">
        <v>1</v>
      </c>
      <c r="M184" s="23" t="n">
        <v>1</v>
      </c>
      <c r="N184" s="24" t="n">
        <v>1</v>
      </c>
      <c r="O184" s="23" t="n">
        <v>1</v>
      </c>
      <c r="P184" s="23" t="n">
        <v>1</v>
      </c>
      <c r="Q184" s="23" t="n">
        <v>1</v>
      </c>
      <c r="R184" s="24" t="n">
        <v>1</v>
      </c>
      <c r="S184" s="23" t="n">
        <v>1</v>
      </c>
      <c r="T184" s="23" t="n">
        <v>0</v>
      </c>
      <c r="U184" s="25" t="n">
        <v>0</v>
      </c>
      <c r="V184" s="25" t="n">
        <v>0</v>
      </c>
      <c r="W184" s="25" t="n">
        <v>0</v>
      </c>
      <c r="X184" s="26" t="n">
        <v>1</v>
      </c>
      <c r="Y184" s="25" t="n">
        <v>1</v>
      </c>
      <c r="Z184" s="25" t="n">
        <v>1</v>
      </c>
      <c r="AA184" s="26" t="n">
        <v>0</v>
      </c>
      <c r="AB184" s="25" t="n">
        <v>1</v>
      </c>
      <c r="AC184" s="25" t="n">
        <v>1</v>
      </c>
      <c r="AD184" s="25" t="n">
        <v>0</v>
      </c>
      <c r="AE184" s="25" t="n">
        <v>1</v>
      </c>
      <c r="AF184" s="25" t="n">
        <v>0</v>
      </c>
      <c r="AG184" s="26" t="n">
        <v>1</v>
      </c>
      <c r="AH184" s="23" t="n">
        <v>1</v>
      </c>
      <c r="AI184" s="23" t="n">
        <v>1</v>
      </c>
      <c r="AJ184" s="24" t="n">
        <v>1</v>
      </c>
      <c r="AK184" s="23" t="n">
        <v>1</v>
      </c>
      <c r="AL184" s="24" t="n">
        <v>1</v>
      </c>
      <c r="AM184" s="25" t="n">
        <v>1</v>
      </c>
      <c r="AN184" s="25" t="n">
        <v>1</v>
      </c>
      <c r="AO184" s="25" t="n">
        <v>1</v>
      </c>
      <c r="AP184" s="26" t="n">
        <v>1</v>
      </c>
      <c r="AQ184" s="25" t="n">
        <v>0</v>
      </c>
      <c r="AR184" s="25" t="n">
        <v>1</v>
      </c>
      <c r="AS184" s="26" t="n">
        <v>0</v>
      </c>
      <c r="AT184" s="25" t="n">
        <v>1</v>
      </c>
      <c r="AU184" s="78" t="n">
        <v>1</v>
      </c>
      <c r="AV184" s="79" t="n">
        <v>0</v>
      </c>
      <c r="AW184" s="79" t="n">
        <v>0</v>
      </c>
      <c r="AX184" s="79" t="n">
        <v>1</v>
      </c>
      <c r="AY184" s="79" t="n">
        <v>0</v>
      </c>
      <c r="AZ184" s="78" t="n">
        <v>1</v>
      </c>
      <c r="BA184" s="79" t="n">
        <v>0</v>
      </c>
      <c r="BB184" s="79" t="n">
        <v>1</v>
      </c>
      <c r="BC184" s="79" t="n">
        <v>0</v>
      </c>
      <c r="BD184" s="78" t="n">
        <v>1</v>
      </c>
      <c r="BE184" s="26" t="n">
        <v>1</v>
      </c>
      <c r="BF184" s="25" t="n">
        <v>1</v>
      </c>
      <c r="BG184" s="25" t="n">
        <v>1</v>
      </c>
      <c r="BH184" s="25" t="n">
        <v>1</v>
      </c>
      <c r="BI184" s="25" t="n">
        <v>1</v>
      </c>
      <c r="BJ184" s="26" t="n">
        <v>1</v>
      </c>
      <c r="BK184" s="25" t="n">
        <v>1</v>
      </c>
      <c r="BL184" s="25" t="n">
        <v>1</v>
      </c>
      <c r="BM184" s="25" t="n">
        <v>1</v>
      </c>
      <c r="BN184" s="26" t="n">
        <v>1</v>
      </c>
      <c r="BO184" s="25" t="n">
        <v>1</v>
      </c>
      <c r="BP184" s="25" t="n">
        <v>1</v>
      </c>
      <c r="BQ184" s="23" t="n">
        <v>1</v>
      </c>
      <c r="BR184" s="24" t="n">
        <v>1</v>
      </c>
      <c r="BS184" s="23" t="n">
        <v>1</v>
      </c>
      <c r="BT184" s="23" t="n">
        <v>1</v>
      </c>
      <c r="BU184" s="23" t="n">
        <v>0</v>
      </c>
      <c r="BV184" s="23" t="n">
        <v>0</v>
      </c>
      <c r="BW184" s="24" t="n">
        <v>1</v>
      </c>
      <c r="BX184" s="24" t="n">
        <v>1</v>
      </c>
      <c r="BY184" s="23" t="n">
        <v>0</v>
      </c>
      <c r="BZ184" s="23" t="n">
        <v>0</v>
      </c>
      <c r="CB184" s="27" t="n">
        <f aca="false">CF184*$CZ$3+CI184*$DA$3+CL184*$DB$3+CO184*$DC$3+CR184*$DD$3+CU184*$DE$3+CX184*$DF$3</f>
        <v>84.0657142857143</v>
      </c>
      <c r="CD184" s="38" t="n">
        <f aca="false">(G184+I184+K184+N184+R184)/5</f>
        <v>0.6</v>
      </c>
      <c r="CE184" s="39" t="n">
        <f aca="false">(C184+D184+E184+F184+H184+J184+L184+M184+O184+P184+Q184+S184+T184)/13</f>
        <v>0.846153846153846</v>
      </c>
      <c r="CF184" s="30" t="n">
        <f aca="false">IF(AND(CD184=1,CE184=1),$DC$5,IF(AND(CD184=1,CE184&gt;0.5),$DC$6,IF(AND(CD184=1,AND(CE184&gt;0.25,CE184&lt;=0.5)),$DC$7,IF(AND(CD184=1,CE184&lt;=0.25),$DC$8,IF(AND(CD184&gt;0.5,CE184&gt;0.5),$DC$9,IF(AND(CD184&gt;0.5,AND(CE184&gt;0.25,CE184&lt;=0.5)),$DC$10,IF(AND(CD184&gt;0.5,CE184&lt;=0.25),$DC$11,IF(AND(AND(CD184&lt;=0.5,CD184&gt;0.25),CE184&gt;0.5),$DC$12,IF(AND(AND(CD184&lt;=0.5,CD184&gt;0.25),AND(CE184&gt;0.25,CE184&lt;=0.5)),$DC$13,IF(AND(AND(CD184&lt;=0.5,CD184&gt;0.25),CE184&lt;=0.25),$DC$14,IF(AND(CD184&lt;=0.25,CE184&gt;0.5),$DC$15,IF(AND(CD184&lt;=0.25,AND(CE184&gt;0.25,CE184&lt;=0.5)),$DC$16,IF(AND(CD184&lt;=0.25,AND(CE184&gt;0.1,CE184&lt;=0.25)),$DC$17,IF(AND(CD184&lt;=0.25,CE184&lt;=0.1,OR(CD184&lt;&gt;0,CE184&lt;&gt;0)),$DC$18,IF(AND(CD184=0,CE184=0),$DC$19,"ATENÇÃO")))))))))))))))</f>
        <v>71.4285714285714</v>
      </c>
      <c r="CG184" s="38" t="n">
        <f aca="false">(X184+AA184+AG184)/3</f>
        <v>0.666666666666667</v>
      </c>
      <c r="CH184" s="39" t="n">
        <f aca="false">(U184+V184+W184+Y184+Z184+AB184+AC184+AD184+AE184+AF184)/10</f>
        <v>0.5</v>
      </c>
      <c r="CI184" s="30" t="n">
        <f aca="false">IF(AND(CG184=1,CH184=1),$DC$5,IF(AND(CG184=1,CH184&gt;0.5),$DC$6,IF(AND(CG184=1,AND(CH184&gt;0.25,CH184&lt;=0.5)),$DC$7,IF(AND(CG184=1,CH184&lt;=0.25),$DC$8,IF(AND(CG184&gt;0.5,CH184&gt;0.5),$DC$9,IF(AND(CG184&gt;0.5,AND(CH184&gt;0.25,CH184&lt;=0.5)),$DC$10,IF(AND(CG184&gt;0.5,CH184&lt;=0.25),$DC$11,IF(AND(AND(CG184&lt;=0.5,CG184&gt;0.25),CH184&gt;0.5),$DC$12,IF(AND(AND(CG184&lt;=0.5,CG184&gt;0.25),AND(CH184&gt;0.25,CH184&lt;=0.5)),$DC$13,IF(AND(AND(CG184&lt;=0.5,CG184&gt;0.25),CH184&lt;=0.25),$DC$14,IF(AND(CG184&lt;=0.25,CH184&gt;0.5),$DC$15,IF(AND(CG184&lt;=0.25,AND(CH184&gt;0.25,CH184&lt;=0.5)),$DC$16,IF(AND(CG184&lt;=0.25,AND(CH184&gt;0.1,CH184&lt;=0.25)),$DC$17,IF(AND(CG184&lt;=0.25,CH184&lt;=0.1,OR(CG184&lt;&gt;0,CH184&lt;&gt;0)),$DC$18,IF(AND(CG184=0,CH184=0),$DC$19,"ATENÇÃO")))))))))))))))</f>
        <v>64.2857142857143</v>
      </c>
      <c r="CJ184" s="38" t="n">
        <f aca="false">(AJ184+AL184)/2</f>
        <v>1</v>
      </c>
      <c r="CK184" s="39" t="n">
        <f aca="false">(AH184+AI184+AK184)/3</f>
        <v>1</v>
      </c>
      <c r="CL184" s="30" t="n">
        <f aca="false">IF(AND(CJ184=1,CK184=1),$DC$5,IF(AND(CJ184=1,CK184&gt;0.5),$DC$6,IF(AND(CJ184=1,AND(CK184&gt;0.25,CK184&lt;=0.5)),$DC$7,IF(AND(CJ184=1,CK184&lt;=0.25),$DC$8,IF(AND(CJ184&gt;0.5,CK184&gt;0.5),$DC$9,IF(AND(CJ184&gt;0.5,AND(CK184&gt;0.25,CK184&lt;=0.5)),$DC$10,IF(AND(CJ184&gt;0.5,CK184&lt;=0.25),$DC$11,IF(AND(AND(CJ184&lt;=0.5,CJ184&gt;0.25),CK184&gt;0.5),$DC$12,IF(AND(AND(CJ184&lt;=0.5,CJ184&gt;0.25),AND(CK184&gt;0.25,CK184&lt;=0.5)),$DC$13,IF(AND(AND(CJ184&lt;=0.5,CJ184&gt;0.25),CK184&lt;=0.25),$DC$14,IF(AND(CJ184&lt;=0.25,CK184&gt;0.5),$DC$15,IF(AND(CJ184&lt;=0.25,AND(CK184&gt;0.25,CK184&lt;=0.5)),$DC$16,IF(AND(CJ184&lt;=0.25,AND(CK184&gt;0.1,CK184&lt;=0.25)),$DC$17,IF(AND(CJ184&lt;=0.25,CK184&lt;=0.1,OR(CJ184&lt;&gt;0,CK184&lt;&gt;0)),$DC$18,IF(AND(CJ184=0,CK184=0),$DC$19,"ATENÇÃO")))))))))))))))</f>
        <v>100</v>
      </c>
      <c r="CM184" s="38" t="n">
        <f aca="false">(AP184+AS184)/2</f>
        <v>0.5</v>
      </c>
      <c r="CN184" s="39" t="n">
        <f aca="false">(AM184+AN184+AO184+AQ184+AR184+AT184)/6</f>
        <v>0.833333333333333</v>
      </c>
      <c r="CO184" s="30" t="n">
        <f aca="false">IF(AND(CM184=1,CN184=1),$DC$5,IF(AND(CM184=1,CN184&gt;0.5),$DC$6,IF(AND(CM184=1,AND(CN184&gt;0.25,CN184&lt;=0.5)),$DC$7,IF(AND(CM184=1,CN184&lt;=0.25),$DC$8,IF(AND(CM184&gt;0.5,CN184&gt;0.5),$DC$9,IF(AND(CM184&gt;0.5,AND(CN184&gt;0.25,CN184&lt;=0.5)),$DC$10,IF(AND(CM184&gt;0.5,CN184&lt;=0.25),$DC$11,IF(AND(AND(CM184&lt;=0.5,CM184&gt;0.25),CN184&gt;0.5),$DC$12,IF(AND(AND(CM184&lt;=0.5,CM184&gt;0.25),AND(CN184&gt;0.25,CN184&lt;=0.5)),$DC$13,IF(AND(AND(CM184&lt;=0.5,CM184&gt;0.25),CN184&lt;=0.25),$DC$14,IF(AND(CM184&lt;=0.25,CN184&gt;0.5),$DC$15,IF(AND(CM184&lt;=0.25,AND(CN184&gt;0.25,CN184&lt;=0.5)),$DC$16,IF(AND(CM184&lt;=0.25,AND(CN184&gt;0.1,CN184&lt;=0.25)),$DC$17,IF(AND(CM184&lt;=0.25,CN184&lt;=0.1,OR(CM184&lt;&gt;0,CN184&lt;&gt;0)),$DC$18,IF(AND(CM184=0,CN184=0),$DC$19,"ATENÇÃO")))))))))))))))</f>
        <v>50</v>
      </c>
      <c r="CP184" s="38" t="n">
        <f aca="false">(AU184+AZ184+BD184)/3</f>
        <v>1</v>
      </c>
      <c r="CQ184" s="39" t="n">
        <f aca="false">(AV184+AW184+AX184+AY184+BA184+BB184+BC184)/7</f>
        <v>0.285714285714286</v>
      </c>
      <c r="CR184" s="30" t="n">
        <f aca="false">IF(AND(CP184=1,CQ184=1),$DC$5,IF(AND(CP184=1,CQ184&gt;0.5),$DC$6,IF(AND(CP184=1,AND(CQ184&gt;0.25,CQ184&lt;=0.5)),$DC$7,IF(AND(CP184=1,CQ184&lt;=0.25),$DC$8,IF(AND(CP184&gt;0.5,CQ184&gt;0.5),$DC$9,IF(AND(CP184&gt;0.5,AND(CQ184&gt;0.25,CQ184&lt;=0.5)),$DC$10,IF(AND(CP184&gt;0.5,CQ184&lt;=0.25),$DC$11,IF(AND(AND(CP184&lt;=0.5,CP184&gt;0.25),CQ184&gt;0.5),$DC$12,IF(AND(AND(CP184&lt;=0.5,CP184&gt;0.25),AND(CQ184&gt;0.25,CQ184&lt;=0.5)),$DC$13,IF(AND(AND(CP184&lt;=0.5,CP184&gt;0.25),CQ184&lt;=0.25),$DC$14,IF(AND(CP184&lt;=0.25,CQ184&gt;0.5),$DC$15,IF(AND(CP184&lt;=0.25,AND(CQ184&gt;0.25,CQ184&lt;=0.5)),$DC$16,IF(AND(CP184&lt;=0.25,AND(CQ184&gt;0.1,CQ184&lt;=0.25)),$DC$17,IF(AND(CP184&lt;=0.25,CQ184&lt;=0.1,OR(CP184&lt;&gt;0,CQ184&lt;&gt;0)),$DC$18,IF(AND(CP184=0,CQ184=0),$DC$19,"ATENÇÃO")))))))))))))))</f>
        <v>85.7142857142857</v>
      </c>
      <c r="CS184" s="38" t="n">
        <f aca="false">(BE184+BJ184+BN184)/3</f>
        <v>1</v>
      </c>
      <c r="CT184" s="39" t="n">
        <f aca="false">(BF184+BG184+BH184+BI184+BK184+BL184+BM184+BO184+BP184)/9</f>
        <v>1</v>
      </c>
      <c r="CU184" s="30" t="n">
        <f aca="false">IF(AND(CS184=1,CT184=1),$DC$5,IF(AND(CS184=1,CT184&gt;0.5),$DC$6,IF(AND(CS184=1,AND(CT184&gt;0.25,CT184&lt;=0.5)),$DC$7,IF(AND(CS184=1,CT184&lt;=0.25),$DC$8,IF(AND(CS184&gt;0.5,CT184&gt;0.5),$DC$9,IF(AND(CS184&gt;0.5,AND(CT184&gt;0.25,CT184&lt;=0.5)),$DC$10,IF(AND(CS184&gt;0.5,CT184&lt;=0.25),$DC$11,IF(AND(AND(CS184&lt;=0.5,CS184&gt;0.25),CT184&gt;0.5),$DC$12,IF(AND(AND(CS184&lt;=0.5,CS184&gt;0.25),AND(CT184&gt;0.25,CT184&lt;=0.5)),$DC$13,IF(AND(AND(CS184&lt;=0.5,CS184&gt;0.25),CT184&lt;=0.25),$DC$14,IF(AND(CS184&lt;=0.25,CT184&gt;0.5),$DC$15,IF(AND(CS184&lt;=0.25,AND(CT184&gt;0.25,CT184&lt;=0.5)),$DC$16,IF(AND(CS184&lt;=0.25,AND(CT184&gt;0.1,CT184&lt;=0.25)),$DC$17,IF(AND(CS184&lt;=0.25,CT184&lt;=0.1,OR(CS184&lt;&gt;0,CT184&lt;&gt;0)),$DC$18,IF(AND(CS184=0,CT184=0),$DC$19,"ATENÇÃO")))))))))))))))</f>
        <v>100</v>
      </c>
      <c r="CV184" s="31" t="n">
        <f aca="false">(BR184+BW184+BX184)/3</f>
        <v>1</v>
      </c>
      <c r="CW184" s="32" t="n">
        <f aca="false">(BQ184+BS184+BT184+BU184+BV184+BY184+BZ184)/7</f>
        <v>0.428571428571429</v>
      </c>
      <c r="CX184" s="30" t="n">
        <f aca="false">IF(AND(CV184=1,CW184=1),$DC$5,IF(AND(CV184=1,CW184&gt;0.5),$DC$6,IF(AND(CV184=1,AND(CW184&gt;0.25,CW184&lt;=0.5)),$DC$7,IF(AND(CV184=1,CW184&lt;=0.25),$DC$8,IF(AND(CV184&gt;0.5,CW184&gt;0.5),$DC$9,IF(AND(CV184&gt;0.5,AND(CW184&gt;0.25,CW184&lt;=0.5)),$DC$10,IF(AND(CV184&gt;0.5,CW184&lt;=0.25),$DC$11,IF(AND(AND(CV184&lt;=0.5,CV184&gt;0.25),CW184&gt;0.5),$DC$12,IF(AND(AND(CV184&lt;=0.5,CV184&gt;0.25),AND(CW184&gt;0.25,CW184&lt;=0.5)),$DC$13,IF(AND(AND(CV184&lt;=0.5,CV184&gt;0.25),CW184&lt;=0.25),$DC$14,IF(AND(CV184&lt;=0.25,CW184&gt;0.5),$DC$15,IF(AND(CV184&lt;=0.25,AND(CW184&gt;0.25,CW184&lt;=0.5)),$DC$16,IF(AND(CV184&lt;=0.25,AND(CW184&gt;0.1,CW184&lt;=0.25)),$DC$17,IF(AND(CV184&lt;=0.25,CW184&lt;=0.1,OR(CV184&lt;&gt;0,CW184&lt;&gt;0)),$DC$18,IF(AND(CV184=0,CW184=0),$DC$19,"ATENÇÃO")))))))))))))))</f>
        <v>85.7142857142857</v>
      </c>
    </row>
    <row r="185" customFormat="false" ht="15" hidden="false" customHeight="false" outlineLevel="0" collapsed="false">
      <c r="A185" s="1" t="s">
        <v>336</v>
      </c>
      <c r="B185" s="2" t="n">
        <v>183</v>
      </c>
      <c r="C185" s="23" t="n">
        <v>0</v>
      </c>
      <c r="D185" s="23" t="n">
        <v>0</v>
      </c>
      <c r="E185" s="23" t="n">
        <v>0</v>
      </c>
      <c r="F185" s="23" t="n">
        <v>0</v>
      </c>
      <c r="G185" s="24" t="n">
        <v>0</v>
      </c>
      <c r="H185" s="23" t="n">
        <v>0</v>
      </c>
      <c r="I185" s="24" t="n">
        <v>0</v>
      </c>
      <c r="J185" s="23" t="n">
        <v>0</v>
      </c>
      <c r="K185" s="24" t="n">
        <v>0</v>
      </c>
      <c r="L185" s="23" t="n">
        <v>1</v>
      </c>
      <c r="M185" s="23" t="n">
        <v>0</v>
      </c>
      <c r="N185" s="24" t="n">
        <v>1</v>
      </c>
      <c r="O185" s="23" t="n">
        <v>0</v>
      </c>
      <c r="P185" s="23" t="n">
        <v>0</v>
      </c>
      <c r="Q185" s="23" t="n">
        <v>0</v>
      </c>
      <c r="R185" s="24" t="n">
        <v>1</v>
      </c>
      <c r="S185" s="23" t="n">
        <v>0</v>
      </c>
      <c r="T185" s="23" t="n">
        <v>1</v>
      </c>
      <c r="U185" s="25" t="n">
        <v>1</v>
      </c>
      <c r="V185" s="25" t="n">
        <v>0</v>
      </c>
      <c r="W185" s="25" t="n">
        <v>0</v>
      </c>
      <c r="X185" s="26" t="n">
        <v>0</v>
      </c>
      <c r="Y185" s="25" t="n">
        <v>0</v>
      </c>
      <c r="Z185" s="25" t="n">
        <v>0</v>
      </c>
      <c r="AA185" s="26" t="n">
        <v>0</v>
      </c>
      <c r="AB185" s="25" t="n">
        <v>0</v>
      </c>
      <c r="AC185" s="25" t="n">
        <v>0</v>
      </c>
      <c r="AD185" s="25" t="n">
        <v>0</v>
      </c>
      <c r="AE185" s="25" t="n">
        <v>0</v>
      </c>
      <c r="AF185" s="25" t="n">
        <v>0</v>
      </c>
      <c r="AG185" s="26" t="n">
        <v>1</v>
      </c>
      <c r="AH185" s="23" t="n">
        <v>1</v>
      </c>
      <c r="AI185" s="23" t="n">
        <v>0</v>
      </c>
      <c r="AJ185" s="24" t="n">
        <v>0</v>
      </c>
      <c r="AK185" s="23" t="n">
        <v>1</v>
      </c>
      <c r="AL185" s="24" t="n">
        <v>1</v>
      </c>
      <c r="AM185" s="25" t="n">
        <v>1</v>
      </c>
      <c r="AN185" s="25" t="n">
        <v>1</v>
      </c>
      <c r="AO185" s="25" t="n">
        <v>0</v>
      </c>
      <c r="AP185" s="26" t="n">
        <v>0</v>
      </c>
      <c r="AQ185" s="25" t="n">
        <v>0</v>
      </c>
      <c r="AR185" s="25" t="n">
        <v>1</v>
      </c>
      <c r="AS185" s="26" t="n">
        <v>0</v>
      </c>
      <c r="AT185" s="25" t="n">
        <v>1</v>
      </c>
      <c r="AU185" s="78" t="n">
        <v>0</v>
      </c>
      <c r="AV185" s="79" t="n">
        <v>0</v>
      </c>
      <c r="AW185" s="79" t="n">
        <v>0</v>
      </c>
      <c r="AX185" s="79" t="n">
        <v>0</v>
      </c>
      <c r="AY185" s="79" t="n">
        <v>0</v>
      </c>
      <c r="AZ185" s="78" t="n">
        <v>0</v>
      </c>
      <c r="BA185" s="79" t="n">
        <v>0</v>
      </c>
      <c r="BB185" s="79" t="n">
        <v>1</v>
      </c>
      <c r="BC185" s="79" t="n">
        <v>0</v>
      </c>
      <c r="BD185" s="78" t="n">
        <v>0</v>
      </c>
      <c r="BE185" s="26" t="n">
        <v>1</v>
      </c>
      <c r="BF185" s="25" t="n">
        <v>1</v>
      </c>
      <c r="BG185" s="25" t="n">
        <v>1</v>
      </c>
      <c r="BH185" s="25" t="n">
        <v>1</v>
      </c>
      <c r="BI185" s="25" t="n">
        <v>1</v>
      </c>
      <c r="BJ185" s="26" t="n">
        <v>1</v>
      </c>
      <c r="BK185" s="25" t="n">
        <v>1</v>
      </c>
      <c r="BL185" s="25" t="n">
        <v>1</v>
      </c>
      <c r="BM185" s="25" t="n">
        <v>1</v>
      </c>
      <c r="BN185" s="26" t="n">
        <v>1</v>
      </c>
      <c r="BO185" s="25" t="n">
        <v>1</v>
      </c>
      <c r="BP185" s="25" t="n">
        <v>1</v>
      </c>
      <c r="BQ185" s="23" t="n">
        <v>1</v>
      </c>
      <c r="BR185" s="24" t="n">
        <v>1</v>
      </c>
      <c r="BS185" s="23" t="n">
        <v>1</v>
      </c>
      <c r="BT185" s="23" t="n">
        <v>1</v>
      </c>
      <c r="BU185" s="23" t="n">
        <v>1</v>
      </c>
      <c r="BV185" s="23" t="n">
        <v>0</v>
      </c>
      <c r="BW185" s="24" t="n">
        <v>0</v>
      </c>
      <c r="BX185" s="24" t="n">
        <v>0</v>
      </c>
      <c r="BY185" s="23" t="n">
        <v>0</v>
      </c>
      <c r="BZ185" s="23" t="n">
        <v>0</v>
      </c>
      <c r="CB185" s="27" t="n">
        <f aca="false">CF185*$CZ$3+CI185*$DA$3+CL185*$DB$3+CO185*$DC$3+CR185*$DD$3+CU185*$DE$3+CX185*$DF$3</f>
        <v>45.875</v>
      </c>
      <c r="CD185" s="38" t="n">
        <f aca="false">(G185+I185+K185+N185+R185)/5</f>
        <v>0.4</v>
      </c>
      <c r="CE185" s="39" t="n">
        <f aca="false">(C185+D185+E185+F185+H185+J185+L185+M185+O185+P185+Q185+S185+T185)/13</f>
        <v>0.153846153846154</v>
      </c>
      <c r="CF185" s="30" t="n">
        <f aca="false">IF(AND(CD185=1,CE185=1),$DC$5,IF(AND(CD185=1,CE185&gt;0.5),$DC$6,IF(AND(CD185=1,AND(CE185&gt;0.25,CE185&lt;=0.5)),$DC$7,IF(AND(CD185=1,CE185&lt;=0.25),$DC$8,IF(AND(CD185&gt;0.5,CE185&gt;0.5),$DC$9,IF(AND(CD185&gt;0.5,AND(CE185&gt;0.25,CE185&lt;=0.5)),$DC$10,IF(AND(CD185&gt;0.5,CE185&lt;=0.25),$DC$11,IF(AND(AND(CD185&lt;=0.5,CD185&gt;0.25),CE185&gt;0.5),$DC$12,IF(AND(AND(CD185&lt;=0.5,CD185&gt;0.25),AND(CE185&gt;0.25,CE185&lt;=0.5)),$DC$13,IF(AND(AND(CD185&lt;=0.5,CD185&gt;0.25),CE185&lt;=0.25),$DC$14,IF(AND(CD185&lt;=0.25,CE185&gt;0.5),$DC$15,IF(AND(CD185&lt;=0.25,AND(CE185&gt;0.25,CE185&lt;=0.5)),$DC$16,IF(AND(CD185&lt;=0.25,AND(CE185&gt;0.1,CE185&lt;=0.25)),$DC$17,IF(AND(CD185&lt;=0.25,CE185&lt;=0.1,OR(CD185&lt;&gt;0,CE185&lt;&gt;0)),$DC$18,IF(AND(CD185=0,CE185=0),$DC$19,"ATENÇÃO")))))))))))))))</f>
        <v>35.7142857142857</v>
      </c>
      <c r="CG185" s="38" t="n">
        <f aca="false">(X185+AA185+AG185)/3</f>
        <v>0.333333333333333</v>
      </c>
      <c r="CH185" s="39" t="n">
        <f aca="false">(U185+V185+W185+Y185+Z185+AB185+AC185+AD185+AE185+AF185)/10</f>
        <v>0.1</v>
      </c>
      <c r="CI185" s="30" t="n">
        <f aca="false">IF(AND(CG185=1,CH185=1),$DC$5,IF(AND(CG185=1,CH185&gt;0.5),$DC$6,IF(AND(CG185=1,AND(CH185&gt;0.25,CH185&lt;=0.5)),$DC$7,IF(AND(CG185=1,CH185&lt;=0.25),$DC$8,IF(AND(CG185&gt;0.5,CH185&gt;0.5),$DC$9,IF(AND(CG185&gt;0.5,AND(CH185&gt;0.25,CH185&lt;=0.5)),$DC$10,IF(AND(CG185&gt;0.5,CH185&lt;=0.25),$DC$11,IF(AND(AND(CG185&lt;=0.5,CG185&gt;0.25),CH185&gt;0.5),$DC$12,IF(AND(AND(CG185&lt;=0.5,CG185&gt;0.25),AND(CH185&gt;0.25,CH185&lt;=0.5)),$DC$13,IF(AND(AND(CG185&lt;=0.5,CG185&gt;0.25),CH185&lt;=0.25),$DC$14,IF(AND(CG185&lt;=0.25,CH185&gt;0.5),$DC$15,IF(AND(CG185&lt;=0.25,AND(CH185&gt;0.25,CH185&lt;=0.5)),$DC$16,IF(AND(CG185&lt;=0.25,AND(CH185&gt;0.1,CH185&lt;=0.25)),$DC$17,IF(AND(CG185&lt;=0.25,CH185&lt;=0.1,OR(CG185&lt;&gt;0,CH185&lt;&gt;0)),$DC$18,IF(AND(CG185=0,CH185=0),$DC$19,"ATENÇÃO")))))))))))))))</f>
        <v>35.7142857142857</v>
      </c>
      <c r="CJ185" s="38" t="n">
        <f aca="false">(AJ185+AL185)/2</f>
        <v>0.5</v>
      </c>
      <c r="CK185" s="39" t="n">
        <f aca="false">(AH185+AI185+AK185)/3</f>
        <v>0.666666666666667</v>
      </c>
      <c r="CL185" s="30" t="n">
        <f aca="false">IF(AND(CJ185=1,CK185=1),$DC$5,IF(AND(CJ185=1,CK185&gt;0.5),$DC$6,IF(AND(CJ185=1,AND(CK185&gt;0.25,CK185&lt;=0.5)),$DC$7,IF(AND(CJ185=1,CK185&lt;=0.25),$DC$8,IF(AND(CJ185&gt;0.5,CK185&gt;0.5),$DC$9,IF(AND(CJ185&gt;0.5,AND(CK185&gt;0.25,CK185&lt;=0.5)),$DC$10,IF(AND(CJ185&gt;0.5,CK185&lt;=0.25),$DC$11,IF(AND(AND(CJ185&lt;=0.5,CJ185&gt;0.25),CK185&gt;0.5),$DC$12,IF(AND(AND(CJ185&lt;=0.5,CJ185&gt;0.25),AND(CK185&gt;0.25,CK185&lt;=0.5)),$DC$13,IF(AND(AND(CJ185&lt;=0.5,CJ185&gt;0.25),CK185&lt;=0.25),$DC$14,IF(AND(CJ185&lt;=0.25,CK185&gt;0.5),$DC$15,IF(AND(CJ185&lt;=0.25,AND(CK185&gt;0.25,CK185&lt;=0.5)),$DC$16,IF(AND(CJ185&lt;=0.25,AND(CK185&gt;0.1,CK185&lt;=0.25)),$DC$17,IF(AND(CJ185&lt;=0.25,CK185&lt;=0.1,OR(CJ185&lt;&gt;0,CK185&lt;&gt;0)),$DC$18,IF(AND(CJ185=0,CK185=0),$DC$19,"ATENÇÃO")))))))))))))))</f>
        <v>50</v>
      </c>
      <c r="CM185" s="38" t="n">
        <f aca="false">(AP185+AS185)/2</f>
        <v>0</v>
      </c>
      <c r="CN185" s="39" t="n">
        <f aca="false">(AM185+AN185+AO185+AQ185+AR185+AT185)/6</f>
        <v>0.666666666666667</v>
      </c>
      <c r="CO185" s="30" t="n">
        <f aca="false">IF(AND(CM185=1,CN185=1),$DC$5,IF(AND(CM185=1,CN185&gt;0.5),$DC$6,IF(AND(CM185=1,AND(CN185&gt;0.25,CN185&lt;=0.5)),$DC$7,IF(AND(CM185=1,CN185&lt;=0.25),$DC$8,IF(AND(CM185&gt;0.5,CN185&gt;0.5),$DC$9,IF(AND(CM185&gt;0.5,AND(CN185&gt;0.25,CN185&lt;=0.5)),$DC$10,IF(AND(CM185&gt;0.5,CN185&lt;=0.25),$DC$11,IF(AND(AND(CM185&lt;=0.5,CM185&gt;0.25),CN185&gt;0.5),$DC$12,IF(AND(AND(CM185&lt;=0.5,CM185&gt;0.25),AND(CN185&gt;0.25,CN185&lt;=0.5)),$DC$13,IF(AND(AND(CM185&lt;=0.5,CM185&gt;0.25),CN185&lt;=0.25),$DC$14,IF(AND(CM185&lt;=0.25,CN185&gt;0.5),$DC$15,IF(AND(CM185&lt;=0.25,AND(CN185&gt;0.25,CN185&lt;=0.5)),$DC$16,IF(AND(CM185&lt;=0.25,AND(CN185&gt;0.1,CN185&lt;=0.25)),$DC$17,IF(AND(CM185&lt;=0.25,CN185&lt;=0.1,OR(CM185&lt;&gt;0,CN185&lt;&gt;0)),$DC$18,IF(AND(CM185=0,CN185=0),$DC$19,"ATENÇÃO")))))))))))))))</f>
        <v>28.5714285714286</v>
      </c>
      <c r="CP185" s="38" t="n">
        <f aca="false">(AU185+AZ185+BD185)/3</f>
        <v>0</v>
      </c>
      <c r="CQ185" s="39" t="n">
        <f aca="false">(AV185+AW185+AX185+AY185+BA185+BB185+BC185)/7</f>
        <v>0.142857142857143</v>
      </c>
      <c r="CR185" s="30" t="n">
        <f aca="false">IF(AND(CP185=1,CQ185=1),$DC$5,IF(AND(CP185=1,CQ185&gt;0.5),$DC$6,IF(AND(CP185=1,AND(CQ185&gt;0.25,CQ185&lt;=0.5)),$DC$7,IF(AND(CP185=1,CQ185&lt;=0.25),$DC$8,IF(AND(CP185&gt;0.5,CQ185&gt;0.5),$DC$9,IF(AND(CP185&gt;0.5,AND(CQ185&gt;0.25,CQ185&lt;=0.5)),$DC$10,IF(AND(CP185&gt;0.5,CQ185&lt;=0.25),$DC$11,IF(AND(AND(CP185&lt;=0.5,CP185&gt;0.25),CQ185&gt;0.5),$DC$12,IF(AND(AND(CP185&lt;=0.5,CP185&gt;0.25),AND(CQ185&gt;0.25,CQ185&lt;=0.5)),$DC$13,IF(AND(AND(CP185&lt;=0.5,CP185&gt;0.25),CQ185&lt;=0.25),$DC$14,IF(AND(CP185&lt;=0.25,CQ185&gt;0.5),$DC$15,IF(AND(CP185&lt;=0.25,AND(CQ185&gt;0.25,CQ185&lt;=0.5)),$DC$16,IF(AND(CP185&lt;=0.25,AND(CQ185&gt;0.1,CQ185&lt;=0.25)),$DC$17,IF(AND(CP185&lt;=0.25,CQ185&lt;=0.1,OR(CP185&lt;&gt;0,CQ185&lt;&gt;0)),$DC$18,IF(AND(CP185=0,CQ185=0),$DC$19,"ATENÇÃO")))))))))))))))</f>
        <v>14.2857142857143</v>
      </c>
      <c r="CS185" s="38" t="n">
        <f aca="false">(BE185+BJ185+BN185)/3</f>
        <v>1</v>
      </c>
      <c r="CT185" s="39" t="n">
        <f aca="false">(BF185+BG185+BH185+BI185+BK185+BL185+BM185+BO185+BP185)/9</f>
        <v>1</v>
      </c>
      <c r="CU185" s="30" t="n">
        <f aca="false">IF(AND(CS185=1,CT185=1),$DC$5,IF(AND(CS185=1,CT185&gt;0.5),$DC$6,IF(AND(CS185=1,AND(CT185&gt;0.25,CT185&lt;=0.5)),$DC$7,IF(AND(CS185=1,CT185&lt;=0.25),$DC$8,IF(AND(CS185&gt;0.5,CT185&gt;0.5),$DC$9,IF(AND(CS185&gt;0.5,AND(CT185&gt;0.25,CT185&lt;=0.5)),$DC$10,IF(AND(CS185&gt;0.5,CT185&lt;=0.25),$DC$11,IF(AND(AND(CS185&lt;=0.5,CS185&gt;0.25),CT185&gt;0.5),$DC$12,IF(AND(AND(CS185&lt;=0.5,CS185&gt;0.25),AND(CT185&gt;0.25,CT185&lt;=0.5)),$DC$13,IF(AND(AND(CS185&lt;=0.5,CS185&gt;0.25),CT185&lt;=0.25),$DC$14,IF(AND(CS185&lt;=0.25,CT185&gt;0.5),$DC$15,IF(AND(CS185&lt;=0.25,AND(CT185&gt;0.25,CT185&lt;=0.5)),$DC$16,IF(AND(CS185&lt;=0.25,AND(CT185&gt;0.1,CT185&lt;=0.25)),$DC$17,IF(AND(CS185&lt;=0.25,CT185&lt;=0.1,OR(CS185&lt;&gt;0,CT185&lt;&gt;0)),$DC$18,IF(AND(CS185=0,CT185=0),$DC$19,"ATENÇÃO")))))))))))))))</f>
        <v>100</v>
      </c>
      <c r="CV185" s="31" t="n">
        <f aca="false">(BR185+BW185+BX185)/3</f>
        <v>0.333333333333333</v>
      </c>
      <c r="CW185" s="32" t="n">
        <f aca="false">(BQ185+BS185+BT185+BU185+BV185+BY185+BZ185)/7</f>
        <v>0.571428571428571</v>
      </c>
      <c r="CX185" s="30" t="n">
        <f aca="false">IF(AND(CV185=1,CW185=1),$DC$5,IF(AND(CV185=1,CW185&gt;0.5),$DC$6,IF(AND(CV185=1,AND(CW185&gt;0.25,CW185&lt;=0.5)),$DC$7,IF(AND(CV185=1,CW185&lt;=0.25),$DC$8,IF(AND(CV185&gt;0.5,CW185&gt;0.5),$DC$9,IF(AND(CV185&gt;0.5,AND(CW185&gt;0.25,CW185&lt;=0.5)),$DC$10,IF(AND(CV185&gt;0.5,CW185&lt;=0.25),$DC$11,IF(AND(AND(CV185&lt;=0.5,CV185&gt;0.25),CW185&gt;0.5),$DC$12,IF(AND(AND(CV185&lt;=0.5,CV185&gt;0.25),AND(CW185&gt;0.25,CW185&lt;=0.5)),$DC$13,IF(AND(AND(CV185&lt;=0.5,CV185&gt;0.25),CW185&lt;=0.25),$DC$14,IF(AND(CV185&lt;=0.25,CW185&gt;0.5),$DC$15,IF(AND(CV185&lt;=0.25,AND(CW185&gt;0.25,CW185&lt;=0.5)),$DC$16,IF(AND(CV185&lt;=0.25,AND(CW185&gt;0.1,CW185&lt;=0.25)),$DC$17,IF(AND(CV185&lt;=0.25,CW185&lt;=0.1,OR(CV185&lt;&gt;0,CW185&lt;&gt;0)),$DC$18,IF(AND(CV185=0,CW185=0),$DC$19,"ATENÇÃO")))))))))))))))</f>
        <v>50</v>
      </c>
    </row>
    <row r="186" customFormat="false" ht="15" hidden="false" customHeight="false" outlineLevel="0" collapsed="false">
      <c r="A186" s="1" t="s">
        <v>337</v>
      </c>
      <c r="B186" s="2" t="n">
        <v>184</v>
      </c>
      <c r="C186" s="23" t="n">
        <v>1</v>
      </c>
      <c r="D186" s="23" t="n">
        <v>0</v>
      </c>
      <c r="E186" s="23" t="n">
        <v>0</v>
      </c>
      <c r="F186" s="23" t="n">
        <v>0</v>
      </c>
      <c r="G186" s="24" t="n">
        <v>0</v>
      </c>
      <c r="H186" s="23" t="n">
        <v>0</v>
      </c>
      <c r="I186" s="24" t="n">
        <v>0</v>
      </c>
      <c r="J186" s="23" t="n">
        <v>0</v>
      </c>
      <c r="K186" s="24" t="n">
        <v>0</v>
      </c>
      <c r="L186" s="23" t="n">
        <v>1</v>
      </c>
      <c r="M186" s="23" t="n">
        <v>0</v>
      </c>
      <c r="N186" s="24" t="n">
        <v>1</v>
      </c>
      <c r="O186" s="23" t="n">
        <v>0</v>
      </c>
      <c r="P186" s="23" t="n">
        <v>0</v>
      </c>
      <c r="Q186" s="23" t="n">
        <v>0</v>
      </c>
      <c r="R186" s="24" t="n">
        <v>1</v>
      </c>
      <c r="S186" s="23" t="n">
        <v>1</v>
      </c>
      <c r="T186" s="23" t="n">
        <v>0</v>
      </c>
      <c r="U186" s="25" t="n">
        <v>0</v>
      </c>
      <c r="V186" s="25" t="n">
        <v>0</v>
      </c>
      <c r="W186" s="25" t="n">
        <v>0</v>
      </c>
      <c r="X186" s="26" t="n">
        <v>0</v>
      </c>
      <c r="Y186" s="25" t="n">
        <v>0</v>
      </c>
      <c r="Z186" s="25" t="n">
        <v>0</v>
      </c>
      <c r="AA186" s="26" t="n">
        <v>0</v>
      </c>
      <c r="AB186" s="25" t="n">
        <v>0</v>
      </c>
      <c r="AC186" s="25" t="n">
        <v>0</v>
      </c>
      <c r="AD186" s="25" t="n">
        <v>0</v>
      </c>
      <c r="AE186" s="25" t="n">
        <v>1</v>
      </c>
      <c r="AF186" s="25" t="n">
        <v>0</v>
      </c>
      <c r="AG186" s="26" t="n">
        <v>1</v>
      </c>
      <c r="AH186" s="23" t="n">
        <v>1</v>
      </c>
      <c r="AI186" s="23" t="n">
        <v>0</v>
      </c>
      <c r="AJ186" s="24" t="n">
        <v>0</v>
      </c>
      <c r="AK186" s="23" t="n">
        <v>1</v>
      </c>
      <c r="AL186" s="24" t="n">
        <v>0</v>
      </c>
      <c r="AM186" s="25" t="n">
        <v>1</v>
      </c>
      <c r="AN186" s="25" t="n">
        <v>1</v>
      </c>
      <c r="AO186" s="25" t="n">
        <v>1</v>
      </c>
      <c r="AP186" s="26" t="n">
        <v>0</v>
      </c>
      <c r="AQ186" s="25" t="n">
        <v>0</v>
      </c>
      <c r="AR186" s="25" t="n">
        <v>0</v>
      </c>
      <c r="AS186" s="26" t="n">
        <v>0</v>
      </c>
      <c r="AT186" s="25" t="n">
        <v>0</v>
      </c>
      <c r="AU186" s="78" t="n">
        <v>0</v>
      </c>
      <c r="AV186" s="79" t="n">
        <v>0</v>
      </c>
      <c r="AW186" s="79" t="n">
        <v>0</v>
      </c>
      <c r="AX186" s="79" t="n">
        <v>0</v>
      </c>
      <c r="AY186" s="79" t="n">
        <v>0</v>
      </c>
      <c r="AZ186" s="78" t="n">
        <v>0</v>
      </c>
      <c r="BA186" s="79" t="n">
        <v>0</v>
      </c>
      <c r="BB186" s="79" t="n">
        <v>0</v>
      </c>
      <c r="BC186" s="79" t="n">
        <v>0</v>
      </c>
      <c r="BD186" s="78" t="n">
        <v>0</v>
      </c>
      <c r="BE186" s="26" t="n">
        <v>1</v>
      </c>
      <c r="BF186" s="25" t="n">
        <v>1</v>
      </c>
      <c r="BG186" s="25" t="n">
        <v>1</v>
      </c>
      <c r="BH186" s="25" t="n">
        <v>1</v>
      </c>
      <c r="BI186" s="25" t="n">
        <v>1</v>
      </c>
      <c r="BJ186" s="26" t="n">
        <v>1</v>
      </c>
      <c r="BK186" s="25" t="n">
        <v>1</v>
      </c>
      <c r="BL186" s="25" t="n">
        <v>0</v>
      </c>
      <c r="BM186" s="25" t="n">
        <v>0</v>
      </c>
      <c r="BN186" s="26" t="n">
        <v>1</v>
      </c>
      <c r="BO186" s="25" t="n">
        <v>1</v>
      </c>
      <c r="BP186" s="25" t="n">
        <v>1</v>
      </c>
      <c r="BQ186" s="23" t="n">
        <v>1</v>
      </c>
      <c r="BR186" s="24" t="n">
        <v>1</v>
      </c>
      <c r="BS186" s="23" t="n">
        <v>0</v>
      </c>
      <c r="BT186" s="23" t="n">
        <v>1</v>
      </c>
      <c r="BU186" s="23" t="n">
        <v>0</v>
      </c>
      <c r="BV186" s="23" t="n">
        <v>0</v>
      </c>
      <c r="BW186" s="24" t="n">
        <v>0</v>
      </c>
      <c r="BX186" s="24" t="n">
        <v>0</v>
      </c>
      <c r="BY186" s="23" t="n">
        <v>0</v>
      </c>
      <c r="BZ186" s="23" t="n">
        <v>0</v>
      </c>
      <c r="CB186" s="27" t="n">
        <f aca="false">CF186*$CZ$3+CI186*$DA$3+CL186*$DB$3+CO186*$DC$3+CR186*$DD$3+CU186*$DE$3+CX186*$DF$3</f>
        <v>37.0828571428571</v>
      </c>
      <c r="CD186" s="38" t="n">
        <f aca="false">(G186+I186+K186+N186+R186)/5</f>
        <v>0.4</v>
      </c>
      <c r="CE186" s="39" t="n">
        <f aca="false">(C186+D186+E186+F186+H186+J186+L186+M186+O186+P186+Q186+S186+T186)/13</f>
        <v>0.230769230769231</v>
      </c>
      <c r="CF186" s="30" t="n">
        <f aca="false">IF(AND(CD186=1,CE186=1),$DC$5,IF(AND(CD186=1,CE186&gt;0.5),$DC$6,IF(AND(CD186=1,AND(CE186&gt;0.25,CE186&lt;=0.5)),$DC$7,IF(AND(CD186=1,CE186&lt;=0.25),$DC$8,IF(AND(CD186&gt;0.5,CE186&gt;0.5),$DC$9,IF(AND(CD186&gt;0.5,AND(CE186&gt;0.25,CE186&lt;=0.5)),$DC$10,IF(AND(CD186&gt;0.5,CE186&lt;=0.25),$DC$11,IF(AND(AND(CD186&lt;=0.5,CD186&gt;0.25),CE186&gt;0.5),$DC$12,IF(AND(AND(CD186&lt;=0.5,CD186&gt;0.25),AND(CE186&gt;0.25,CE186&lt;=0.5)),$DC$13,IF(AND(AND(CD186&lt;=0.5,CD186&gt;0.25),CE186&lt;=0.25),$DC$14,IF(AND(CD186&lt;=0.25,CE186&gt;0.5),$DC$15,IF(AND(CD186&lt;=0.25,AND(CE186&gt;0.25,CE186&lt;=0.5)),$DC$16,IF(AND(CD186&lt;=0.25,AND(CE186&gt;0.1,CE186&lt;=0.25)),$DC$17,IF(AND(CD186&lt;=0.25,CE186&lt;=0.1,OR(CD186&lt;&gt;0,CE186&lt;&gt;0)),$DC$18,IF(AND(CD186=0,CE186=0),$DC$19,"ATENÇÃO")))))))))))))))</f>
        <v>35.7142857142857</v>
      </c>
      <c r="CG186" s="38" t="n">
        <f aca="false">(X186+AA186+AG186)/3</f>
        <v>0.333333333333333</v>
      </c>
      <c r="CH186" s="39" t="n">
        <f aca="false">(U186+V186+W186+Y186+Z186+AB186+AC186+AD186+AE186+AF186)/10</f>
        <v>0.1</v>
      </c>
      <c r="CI186" s="30" t="n">
        <f aca="false">IF(AND(CG186=1,CH186=1),$DC$5,IF(AND(CG186=1,CH186&gt;0.5),$DC$6,IF(AND(CG186=1,AND(CH186&gt;0.25,CH186&lt;=0.5)),$DC$7,IF(AND(CG186=1,CH186&lt;=0.25),$DC$8,IF(AND(CG186&gt;0.5,CH186&gt;0.5),$DC$9,IF(AND(CG186&gt;0.5,AND(CH186&gt;0.25,CH186&lt;=0.5)),$DC$10,IF(AND(CG186&gt;0.5,CH186&lt;=0.25),$DC$11,IF(AND(AND(CG186&lt;=0.5,CG186&gt;0.25),CH186&gt;0.5),$DC$12,IF(AND(AND(CG186&lt;=0.5,CG186&gt;0.25),AND(CH186&gt;0.25,CH186&lt;=0.5)),$DC$13,IF(AND(AND(CG186&lt;=0.5,CG186&gt;0.25),CH186&lt;=0.25),$DC$14,IF(AND(CG186&lt;=0.25,CH186&gt;0.5),$DC$15,IF(AND(CG186&lt;=0.25,AND(CH186&gt;0.25,CH186&lt;=0.5)),$DC$16,IF(AND(CG186&lt;=0.25,AND(CH186&gt;0.1,CH186&lt;=0.25)),$DC$17,IF(AND(CG186&lt;=0.25,CH186&lt;=0.1,OR(CG186&lt;&gt;0,CH186&lt;&gt;0)),$DC$18,IF(AND(CG186=0,CH186=0),$DC$19,"ATENÇÃO")))))))))))))))</f>
        <v>35.7142857142857</v>
      </c>
      <c r="CJ186" s="38" t="n">
        <f aca="false">(AJ186+AL186)/2</f>
        <v>0</v>
      </c>
      <c r="CK186" s="39" t="n">
        <f aca="false">(AH186+AI186+AK186)/3</f>
        <v>0.666666666666667</v>
      </c>
      <c r="CL186" s="30" t="n">
        <f aca="false">IF(AND(CJ186=1,CK186=1),$DC$5,IF(AND(CJ186=1,CK186&gt;0.5),$DC$6,IF(AND(CJ186=1,AND(CK186&gt;0.25,CK186&lt;=0.5)),$DC$7,IF(AND(CJ186=1,CK186&lt;=0.25),$DC$8,IF(AND(CJ186&gt;0.5,CK186&gt;0.5),$DC$9,IF(AND(CJ186&gt;0.5,AND(CK186&gt;0.25,CK186&lt;=0.5)),$DC$10,IF(AND(CJ186&gt;0.5,CK186&lt;=0.25),$DC$11,IF(AND(AND(CJ186&lt;=0.5,CJ186&gt;0.25),CK186&gt;0.5),$DC$12,IF(AND(AND(CJ186&lt;=0.5,CJ186&gt;0.25),AND(CK186&gt;0.25,CK186&lt;=0.5)),$DC$13,IF(AND(AND(CJ186&lt;=0.5,CJ186&gt;0.25),CK186&lt;=0.25),$DC$14,IF(AND(CJ186&lt;=0.25,CK186&gt;0.5),$DC$15,IF(AND(CJ186&lt;=0.25,AND(CK186&gt;0.25,CK186&lt;=0.5)),$DC$16,IF(AND(CJ186&lt;=0.25,AND(CK186&gt;0.1,CK186&lt;=0.25)),$DC$17,IF(AND(CJ186&lt;=0.25,CK186&lt;=0.1,OR(CJ186&lt;&gt;0,CK186&lt;&gt;0)),$DC$18,IF(AND(CJ186=0,CK186=0),$DC$19,"ATENÇÃO")))))))))))))))</f>
        <v>28.5714285714286</v>
      </c>
      <c r="CM186" s="38" t="n">
        <f aca="false">(AP186+AS186)/2</f>
        <v>0</v>
      </c>
      <c r="CN186" s="39" t="n">
        <f aca="false">(AM186+AN186+AO186+AQ186+AR186+AT186)/6</f>
        <v>0.5</v>
      </c>
      <c r="CO186" s="30" t="n">
        <f aca="false">IF(AND(CM186=1,CN186=1),$DC$5,IF(AND(CM186=1,CN186&gt;0.5),$DC$6,IF(AND(CM186=1,AND(CN186&gt;0.25,CN186&lt;=0.5)),$DC$7,IF(AND(CM186=1,CN186&lt;=0.25),$DC$8,IF(AND(CM186&gt;0.5,CN186&gt;0.5),$DC$9,IF(AND(CM186&gt;0.5,AND(CN186&gt;0.25,CN186&lt;=0.5)),$DC$10,IF(AND(CM186&gt;0.5,CN186&lt;=0.25),$DC$11,IF(AND(AND(CM186&lt;=0.5,CM186&gt;0.25),CN186&gt;0.5),$DC$12,IF(AND(AND(CM186&lt;=0.5,CM186&gt;0.25),AND(CN186&gt;0.25,CN186&lt;=0.5)),$DC$13,IF(AND(AND(CM186&lt;=0.5,CM186&gt;0.25),CN186&lt;=0.25),$DC$14,IF(AND(CM186&lt;=0.25,CN186&gt;0.5),$DC$15,IF(AND(CM186&lt;=0.25,AND(CN186&gt;0.25,CN186&lt;=0.5)),$DC$16,IF(AND(CM186&lt;=0.25,AND(CN186&gt;0.1,CN186&lt;=0.25)),$DC$17,IF(AND(CM186&lt;=0.25,CN186&lt;=0.1,OR(CM186&lt;&gt;0,CN186&lt;&gt;0)),$DC$18,IF(AND(CM186=0,CN186=0),$DC$19,"ATENÇÃO")))))))))))))))</f>
        <v>21.4285714285714</v>
      </c>
      <c r="CP186" s="38" t="n">
        <f aca="false">(AU186+AZ186+BD186)/3</f>
        <v>0</v>
      </c>
      <c r="CQ186" s="39" t="n">
        <f aca="false">(AV186+AW186+AX186+AY186+BA186+BB186+BC186)/7</f>
        <v>0</v>
      </c>
      <c r="CR186" s="30" t="n">
        <f aca="false">IF(AND(CP186=1,CQ186=1),$DC$5,IF(AND(CP186=1,CQ186&gt;0.5),$DC$6,IF(AND(CP186=1,AND(CQ186&gt;0.25,CQ186&lt;=0.5)),$DC$7,IF(AND(CP186=1,CQ186&lt;=0.25),$DC$8,IF(AND(CP186&gt;0.5,CQ186&gt;0.5),$DC$9,IF(AND(CP186&gt;0.5,AND(CQ186&gt;0.25,CQ186&lt;=0.5)),$DC$10,IF(AND(CP186&gt;0.5,CQ186&lt;=0.25),$DC$11,IF(AND(AND(CP186&lt;=0.5,CP186&gt;0.25),CQ186&gt;0.5),$DC$12,IF(AND(AND(CP186&lt;=0.5,CP186&gt;0.25),AND(CQ186&gt;0.25,CQ186&lt;=0.5)),$DC$13,IF(AND(AND(CP186&lt;=0.5,CP186&gt;0.25),CQ186&lt;=0.25),$DC$14,IF(AND(CP186&lt;=0.25,CQ186&gt;0.5),$DC$15,IF(AND(CP186&lt;=0.25,AND(CQ186&gt;0.25,CQ186&lt;=0.5)),$DC$16,IF(AND(CP186&lt;=0.25,AND(CQ186&gt;0.1,CQ186&lt;=0.25)),$DC$17,IF(AND(CP186&lt;=0.25,CQ186&lt;=0.1,OR(CP186&lt;&gt;0,CQ186&lt;&gt;0)),$DC$18,IF(AND(CP186=0,CQ186=0),$DC$19,"ATENÇÃO")))))))))))))))</f>
        <v>0</v>
      </c>
      <c r="CS186" s="38" t="n">
        <f aca="false">(BE186+BJ186+BN186)/3</f>
        <v>1</v>
      </c>
      <c r="CT186" s="39" t="n">
        <f aca="false">(BF186+BG186+BH186+BI186+BK186+BL186+BM186+BO186+BP186)/9</f>
        <v>0.777777777777778</v>
      </c>
      <c r="CU186" s="30" t="n">
        <f aca="false">IF(AND(CS186=1,CT186=1),$DC$5,IF(AND(CS186=1,CT186&gt;0.5),$DC$6,IF(AND(CS186=1,AND(CT186&gt;0.25,CT186&lt;=0.5)),$DC$7,IF(AND(CS186=1,CT186&lt;=0.25),$DC$8,IF(AND(CS186&gt;0.5,CT186&gt;0.5),$DC$9,IF(AND(CS186&gt;0.5,AND(CT186&gt;0.25,CT186&lt;=0.5)),$DC$10,IF(AND(CS186&gt;0.5,CT186&lt;=0.25),$DC$11,IF(AND(AND(CS186&lt;=0.5,CS186&gt;0.25),CT186&gt;0.5),$DC$12,IF(AND(AND(CS186&lt;=0.5,CS186&gt;0.25),AND(CT186&gt;0.25,CT186&lt;=0.5)),$DC$13,IF(AND(AND(CS186&lt;=0.5,CS186&gt;0.25),CT186&lt;=0.25),$DC$14,IF(AND(CS186&lt;=0.25,CT186&gt;0.5),$DC$15,IF(AND(CS186&lt;=0.25,AND(CT186&gt;0.25,CT186&lt;=0.5)),$DC$16,IF(AND(CS186&lt;=0.25,AND(CT186&gt;0.1,CT186&lt;=0.25)),$DC$17,IF(AND(CS186&lt;=0.25,CT186&lt;=0.1,OR(CS186&lt;&gt;0,CT186&lt;&gt;0)),$DC$18,IF(AND(CS186=0,CT186=0),$DC$19,"ATENÇÃO")))))))))))))))</f>
        <v>92.8571428571429</v>
      </c>
      <c r="CV186" s="31" t="n">
        <f aca="false">(BR186+BW186+BX186)/3</f>
        <v>0.333333333333333</v>
      </c>
      <c r="CW186" s="32" t="n">
        <f aca="false">(BQ186+BS186+BT186+BU186+BV186+BY186+BZ186)/7</f>
        <v>0.285714285714286</v>
      </c>
      <c r="CX186" s="30" t="n">
        <f aca="false">IF(AND(CV186=1,CW186=1),$DC$5,IF(AND(CV186=1,CW186&gt;0.5),$DC$6,IF(AND(CV186=1,AND(CW186&gt;0.25,CW186&lt;=0.5)),$DC$7,IF(AND(CV186=1,CW186&lt;=0.25),$DC$8,IF(AND(CV186&gt;0.5,CW186&gt;0.5),$DC$9,IF(AND(CV186&gt;0.5,AND(CW186&gt;0.25,CW186&lt;=0.5)),$DC$10,IF(AND(CV186&gt;0.5,CW186&lt;=0.25),$DC$11,IF(AND(AND(CV186&lt;=0.5,CV186&gt;0.25),CW186&gt;0.5),$DC$12,IF(AND(AND(CV186&lt;=0.5,CV186&gt;0.25),AND(CW186&gt;0.25,CW186&lt;=0.5)),$DC$13,IF(AND(AND(CV186&lt;=0.5,CV186&gt;0.25),CW186&lt;=0.25),$DC$14,IF(AND(CV186&lt;=0.25,CW186&gt;0.5),$DC$15,IF(AND(CV186&lt;=0.25,AND(CW186&gt;0.25,CW186&lt;=0.5)),$DC$16,IF(AND(CV186&lt;=0.25,AND(CW186&gt;0.1,CW186&lt;=0.25)),$DC$17,IF(AND(CV186&lt;=0.25,CW186&lt;=0.1,OR(CV186&lt;&gt;0,CW186&lt;&gt;0)),$DC$18,IF(AND(CV186=0,CW186=0),$DC$19,"ATENÇÃO")))))))))))))))</f>
        <v>42.8571428571429</v>
      </c>
    </row>
    <row r="187" customFormat="false" ht="15" hidden="false" customHeight="false" outlineLevel="0" collapsed="false">
      <c r="A187" s="1" t="s">
        <v>338</v>
      </c>
      <c r="B187" s="2" t="n">
        <v>185</v>
      </c>
      <c r="C187" s="23" t="n">
        <v>0</v>
      </c>
      <c r="D187" s="23" t="n">
        <v>1</v>
      </c>
      <c r="E187" s="23" t="n">
        <v>1</v>
      </c>
      <c r="F187" s="23" t="n">
        <v>0</v>
      </c>
      <c r="G187" s="24" t="n">
        <v>0</v>
      </c>
      <c r="H187" s="23" t="n">
        <v>0</v>
      </c>
      <c r="I187" s="24" t="n">
        <v>0</v>
      </c>
      <c r="J187" s="23" t="n">
        <v>0</v>
      </c>
      <c r="K187" s="24" t="n">
        <v>0</v>
      </c>
      <c r="L187" s="23" t="n">
        <v>1</v>
      </c>
      <c r="M187" s="23" t="n">
        <v>0</v>
      </c>
      <c r="N187" s="24" t="n">
        <v>0</v>
      </c>
      <c r="O187" s="23" t="n">
        <v>0</v>
      </c>
      <c r="P187" s="23" t="n">
        <v>0</v>
      </c>
      <c r="Q187" s="23" t="n">
        <v>0</v>
      </c>
      <c r="R187" s="24" t="n">
        <v>1</v>
      </c>
      <c r="S187" s="23" t="n">
        <v>0</v>
      </c>
      <c r="T187" s="23" t="n">
        <v>0</v>
      </c>
      <c r="U187" s="25" t="n">
        <v>1</v>
      </c>
      <c r="V187" s="25" t="n">
        <v>0</v>
      </c>
      <c r="W187" s="25" t="n">
        <v>0</v>
      </c>
      <c r="X187" s="26" t="n">
        <v>0</v>
      </c>
      <c r="Y187" s="25" t="n">
        <v>0</v>
      </c>
      <c r="Z187" s="25" t="n">
        <v>0</v>
      </c>
      <c r="AA187" s="26" t="n">
        <v>0</v>
      </c>
      <c r="AB187" s="25" t="n">
        <v>0</v>
      </c>
      <c r="AC187" s="25" t="n">
        <v>0</v>
      </c>
      <c r="AD187" s="25" t="n">
        <v>0</v>
      </c>
      <c r="AE187" s="25" t="n">
        <v>1</v>
      </c>
      <c r="AF187" s="25" t="n">
        <v>0</v>
      </c>
      <c r="AG187" s="26" t="n">
        <v>1</v>
      </c>
      <c r="AH187" s="23" t="n">
        <v>1</v>
      </c>
      <c r="AI187" s="23" t="n">
        <v>0</v>
      </c>
      <c r="AJ187" s="24" t="n">
        <v>1</v>
      </c>
      <c r="AK187" s="23" t="n">
        <v>0</v>
      </c>
      <c r="AL187" s="24" t="n">
        <v>1</v>
      </c>
      <c r="AM187" s="25" t="n">
        <v>1</v>
      </c>
      <c r="AN187" s="25" t="n">
        <v>1</v>
      </c>
      <c r="AO187" s="25" t="n">
        <v>1</v>
      </c>
      <c r="AP187" s="26" t="n">
        <v>1</v>
      </c>
      <c r="AQ187" s="25" t="n">
        <v>0</v>
      </c>
      <c r="AR187" s="25" t="n">
        <v>0</v>
      </c>
      <c r="AS187" s="26" t="n">
        <v>0</v>
      </c>
      <c r="AT187" s="25" t="n">
        <v>0</v>
      </c>
      <c r="AU187" s="78" t="n">
        <v>1</v>
      </c>
      <c r="AV187" s="79" t="n">
        <v>0</v>
      </c>
      <c r="AW187" s="79" t="n">
        <v>0</v>
      </c>
      <c r="AX187" s="79" t="n">
        <v>1</v>
      </c>
      <c r="AY187" s="79" t="n">
        <v>0</v>
      </c>
      <c r="AZ187" s="78" t="n">
        <v>1</v>
      </c>
      <c r="BA187" s="79" t="n">
        <v>0</v>
      </c>
      <c r="BB187" s="79" t="n">
        <v>1</v>
      </c>
      <c r="BC187" s="79" t="n">
        <v>0</v>
      </c>
      <c r="BD187" s="78" t="n">
        <v>0</v>
      </c>
      <c r="BE187" s="26" t="n">
        <v>1</v>
      </c>
      <c r="BF187" s="25" t="n">
        <v>1</v>
      </c>
      <c r="BG187" s="25" t="n">
        <v>1</v>
      </c>
      <c r="BH187" s="25" t="n">
        <v>1</v>
      </c>
      <c r="BI187" s="25" t="n">
        <v>1</v>
      </c>
      <c r="BJ187" s="26" t="n">
        <v>1</v>
      </c>
      <c r="BK187" s="25" t="n">
        <v>1</v>
      </c>
      <c r="BL187" s="25" t="n">
        <v>1</v>
      </c>
      <c r="BM187" s="25" t="n">
        <v>1</v>
      </c>
      <c r="BN187" s="26" t="n">
        <v>1</v>
      </c>
      <c r="BO187" s="25" t="n">
        <v>1</v>
      </c>
      <c r="BP187" s="25" t="n">
        <v>1</v>
      </c>
      <c r="BQ187" s="23" t="n">
        <v>1</v>
      </c>
      <c r="BR187" s="24" t="n">
        <v>1</v>
      </c>
      <c r="BS187" s="23" t="n">
        <v>0</v>
      </c>
      <c r="BT187" s="23" t="n">
        <v>1</v>
      </c>
      <c r="BU187" s="23" t="n">
        <v>0</v>
      </c>
      <c r="BV187" s="23" t="n">
        <v>0</v>
      </c>
      <c r="BW187" s="24" t="n">
        <v>0</v>
      </c>
      <c r="BX187" s="24" t="n">
        <v>0</v>
      </c>
      <c r="BY187" s="23" t="n">
        <v>0</v>
      </c>
      <c r="BZ187" s="23" t="n">
        <v>0</v>
      </c>
      <c r="CB187" s="27" t="n">
        <f aca="false">CF187*$CZ$3+CI187*$DA$3+CL187*$DB$3+CO187*$DC$3+CR187*$DD$3+CU187*$DE$3+CX187*$DF$3</f>
        <v>56.3192857142857</v>
      </c>
      <c r="CD187" s="38" t="n">
        <f aca="false">(G187+I187+K187+N187+R187)/5</f>
        <v>0.2</v>
      </c>
      <c r="CE187" s="39" t="n">
        <f aca="false">(C187+D187+E187+F187+H187+J187+L187+M187+O187+P187+Q187+S187+T187)/13</f>
        <v>0.230769230769231</v>
      </c>
      <c r="CF187" s="30" t="n">
        <f aca="false">IF(AND(CD187=1,CE187=1),$DC$5,IF(AND(CD187=1,CE187&gt;0.5),$DC$6,IF(AND(CD187=1,AND(CE187&gt;0.25,CE187&lt;=0.5)),$DC$7,IF(AND(CD187=1,CE187&lt;=0.25),$DC$8,IF(AND(CD187&gt;0.5,CE187&gt;0.5),$DC$9,IF(AND(CD187&gt;0.5,AND(CE187&gt;0.25,CE187&lt;=0.5)),$DC$10,IF(AND(CD187&gt;0.5,CE187&lt;=0.25),$DC$11,IF(AND(AND(CD187&lt;=0.5,CD187&gt;0.25),CE187&gt;0.5),$DC$12,IF(AND(AND(CD187&lt;=0.5,CD187&gt;0.25),AND(CE187&gt;0.25,CE187&lt;=0.5)),$DC$13,IF(AND(AND(CD187&lt;=0.5,CD187&gt;0.25),CE187&lt;=0.25),$DC$14,IF(AND(CD187&lt;=0.25,CE187&gt;0.5),$DC$15,IF(AND(CD187&lt;=0.25,AND(CE187&gt;0.25,CE187&lt;=0.5)),$DC$16,IF(AND(CD187&lt;=0.25,AND(CE187&gt;0.1,CE187&lt;=0.25)),$DC$17,IF(AND(CD187&lt;=0.25,CE187&lt;=0.1,OR(CD187&lt;&gt;0,CE187&lt;&gt;0)),$DC$18,IF(AND(CD187=0,CE187=0),$DC$19,"ATENÇÃO")))))))))))))))</f>
        <v>14.2857142857143</v>
      </c>
      <c r="CG187" s="38" t="n">
        <f aca="false">(X187+AA187+AG187)/3</f>
        <v>0.333333333333333</v>
      </c>
      <c r="CH187" s="39" t="n">
        <f aca="false">(U187+V187+W187+Y187+Z187+AB187+AC187+AD187+AE187+AF187)/10</f>
        <v>0.2</v>
      </c>
      <c r="CI187" s="30" t="n">
        <f aca="false">IF(AND(CG187=1,CH187=1),$DC$5,IF(AND(CG187=1,CH187&gt;0.5),$DC$6,IF(AND(CG187=1,AND(CH187&gt;0.25,CH187&lt;=0.5)),$DC$7,IF(AND(CG187=1,CH187&lt;=0.25),$DC$8,IF(AND(CG187&gt;0.5,CH187&gt;0.5),$DC$9,IF(AND(CG187&gt;0.5,AND(CH187&gt;0.25,CH187&lt;=0.5)),$DC$10,IF(AND(CG187&gt;0.5,CH187&lt;=0.25),$DC$11,IF(AND(AND(CG187&lt;=0.5,CG187&gt;0.25),CH187&gt;0.5),$DC$12,IF(AND(AND(CG187&lt;=0.5,CG187&gt;0.25),AND(CH187&gt;0.25,CH187&lt;=0.5)),$DC$13,IF(AND(AND(CG187&lt;=0.5,CG187&gt;0.25),CH187&lt;=0.25),$DC$14,IF(AND(CG187&lt;=0.25,CH187&gt;0.5),$DC$15,IF(AND(CG187&lt;=0.25,AND(CH187&gt;0.25,CH187&lt;=0.5)),$DC$16,IF(AND(CG187&lt;=0.25,AND(CH187&gt;0.1,CH187&lt;=0.25)),$DC$17,IF(AND(CG187&lt;=0.25,CH187&lt;=0.1,OR(CG187&lt;&gt;0,CH187&lt;&gt;0)),$DC$18,IF(AND(CG187=0,CH187=0),$DC$19,"ATENÇÃO")))))))))))))))</f>
        <v>35.7142857142857</v>
      </c>
      <c r="CJ187" s="38" t="n">
        <f aca="false">(AJ187+AL187)/2</f>
        <v>1</v>
      </c>
      <c r="CK187" s="39" t="n">
        <f aca="false">(AH187+AI187+AK187)/3</f>
        <v>0.333333333333333</v>
      </c>
      <c r="CL187" s="30" t="n">
        <f aca="false">IF(AND(CJ187=1,CK187=1),$DC$5,IF(AND(CJ187=1,CK187&gt;0.5),$DC$6,IF(AND(CJ187=1,AND(CK187&gt;0.25,CK187&lt;=0.5)),$DC$7,IF(AND(CJ187=1,CK187&lt;=0.25),$DC$8,IF(AND(CJ187&gt;0.5,CK187&gt;0.5),$DC$9,IF(AND(CJ187&gt;0.5,AND(CK187&gt;0.25,CK187&lt;=0.5)),$DC$10,IF(AND(CJ187&gt;0.5,CK187&lt;=0.25),$DC$11,IF(AND(AND(CJ187&lt;=0.5,CJ187&gt;0.25),CK187&gt;0.5),$DC$12,IF(AND(AND(CJ187&lt;=0.5,CJ187&gt;0.25),AND(CK187&gt;0.25,CK187&lt;=0.5)),$DC$13,IF(AND(AND(CJ187&lt;=0.5,CJ187&gt;0.25),CK187&lt;=0.25),$DC$14,IF(AND(CJ187&lt;=0.25,CK187&gt;0.5),$DC$15,IF(AND(CJ187&lt;=0.25,AND(CK187&gt;0.25,CK187&lt;=0.5)),$DC$16,IF(AND(CJ187&lt;=0.25,AND(CK187&gt;0.1,CK187&lt;=0.25)),$DC$17,IF(AND(CJ187&lt;=0.25,CK187&lt;=0.1,OR(CJ187&lt;&gt;0,CK187&lt;&gt;0)),$DC$18,IF(AND(CJ187=0,CK187=0),$DC$19,"ATENÇÃO")))))))))))))))</f>
        <v>85.7142857142857</v>
      </c>
      <c r="CM187" s="38" t="n">
        <f aca="false">(AP187+AS187)/2</f>
        <v>0.5</v>
      </c>
      <c r="CN187" s="39" t="n">
        <f aca="false">(AM187+AN187+AO187+AQ187+AR187+AT187)/6</f>
        <v>0.5</v>
      </c>
      <c r="CO187" s="30" t="n">
        <f aca="false">IF(AND(CM187=1,CN187=1),$DC$5,IF(AND(CM187=1,CN187&gt;0.5),$DC$6,IF(AND(CM187=1,AND(CN187&gt;0.25,CN187&lt;=0.5)),$DC$7,IF(AND(CM187=1,CN187&lt;=0.25),$DC$8,IF(AND(CM187&gt;0.5,CN187&gt;0.5),$DC$9,IF(AND(CM187&gt;0.5,AND(CN187&gt;0.25,CN187&lt;=0.5)),$DC$10,IF(AND(CM187&gt;0.5,CN187&lt;=0.25),$DC$11,IF(AND(AND(CM187&lt;=0.5,CM187&gt;0.25),CN187&gt;0.5),$DC$12,IF(AND(AND(CM187&lt;=0.5,CM187&gt;0.25),AND(CN187&gt;0.25,CN187&lt;=0.5)),$DC$13,IF(AND(AND(CM187&lt;=0.5,CM187&gt;0.25),CN187&lt;=0.25),$DC$14,IF(AND(CM187&lt;=0.25,CN187&gt;0.5),$DC$15,IF(AND(CM187&lt;=0.25,AND(CN187&gt;0.25,CN187&lt;=0.5)),$DC$16,IF(AND(CM187&lt;=0.25,AND(CN187&gt;0.1,CN187&lt;=0.25)),$DC$17,IF(AND(CM187&lt;=0.25,CN187&lt;=0.1,OR(CM187&lt;&gt;0,CN187&lt;&gt;0)),$DC$18,IF(AND(CM187=0,CN187=0),$DC$19,"ATENÇÃO")))))))))))))))</f>
        <v>42.8571428571429</v>
      </c>
      <c r="CP187" s="38" t="n">
        <f aca="false">(AU187+AZ187+BD187)/3</f>
        <v>0.666666666666667</v>
      </c>
      <c r="CQ187" s="39" t="n">
        <f aca="false">(AV187+AW187+AX187+AY187+BA187+BB187+BC187)/7</f>
        <v>0.285714285714286</v>
      </c>
      <c r="CR187" s="30" t="n">
        <f aca="false">IF(AND(CP187=1,CQ187=1),$DC$5,IF(AND(CP187=1,CQ187&gt;0.5),$DC$6,IF(AND(CP187=1,AND(CQ187&gt;0.25,CQ187&lt;=0.5)),$DC$7,IF(AND(CP187=1,CQ187&lt;=0.25),$DC$8,IF(AND(CP187&gt;0.5,CQ187&gt;0.5),$DC$9,IF(AND(CP187&gt;0.5,AND(CQ187&gt;0.25,CQ187&lt;=0.5)),$DC$10,IF(AND(CP187&gt;0.5,CQ187&lt;=0.25),$DC$11,IF(AND(AND(CP187&lt;=0.5,CP187&gt;0.25),CQ187&gt;0.5),$DC$12,IF(AND(AND(CP187&lt;=0.5,CP187&gt;0.25),AND(CQ187&gt;0.25,CQ187&lt;=0.5)),$DC$13,IF(AND(AND(CP187&lt;=0.5,CP187&gt;0.25),CQ187&lt;=0.25),$DC$14,IF(AND(CP187&lt;=0.25,CQ187&gt;0.5),$DC$15,IF(AND(CP187&lt;=0.25,AND(CQ187&gt;0.25,CQ187&lt;=0.5)),$DC$16,IF(AND(CP187&lt;=0.25,AND(CQ187&gt;0.1,CQ187&lt;=0.25)),$DC$17,IF(AND(CP187&lt;=0.25,CQ187&lt;=0.1,OR(CP187&lt;&gt;0,CQ187&lt;&gt;0)),$DC$18,IF(AND(CP187=0,CQ187=0),$DC$19,"ATENÇÃO")))))))))))))))</f>
        <v>64.2857142857143</v>
      </c>
      <c r="CS187" s="38" t="n">
        <f aca="false">(BE187+BJ187+BN187)/3</f>
        <v>1</v>
      </c>
      <c r="CT187" s="39" t="n">
        <f aca="false">(BF187+BG187+BH187+BI187+BK187+BL187+BM187+BO187+BP187)/9</f>
        <v>1</v>
      </c>
      <c r="CU187" s="30" t="n">
        <f aca="false">IF(AND(CS187=1,CT187=1),$DC$5,IF(AND(CS187=1,CT187&gt;0.5),$DC$6,IF(AND(CS187=1,AND(CT187&gt;0.25,CT187&lt;=0.5)),$DC$7,IF(AND(CS187=1,CT187&lt;=0.25),$DC$8,IF(AND(CS187&gt;0.5,CT187&gt;0.5),$DC$9,IF(AND(CS187&gt;0.5,AND(CT187&gt;0.25,CT187&lt;=0.5)),$DC$10,IF(AND(CS187&gt;0.5,CT187&lt;=0.25),$DC$11,IF(AND(AND(CS187&lt;=0.5,CS187&gt;0.25),CT187&gt;0.5),$DC$12,IF(AND(AND(CS187&lt;=0.5,CS187&gt;0.25),AND(CT187&gt;0.25,CT187&lt;=0.5)),$DC$13,IF(AND(AND(CS187&lt;=0.5,CS187&gt;0.25),CT187&lt;=0.25),$DC$14,IF(AND(CS187&lt;=0.25,CT187&gt;0.5),$DC$15,IF(AND(CS187&lt;=0.25,AND(CT187&gt;0.25,CT187&lt;=0.5)),$DC$16,IF(AND(CS187&lt;=0.25,AND(CT187&gt;0.1,CT187&lt;=0.25)),$DC$17,IF(AND(CS187&lt;=0.25,CT187&lt;=0.1,OR(CS187&lt;&gt;0,CT187&lt;&gt;0)),$DC$18,IF(AND(CS187=0,CT187=0),$DC$19,"ATENÇÃO")))))))))))))))</f>
        <v>100</v>
      </c>
      <c r="CV187" s="31" t="n">
        <f aca="false">(BR187+BW187+BX187)/3</f>
        <v>0.333333333333333</v>
      </c>
      <c r="CW187" s="32" t="n">
        <f aca="false">(BQ187+BS187+BT187+BU187+BV187+BY187+BZ187)/7</f>
        <v>0.285714285714286</v>
      </c>
      <c r="CX187" s="30" t="n">
        <f aca="false">IF(AND(CV187=1,CW187=1),$DC$5,IF(AND(CV187=1,CW187&gt;0.5),$DC$6,IF(AND(CV187=1,AND(CW187&gt;0.25,CW187&lt;=0.5)),$DC$7,IF(AND(CV187=1,CW187&lt;=0.25),$DC$8,IF(AND(CV187&gt;0.5,CW187&gt;0.5),$DC$9,IF(AND(CV187&gt;0.5,AND(CW187&gt;0.25,CW187&lt;=0.5)),$DC$10,IF(AND(CV187&gt;0.5,CW187&lt;=0.25),$DC$11,IF(AND(AND(CV187&lt;=0.5,CV187&gt;0.25),CW187&gt;0.5),$DC$12,IF(AND(AND(CV187&lt;=0.5,CV187&gt;0.25),AND(CW187&gt;0.25,CW187&lt;=0.5)),$DC$13,IF(AND(AND(CV187&lt;=0.5,CV187&gt;0.25),CW187&lt;=0.25),$DC$14,IF(AND(CV187&lt;=0.25,CW187&gt;0.5),$DC$15,IF(AND(CV187&lt;=0.25,AND(CW187&gt;0.25,CW187&lt;=0.5)),$DC$16,IF(AND(CV187&lt;=0.25,AND(CW187&gt;0.1,CW187&lt;=0.25)),$DC$17,IF(AND(CV187&lt;=0.25,CW187&lt;=0.1,OR(CV187&lt;&gt;0,CW187&lt;&gt;0)),$DC$18,IF(AND(CV187=0,CW187=0),$DC$19,"ATENÇÃO")))))))))))))))</f>
        <v>42.8571428571429</v>
      </c>
    </row>
    <row r="188" customFormat="false" ht="15" hidden="false" customHeight="false" outlineLevel="0" collapsed="false">
      <c r="A188" s="1" t="s">
        <v>339</v>
      </c>
      <c r="B188" s="2" t="n">
        <v>186</v>
      </c>
      <c r="C188" s="23" t="n">
        <v>1</v>
      </c>
      <c r="D188" s="23" t="n">
        <v>1</v>
      </c>
      <c r="E188" s="23" t="n">
        <v>0</v>
      </c>
      <c r="F188" s="23" t="n">
        <v>0</v>
      </c>
      <c r="G188" s="24" t="n">
        <v>1</v>
      </c>
      <c r="H188" s="23" t="n">
        <v>1</v>
      </c>
      <c r="I188" s="24" t="n">
        <v>1</v>
      </c>
      <c r="J188" s="23" t="n">
        <v>1</v>
      </c>
      <c r="K188" s="24" t="n">
        <v>0</v>
      </c>
      <c r="L188" s="23" t="n">
        <v>0</v>
      </c>
      <c r="M188" s="23" t="n">
        <v>0</v>
      </c>
      <c r="N188" s="24" t="n">
        <v>0</v>
      </c>
      <c r="O188" s="23" t="n">
        <v>1</v>
      </c>
      <c r="P188" s="23" t="n">
        <v>1</v>
      </c>
      <c r="Q188" s="23" t="n">
        <v>1</v>
      </c>
      <c r="R188" s="24" t="n">
        <v>1</v>
      </c>
      <c r="S188" s="23" t="n">
        <v>0</v>
      </c>
      <c r="T188" s="23" t="n">
        <v>1</v>
      </c>
      <c r="U188" s="25" t="n">
        <v>1</v>
      </c>
      <c r="V188" s="25" t="n">
        <v>0</v>
      </c>
      <c r="W188" s="25" t="n">
        <v>1</v>
      </c>
      <c r="X188" s="26" t="n">
        <v>0</v>
      </c>
      <c r="Y188" s="25" t="n">
        <v>1</v>
      </c>
      <c r="Z188" s="25" t="n">
        <v>0</v>
      </c>
      <c r="AA188" s="26" t="n">
        <v>0</v>
      </c>
      <c r="AB188" s="25" t="n">
        <v>0</v>
      </c>
      <c r="AC188" s="25" t="n">
        <v>1</v>
      </c>
      <c r="AD188" s="25" t="n">
        <v>1</v>
      </c>
      <c r="AE188" s="25" t="n">
        <v>1</v>
      </c>
      <c r="AF188" s="25" t="n">
        <v>0</v>
      </c>
      <c r="AG188" s="26" t="n">
        <v>1</v>
      </c>
      <c r="AH188" s="23" t="n">
        <v>1</v>
      </c>
      <c r="AI188" s="23" t="n">
        <v>0</v>
      </c>
      <c r="AJ188" s="24" t="n">
        <v>0</v>
      </c>
      <c r="AK188" s="23" t="n">
        <v>1</v>
      </c>
      <c r="AL188" s="24" t="n">
        <v>1</v>
      </c>
      <c r="AM188" s="25" t="n">
        <v>1</v>
      </c>
      <c r="AN188" s="25" t="n">
        <v>1</v>
      </c>
      <c r="AO188" s="25" t="n">
        <v>1</v>
      </c>
      <c r="AP188" s="26" t="n">
        <v>1</v>
      </c>
      <c r="AQ188" s="25" t="n">
        <v>0</v>
      </c>
      <c r="AR188" s="25" t="n">
        <v>1</v>
      </c>
      <c r="AS188" s="26" t="n">
        <v>1</v>
      </c>
      <c r="AT188" s="25" t="n">
        <v>1</v>
      </c>
      <c r="AU188" s="78" t="n">
        <v>1</v>
      </c>
      <c r="AV188" s="79" t="n">
        <v>0</v>
      </c>
      <c r="AW188" s="79" t="n">
        <v>0</v>
      </c>
      <c r="AX188" s="79" t="n">
        <v>1</v>
      </c>
      <c r="AY188" s="79" t="n">
        <v>0</v>
      </c>
      <c r="AZ188" s="78" t="n">
        <v>1</v>
      </c>
      <c r="BA188" s="79" t="n">
        <v>0</v>
      </c>
      <c r="BB188" s="79" t="n">
        <v>1</v>
      </c>
      <c r="BC188" s="79" t="n">
        <v>0</v>
      </c>
      <c r="BD188" s="78" t="n">
        <v>0</v>
      </c>
      <c r="BE188" s="26" t="n">
        <v>1</v>
      </c>
      <c r="BF188" s="25" t="n">
        <v>1</v>
      </c>
      <c r="BG188" s="25" t="n">
        <v>1</v>
      </c>
      <c r="BH188" s="25" t="n">
        <v>1</v>
      </c>
      <c r="BI188" s="25" t="n">
        <v>1</v>
      </c>
      <c r="BJ188" s="26" t="n">
        <v>1</v>
      </c>
      <c r="BK188" s="25" t="n">
        <v>1</v>
      </c>
      <c r="BL188" s="25" t="n">
        <v>1</v>
      </c>
      <c r="BM188" s="25" t="n">
        <v>1</v>
      </c>
      <c r="BN188" s="26" t="n">
        <v>1</v>
      </c>
      <c r="BO188" s="25" t="n">
        <v>1</v>
      </c>
      <c r="BP188" s="25" t="n">
        <v>1</v>
      </c>
      <c r="BQ188" s="23" t="n">
        <v>1</v>
      </c>
      <c r="BR188" s="24" t="n">
        <v>1</v>
      </c>
      <c r="BS188" s="23" t="n">
        <v>1</v>
      </c>
      <c r="BT188" s="23" t="n">
        <v>1</v>
      </c>
      <c r="BU188" s="23" t="n">
        <v>1</v>
      </c>
      <c r="BV188" s="23" t="n">
        <v>0</v>
      </c>
      <c r="BW188" s="24" t="n">
        <v>1</v>
      </c>
      <c r="BX188" s="24" t="n">
        <v>1</v>
      </c>
      <c r="BY188" s="23" t="n">
        <v>0</v>
      </c>
      <c r="BZ188" s="23" t="n">
        <v>1</v>
      </c>
      <c r="CB188" s="27" t="n">
        <f aca="false">CF188*$CZ$3+CI188*$DA$3+CL188*$DB$3+CO188*$DC$3+CR188*$DD$3+CU188*$DE$3+CX188*$DF$3</f>
        <v>77.1957142857143</v>
      </c>
      <c r="CD188" s="38" t="n">
        <f aca="false">(G188+I188+K188+N188+R188)/5</f>
        <v>0.6</v>
      </c>
      <c r="CE188" s="39" t="n">
        <f aca="false">(C188+D188+E188+F188+H188+J188+L188+M188+O188+P188+Q188+S188+T188)/13</f>
        <v>0.615384615384615</v>
      </c>
      <c r="CF188" s="30" t="n">
        <f aca="false">IF(AND(CD188=1,CE188=1),$DC$5,IF(AND(CD188=1,CE188&gt;0.5),$DC$6,IF(AND(CD188=1,AND(CE188&gt;0.25,CE188&lt;=0.5)),$DC$7,IF(AND(CD188=1,CE188&lt;=0.25),$DC$8,IF(AND(CD188&gt;0.5,CE188&gt;0.5),$DC$9,IF(AND(CD188&gt;0.5,AND(CE188&gt;0.25,CE188&lt;=0.5)),$DC$10,IF(AND(CD188&gt;0.5,CE188&lt;=0.25),$DC$11,IF(AND(AND(CD188&lt;=0.5,CD188&gt;0.25),CE188&gt;0.5),$DC$12,IF(AND(AND(CD188&lt;=0.5,CD188&gt;0.25),AND(CE188&gt;0.25,CE188&lt;=0.5)),$DC$13,IF(AND(AND(CD188&lt;=0.5,CD188&gt;0.25),CE188&lt;=0.25),$DC$14,IF(AND(CD188&lt;=0.25,CE188&gt;0.5),$DC$15,IF(AND(CD188&lt;=0.25,AND(CE188&gt;0.25,CE188&lt;=0.5)),$DC$16,IF(AND(CD188&lt;=0.25,AND(CE188&gt;0.1,CE188&lt;=0.25)),$DC$17,IF(AND(CD188&lt;=0.25,CE188&lt;=0.1,OR(CD188&lt;&gt;0,CE188&lt;&gt;0)),$DC$18,IF(AND(CD188=0,CE188=0),$DC$19,"ATENÇÃO")))))))))))))))</f>
        <v>71.4285714285714</v>
      </c>
      <c r="CG188" s="38" t="n">
        <f aca="false">(X188+AA188+AG188)/3</f>
        <v>0.333333333333333</v>
      </c>
      <c r="CH188" s="39" t="n">
        <f aca="false">(U188+V188+W188+Y188+Z188+AB188+AC188+AD188+AE188+AF188)/10</f>
        <v>0.6</v>
      </c>
      <c r="CI188" s="30" t="n">
        <f aca="false">IF(AND(CG188=1,CH188=1),$DC$5,IF(AND(CG188=1,CH188&gt;0.5),$DC$6,IF(AND(CG188=1,AND(CH188&gt;0.25,CH188&lt;=0.5)),$DC$7,IF(AND(CG188=1,CH188&lt;=0.25),$DC$8,IF(AND(CG188&gt;0.5,CH188&gt;0.5),$DC$9,IF(AND(CG188&gt;0.5,AND(CH188&gt;0.25,CH188&lt;=0.5)),$DC$10,IF(AND(CG188&gt;0.5,CH188&lt;=0.25),$DC$11,IF(AND(AND(CG188&lt;=0.5,CG188&gt;0.25),CH188&gt;0.5),$DC$12,IF(AND(AND(CG188&lt;=0.5,CG188&gt;0.25),AND(CH188&gt;0.25,CH188&lt;=0.5)),$DC$13,IF(AND(AND(CG188&lt;=0.5,CG188&gt;0.25),CH188&lt;=0.25),$DC$14,IF(AND(CG188&lt;=0.25,CH188&gt;0.5),$DC$15,IF(AND(CG188&lt;=0.25,AND(CH188&gt;0.25,CH188&lt;=0.5)),$DC$16,IF(AND(CG188&lt;=0.25,AND(CH188&gt;0.1,CH188&lt;=0.25)),$DC$17,IF(AND(CG188&lt;=0.25,CH188&lt;=0.1,OR(CG188&lt;&gt;0,CH188&lt;&gt;0)),$DC$18,IF(AND(CG188=0,CH188=0),$DC$19,"ATENÇÃO")))))))))))))))</f>
        <v>50</v>
      </c>
      <c r="CJ188" s="38" t="n">
        <f aca="false">(AJ188+AL188)/2</f>
        <v>0.5</v>
      </c>
      <c r="CK188" s="39" t="n">
        <f aca="false">(AH188+AI188+AK188)/3</f>
        <v>0.666666666666667</v>
      </c>
      <c r="CL188" s="30" t="n">
        <f aca="false">IF(AND(CJ188=1,CK188=1),$DC$5,IF(AND(CJ188=1,CK188&gt;0.5),$DC$6,IF(AND(CJ188=1,AND(CK188&gt;0.25,CK188&lt;=0.5)),$DC$7,IF(AND(CJ188=1,CK188&lt;=0.25),$DC$8,IF(AND(CJ188&gt;0.5,CK188&gt;0.5),$DC$9,IF(AND(CJ188&gt;0.5,AND(CK188&gt;0.25,CK188&lt;=0.5)),$DC$10,IF(AND(CJ188&gt;0.5,CK188&lt;=0.25),$DC$11,IF(AND(AND(CJ188&lt;=0.5,CJ188&gt;0.25),CK188&gt;0.5),$DC$12,IF(AND(AND(CJ188&lt;=0.5,CJ188&gt;0.25),AND(CK188&gt;0.25,CK188&lt;=0.5)),$DC$13,IF(AND(AND(CJ188&lt;=0.5,CJ188&gt;0.25),CK188&lt;=0.25),$DC$14,IF(AND(CJ188&lt;=0.25,CK188&gt;0.5),$DC$15,IF(AND(CJ188&lt;=0.25,AND(CK188&gt;0.25,CK188&lt;=0.5)),$DC$16,IF(AND(CJ188&lt;=0.25,AND(CK188&gt;0.1,CK188&lt;=0.25)),$DC$17,IF(AND(CJ188&lt;=0.25,CK188&lt;=0.1,OR(CJ188&lt;&gt;0,CK188&lt;&gt;0)),$DC$18,IF(AND(CJ188=0,CK188=0),$DC$19,"ATENÇÃO")))))))))))))))</f>
        <v>50</v>
      </c>
      <c r="CM188" s="38" t="n">
        <f aca="false">(AP188+AS188)/2</f>
        <v>1</v>
      </c>
      <c r="CN188" s="39" t="n">
        <f aca="false">(AM188+AN188+AO188+AQ188+AR188+AT188)/6</f>
        <v>0.833333333333333</v>
      </c>
      <c r="CO188" s="30" t="n">
        <f aca="false">IF(AND(CM188=1,CN188=1),$DC$5,IF(AND(CM188=1,CN188&gt;0.5),$DC$6,IF(AND(CM188=1,AND(CN188&gt;0.25,CN188&lt;=0.5)),$DC$7,IF(AND(CM188=1,CN188&lt;=0.25),$DC$8,IF(AND(CM188&gt;0.5,CN188&gt;0.5),$DC$9,IF(AND(CM188&gt;0.5,AND(CN188&gt;0.25,CN188&lt;=0.5)),$DC$10,IF(AND(CM188&gt;0.5,CN188&lt;=0.25),$DC$11,IF(AND(AND(CM188&lt;=0.5,CM188&gt;0.25),CN188&gt;0.5),$DC$12,IF(AND(AND(CM188&lt;=0.5,CM188&gt;0.25),AND(CN188&gt;0.25,CN188&lt;=0.5)),$DC$13,IF(AND(AND(CM188&lt;=0.5,CM188&gt;0.25),CN188&lt;=0.25),$DC$14,IF(AND(CM188&lt;=0.25,CN188&gt;0.5),$DC$15,IF(AND(CM188&lt;=0.25,AND(CN188&gt;0.25,CN188&lt;=0.5)),$DC$16,IF(AND(CM188&lt;=0.25,AND(CN188&gt;0.1,CN188&lt;=0.25)),$DC$17,IF(AND(CM188&lt;=0.25,CN188&lt;=0.1,OR(CM188&lt;&gt;0,CN188&lt;&gt;0)),$DC$18,IF(AND(CM188=0,CN188=0),$DC$19,"ATENÇÃO")))))))))))))))</f>
        <v>92.8571428571429</v>
      </c>
      <c r="CP188" s="38" t="n">
        <f aca="false">(AU188+AZ188+BD188)/3</f>
        <v>0.666666666666667</v>
      </c>
      <c r="CQ188" s="39" t="n">
        <f aca="false">(AV188+AW188+AX188+AY188+BA188+BB188+BC188)/7</f>
        <v>0.285714285714286</v>
      </c>
      <c r="CR188" s="30" t="n">
        <f aca="false">IF(AND(CP188=1,CQ188=1),$DC$5,IF(AND(CP188=1,CQ188&gt;0.5),$DC$6,IF(AND(CP188=1,AND(CQ188&gt;0.25,CQ188&lt;=0.5)),$DC$7,IF(AND(CP188=1,CQ188&lt;=0.25),$DC$8,IF(AND(CP188&gt;0.5,CQ188&gt;0.5),$DC$9,IF(AND(CP188&gt;0.5,AND(CQ188&gt;0.25,CQ188&lt;=0.5)),$DC$10,IF(AND(CP188&gt;0.5,CQ188&lt;=0.25),$DC$11,IF(AND(AND(CP188&lt;=0.5,CP188&gt;0.25),CQ188&gt;0.5),$DC$12,IF(AND(AND(CP188&lt;=0.5,CP188&gt;0.25),AND(CQ188&gt;0.25,CQ188&lt;=0.5)),$DC$13,IF(AND(AND(CP188&lt;=0.5,CP188&gt;0.25),CQ188&lt;=0.25),$DC$14,IF(AND(CP188&lt;=0.25,CQ188&gt;0.5),$DC$15,IF(AND(CP188&lt;=0.25,AND(CQ188&gt;0.25,CQ188&lt;=0.5)),$DC$16,IF(AND(CP188&lt;=0.25,AND(CQ188&gt;0.1,CQ188&lt;=0.25)),$DC$17,IF(AND(CP188&lt;=0.25,CQ188&lt;=0.1,OR(CP188&lt;&gt;0,CQ188&lt;&gt;0)),$DC$18,IF(AND(CP188=0,CQ188=0),$DC$19,"ATENÇÃO")))))))))))))))</f>
        <v>64.2857142857143</v>
      </c>
      <c r="CS188" s="38" t="n">
        <f aca="false">(BE188+BJ188+BN188)/3</f>
        <v>1</v>
      </c>
      <c r="CT188" s="39" t="n">
        <f aca="false">(BF188+BG188+BH188+BI188+BK188+BL188+BM188+BO188+BP188)/9</f>
        <v>1</v>
      </c>
      <c r="CU188" s="30" t="n">
        <f aca="false">IF(AND(CS188=1,CT188=1),$DC$5,IF(AND(CS188=1,CT188&gt;0.5),$DC$6,IF(AND(CS188=1,AND(CT188&gt;0.25,CT188&lt;=0.5)),$DC$7,IF(AND(CS188=1,CT188&lt;=0.25),$DC$8,IF(AND(CS188&gt;0.5,CT188&gt;0.5),$DC$9,IF(AND(CS188&gt;0.5,AND(CT188&gt;0.25,CT188&lt;=0.5)),$DC$10,IF(AND(CS188&gt;0.5,CT188&lt;=0.25),$DC$11,IF(AND(AND(CS188&lt;=0.5,CS188&gt;0.25),CT188&gt;0.5),$DC$12,IF(AND(AND(CS188&lt;=0.5,CS188&gt;0.25),AND(CT188&gt;0.25,CT188&lt;=0.5)),$DC$13,IF(AND(AND(CS188&lt;=0.5,CS188&gt;0.25),CT188&lt;=0.25),$DC$14,IF(AND(CS188&lt;=0.25,CT188&gt;0.5),$DC$15,IF(AND(CS188&lt;=0.25,AND(CT188&gt;0.25,CT188&lt;=0.5)),$DC$16,IF(AND(CS188&lt;=0.25,AND(CT188&gt;0.1,CT188&lt;=0.25)),$DC$17,IF(AND(CS188&lt;=0.25,CT188&lt;=0.1,OR(CS188&lt;&gt;0,CT188&lt;&gt;0)),$DC$18,IF(AND(CS188=0,CT188=0),$DC$19,"ATENÇÃO")))))))))))))))</f>
        <v>100</v>
      </c>
      <c r="CV188" s="31" t="n">
        <f aca="false">(BR188+BW188+BX188)/3</f>
        <v>1</v>
      </c>
      <c r="CW188" s="32" t="n">
        <f aca="false">(BQ188+BS188+BT188+BU188+BV188+BY188+BZ188)/7</f>
        <v>0.714285714285714</v>
      </c>
      <c r="CX188" s="30" t="n">
        <f aca="false">IF(AND(CV188=1,CW188=1),$DC$5,IF(AND(CV188=1,CW188&gt;0.5),$DC$6,IF(AND(CV188=1,AND(CW188&gt;0.25,CW188&lt;=0.5)),$DC$7,IF(AND(CV188=1,CW188&lt;=0.25),$DC$8,IF(AND(CV188&gt;0.5,CW188&gt;0.5),$DC$9,IF(AND(CV188&gt;0.5,AND(CW188&gt;0.25,CW188&lt;=0.5)),$DC$10,IF(AND(CV188&gt;0.5,CW188&lt;=0.25),$DC$11,IF(AND(AND(CV188&lt;=0.5,CV188&gt;0.25),CW188&gt;0.5),$DC$12,IF(AND(AND(CV188&lt;=0.5,CV188&gt;0.25),AND(CW188&gt;0.25,CW188&lt;=0.5)),$DC$13,IF(AND(AND(CV188&lt;=0.5,CV188&gt;0.25),CW188&lt;=0.25),$DC$14,IF(AND(CV188&lt;=0.25,CW188&gt;0.5),$DC$15,IF(AND(CV188&lt;=0.25,AND(CW188&gt;0.25,CW188&lt;=0.5)),$DC$16,IF(AND(CV188&lt;=0.25,AND(CW188&gt;0.1,CW188&lt;=0.25)),$DC$17,IF(AND(CV188&lt;=0.25,CW188&lt;=0.1,OR(CV188&lt;&gt;0,CW188&lt;&gt;0)),$DC$18,IF(AND(CV188=0,CW188=0),$DC$19,"ATENÇÃO")))))))))))))))</f>
        <v>92.8571428571429</v>
      </c>
    </row>
    <row r="189" customFormat="false" ht="15" hidden="false" customHeight="false" outlineLevel="0" collapsed="false">
      <c r="A189" s="1" t="s">
        <v>340</v>
      </c>
      <c r="B189" s="2" t="n">
        <v>187</v>
      </c>
      <c r="C189" s="23" t="n">
        <v>1</v>
      </c>
      <c r="D189" s="23" t="n">
        <v>1</v>
      </c>
      <c r="E189" s="23" t="n">
        <v>1</v>
      </c>
      <c r="F189" s="23" t="n">
        <v>1</v>
      </c>
      <c r="G189" s="24" t="n">
        <v>1</v>
      </c>
      <c r="H189" s="23" t="n">
        <v>1</v>
      </c>
      <c r="I189" s="24" t="n">
        <v>1</v>
      </c>
      <c r="J189" s="23" t="n">
        <v>1</v>
      </c>
      <c r="K189" s="24" t="n">
        <v>0</v>
      </c>
      <c r="L189" s="23" t="n">
        <v>1</v>
      </c>
      <c r="M189" s="23" t="n">
        <v>0</v>
      </c>
      <c r="N189" s="24" t="n">
        <v>1</v>
      </c>
      <c r="O189" s="23" t="n">
        <v>0</v>
      </c>
      <c r="P189" s="23" t="n">
        <v>0</v>
      </c>
      <c r="Q189" s="23" t="n">
        <v>1</v>
      </c>
      <c r="R189" s="24" t="n">
        <v>1</v>
      </c>
      <c r="S189" s="23" t="n">
        <v>0</v>
      </c>
      <c r="T189" s="23" t="n">
        <v>1</v>
      </c>
      <c r="U189" s="25" t="n">
        <v>1</v>
      </c>
      <c r="V189" s="25" t="n">
        <v>0</v>
      </c>
      <c r="W189" s="25" t="n">
        <v>0</v>
      </c>
      <c r="X189" s="26" t="n">
        <v>0</v>
      </c>
      <c r="Y189" s="25" t="n">
        <v>0</v>
      </c>
      <c r="Z189" s="25" t="n">
        <v>0</v>
      </c>
      <c r="AA189" s="26" t="n">
        <v>0</v>
      </c>
      <c r="AB189" s="25" t="n">
        <v>0</v>
      </c>
      <c r="AC189" s="25" t="n">
        <v>0</v>
      </c>
      <c r="AD189" s="25" t="n">
        <v>0</v>
      </c>
      <c r="AE189" s="25" t="n">
        <v>1</v>
      </c>
      <c r="AF189" s="25" t="n">
        <v>0</v>
      </c>
      <c r="AG189" s="26" t="n">
        <v>1</v>
      </c>
      <c r="AH189" s="23" t="n">
        <v>1</v>
      </c>
      <c r="AI189" s="23" t="n">
        <v>1</v>
      </c>
      <c r="AJ189" s="24" t="n">
        <v>0</v>
      </c>
      <c r="AK189" s="23" t="n">
        <v>1</v>
      </c>
      <c r="AL189" s="24" t="n">
        <v>1</v>
      </c>
      <c r="AM189" s="25" t="n">
        <v>1</v>
      </c>
      <c r="AN189" s="25" t="n">
        <v>1</v>
      </c>
      <c r="AO189" s="25" t="n">
        <v>1</v>
      </c>
      <c r="AP189" s="26" t="n">
        <v>0</v>
      </c>
      <c r="AQ189" s="25" t="n">
        <v>0</v>
      </c>
      <c r="AR189" s="25" t="n">
        <v>1</v>
      </c>
      <c r="AS189" s="26" t="n">
        <v>1</v>
      </c>
      <c r="AT189" s="25" t="n">
        <v>1</v>
      </c>
      <c r="AU189" s="78" t="n">
        <v>1</v>
      </c>
      <c r="AV189" s="79" t="n">
        <v>0</v>
      </c>
      <c r="AW189" s="79" t="n">
        <v>0</v>
      </c>
      <c r="AX189" s="79" t="n">
        <v>1</v>
      </c>
      <c r="AY189" s="79" t="n">
        <v>0</v>
      </c>
      <c r="AZ189" s="78" t="n">
        <v>1</v>
      </c>
      <c r="BA189" s="79" t="n">
        <v>0</v>
      </c>
      <c r="BB189" s="79" t="n">
        <v>1</v>
      </c>
      <c r="BC189" s="79" t="n">
        <v>0</v>
      </c>
      <c r="BD189" s="78" t="n">
        <v>0</v>
      </c>
      <c r="BE189" s="26" t="n">
        <v>1</v>
      </c>
      <c r="BF189" s="25" t="n">
        <v>1</v>
      </c>
      <c r="BG189" s="25" t="n">
        <v>1</v>
      </c>
      <c r="BH189" s="25" t="n">
        <v>1</v>
      </c>
      <c r="BI189" s="25" t="n">
        <v>1</v>
      </c>
      <c r="BJ189" s="26" t="n">
        <v>1</v>
      </c>
      <c r="BK189" s="25" t="n">
        <v>0</v>
      </c>
      <c r="BL189" s="25" t="n">
        <v>1</v>
      </c>
      <c r="BM189" s="25" t="n">
        <v>1</v>
      </c>
      <c r="BN189" s="26" t="n">
        <v>1</v>
      </c>
      <c r="BO189" s="25" t="n">
        <v>1</v>
      </c>
      <c r="BP189" s="25" t="n">
        <v>1</v>
      </c>
      <c r="BQ189" s="23" t="n">
        <v>1</v>
      </c>
      <c r="BR189" s="24" t="n">
        <v>1</v>
      </c>
      <c r="BS189" s="23" t="n">
        <v>1</v>
      </c>
      <c r="BT189" s="23" t="n">
        <v>1</v>
      </c>
      <c r="BU189" s="23" t="n">
        <v>0</v>
      </c>
      <c r="BV189" s="23" t="n">
        <v>0</v>
      </c>
      <c r="BW189" s="24" t="n">
        <v>1</v>
      </c>
      <c r="BX189" s="24" t="n">
        <v>1</v>
      </c>
      <c r="BY189" s="23" t="n">
        <v>1</v>
      </c>
      <c r="BZ189" s="23" t="n">
        <v>1</v>
      </c>
      <c r="CB189" s="27" t="n">
        <f aca="false">CF189*$CZ$3+CI189*$DA$3+CL189*$DB$3+CO189*$DC$3+CR189*$DD$3+CU189*$DE$3+CX189*$DF$3</f>
        <v>72.8</v>
      </c>
      <c r="CD189" s="38" t="n">
        <f aca="false">(G189+I189+K189+N189+R189)/5</f>
        <v>0.8</v>
      </c>
      <c r="CE189" s="39" t="n">
        <f aca="false">(C189+D189+E189+F189+H189+J189+L189+M189+O189+P189+Q189+S189+T189)/13</f>
        <v>0.692307692307692</v>
      </c>
      <c r="CF189" s="30" t="n">
        <f aca="false">IF(AND(CD189=1,CE189=1),$DC$5,IF(AND(CD189=1,CE189&gt;0.5),$DC$6,IF(AND(CD189=1,AND(CE189&gt;0.25,CE189&lt;=0.5)),$DC$7,IF(AND(CD189=1,CE189&lt;=0.25),$DC$8,IF(AND(CD189&gt;0.5,CE189&gt;0.5),$DC$9,IF(AND(CD189&gt;0.5,AND(CE189&gt;0.25,CE189&lt;=0.5)),$DC$10,IF(AND(CD189&gt;0.5,CE189&lt;=0.25),$DC$11,IF(AND(AND(CD189&lt;=0.5,CD189&gt;0.25),CE189&gt;0.5),$DC$12,IF(AND(AND(CD189&lt;=0.5,CD189&gt;0.25),AND(CE189&gt;0.25,CE189&lt;=0.5)),$DC$13,IF(AND(AND(CD189&lt;=0.5,CD189&gt;0.25),CE189&lt;=0.25),$DC$14,IF(AND(CD189&lt;=0.25,CE189&gt;0.5),$DC$15,IF(AND(CD189&lt;=0.25,AND(CE189&gt;0.25,CE189&lt;=0.5)),$DC$16,IF(AND(CD189&lt;=0.25,AND(CE189&gt;0.1,CE189&lt;=0.25)),$DC$17,IF(AND(CD189&lt;=0.25,CE189&lt;=0.1,OR(CD189&lt;&gt;0,CE189&lt;&gt;0)),$DC$18,IF(AND(CD189=0,CE189=0),$DC$19,"ATENÇÃO")))))))))))))))</f>
        <v>71.4285714285714</v>
      </c>
      <c r="CG189" s="38" t="n">
        <f aca="false">(X189+AA189+AG189)/3</f>
        <v>0.333333333333333</v>
      </c>
      <c r="CH189" s="39" t="n">
        <f aca="false">(U189+V189+W189+Y189+Z189+AB189+AC189+AD189+AE189+AF189)/10</f>
        <v>0.2</v>
      </c>
      <c r="CI189" s="30" t="n">
        <f aca="false">IF(AND(CG189=1,CH189=1),$DC$5,IF(AND(CG189=1,CH189&gt;0.5),$DC$6,IF(AND(CG189=1,AND(CH189&gt;0.25,CH189&lt;=0.5)),$DC$7,IF(AND(CG189=1,CH189&lt;=0.25),$DC$8,IF(AND(CG189&gt;0.5,CH189&gt;0.5),$DC$9,IF(AND(CG189&gt;0.5,AND(CH189&gt;0.25,CH189&lt;=0.5)),$DC$10,IF(AND(CG189&gt;0.5,CH189&lt;=0.25),$DC$11,IF(AND(AND(CG189&lt;=0.5,CG189&gt;0.25),CH189&gt;0.5),$DC$12,IF(AND(AND(CG189&lt;=0.5,CG189&gt;0.25),AND(CH189&gt;0.25,CH189&lt;=0.5)),$DC$13,IF(AND(AND(CG189&lt;=0.5,CG189&gt;0.25),CH189&lt;=0.25),$DC$14,IF(AND(CG189&lt;=0.25,CH189&gt;0.5),$DC$15,IF(AND(CG189&lt;=0.25,AND(CH189&gt;0.25,CH189&lt;=0.5)),$DC$16,IF(AND(CG189&lt;=0.25,AND(CH189&gt;0.1,CH189&lt;=0.25)),$DC$17,IF(AND(CG189&lt;=0.25,CH189&lt;=0.1,OR(CG189&lt;&gt;0,CH189&lt;&gt;0)),$DC$18,IF(AND(CG189=0,CH189=0),$DC$19,"ATENÇÃO")))))))))))))))</f>
        <v>35.7142857142857</v>
      </c>
      <c r="CJ189" s="38" t="n">
        <f aca="false">(AJ189+AL189)/2</f>
        <v>0.5</v>
      </c>
      <c r="CK189" s="39" t="n">
        <f aca="false">(AH189+AI189+AK189)/3</f>
        <v>1</v>
      </c>
      <c r="CL189" s="30" t="n">
        <f aca="false">IF(AND(CJ189=1,CK189=1),$DC$5,IF(AND(CJ189=1,CK189&gt;0.5),$DC$6,IF(AND(CJ189=1,AND(CK189&gt;0.25,CK189&lt;=0.5)),$DC$7,IF(AND(CJ189=1,CK189&lt;=0.25),$DC$8,IF(AND(CJ189&gt;0.5,CK189&gt;0.5),$DC$9,IF(AND(CJ189&gt;0.5,AND(CK189&gt;0.25,CK189&lt;=0.5)),$DC$10,IF(AND(CJ189&gt;0.5,CK189&lt;=0.25),$DC$11,IF(AND(AND(CJ189&lt;=0.5,CJ189&gt;0.25),CK189&gt;0.5),$DC$12,IF(AND(AND(CJ189&lt;=0.5,CJ189&gt;0.25),AND(CK189&gt;0.25,CK189&lt;=0.5)),$DC$13,IF(AND(AND(CJ189&lt;=0.5,CJ189&gt;0.25),CK189&lt;=0.25),$DC$14,IF(AND(CJ189&lt;=0.25,CK189&gt;0.5),$DC$15,IF(AND(CJ189&lt;=0.25,AND(CK189&gt;0.25,CK189&lt;=0.5)),$DC$16,IF(AND(CJ189&lt;=0.25,AND(CK189&gt;0.1,CK189&lt;=0.25)),$DC$17,IF(AND(CJ189&lt;=0.25,CK189&lt;=0.1,OR(CJ189&lt;&gt;0,CK189&lt;&gt;0)),$DC$18,IF(AND(CJ189=0,CK189=0),$DC$19,"ATENÇÃO")))))))))))))))</f>
        <v>50</v>
      </c>
      <c r="CM189" s="38" t="n">
        <f aca="false">(AP189+AS189)/2</f>
        <v>0.5</v>
      </c>
      <c r="CN189" s="39" t="n">
        <f aca="false">(AM189+AN189+AO189+AQ189+AR189+AT189)/6</f>
        <v>0.833333333333333</v>
      </c>
      <c r="CO189" s="30" t="n">
        <f aca="false">IF(AND(CM189=1,CN189=1),$DC$5,IF(AND(CM189=1,CN189&gt;0.5),$DC$6,IF(AND(CM189=1,AND(CN189&gt;0.25,CN189&lt;=0.5)),$DC$7,IF(AND(CM189=1,CN189&lt;=0.25),$DC$8,IF(AND(CM189&gt;0.5,CN189&gt;0.5),$DC$9,IF(AND(CM189&gt;0.5,AND(CN189&gt;0.25,CN189&lt;=0.5)),$DC$10,IF(AND(CM189&gt;0.5,CN189&lt;=0.25),$DC$11,IF(AND(AND(CM189&lt;=0.5,CM189&gt;0.25),CN189&gt;0.5),$DC$12,IF(AND(AND(CM189&lt;=0.5,CM189&gt;0.25),AND(CN189&gt;0.25,CN189&lt;=0.5)),$DC$13,IF(AND(AND(CM189&lt;=0.5,CM189&gt;0.25),CN189&lt;=0.25),$DC$14,IF(AND(CM189&lt;=0.25,CN189&gt;0.5),$DC$15,IF(AND(CM189&lt;=0.25,AND(CN189&gt;0.25,CN189&lt;=0.5)),$DC$16,IF(AND(CM189&lt;=0.25,AND(CN189&gt;0.1,CN189&lt;=0.25)),$DC$17,IF(AND(CM189&lt;=0.25,CN189&lt;=0.1,OR(CM189&lt;&gt;0,CN189&lt;&gt;0)),$DC$18,IF(AND(CM189=0,CN189=0),$DC$19,"ATENÇÃO")))))))))))))))</f>
        <v>50</v>
      </c>
      <c r="CP189" s="38" t="n">
        <f aca="false">(AU189+AZ189+BD189)/3</f>
        <v>0.666666666666667</v>
      </c>
      <c r="CQ189" s="39" t="n">
        <f aca="false">(AV189+AW189+AX189+AY189+BA189+BB189+BC189)/7</f>
        <v>0.285714285714286</v>
      </c>
      <c r="CR189" s="30" t="n">
        <f aca="false">IF(AND(CP189=1,CQ189=1),$DC$5,IF(AND(CP189=1,CQ189&gt;0.5),$DC$6,IF(AND(CP189=1,AND(CQ189&gt;0.25,CQ189&lt;=0.5)),$DC$7,IF(AND(CP189=1,CQ189&lt;=0.25),$DC$8,IF(AND(CP189&gt;0.5,CQ189&gt;0.5),$DC$9,IF(AND(CP189&gt;0.5,AND(CQ189&gt;0.25,CQ189&lt;=0.5)),$DC$10,IF(AND(CP189&gt;0.5,CQ189&lt;=0.25),$DC$11,IF(AND(AND(CP189&lt;=0.5,CP189&gt;0.25),CQ189&gt;0.5),$DC$12,IF(AND(AND(CP189&lt;=0.5,CP189&gt;0.25),AND(CQ189&gt;0.25,CQ189&lt;=0.5)),$DC$13,IF(AND(AND(CP189&lt;=0.5,CP189&gt;0.25),CQ189&lt;=0.25),$DC$14,IF(AND(CP189&lt;=0.25,CQ189&gt;0.5),$DC$15,IF(AND(CP189&lt;=0.25,AND(CQ189&gt;0.25,CQ189&lt;=0.5)),$DC$16,IF(AND(CP189&lt;=0.25,AND(CQ189&gt;0.1,CQ189&lt;=0.25)),$DC$17,IF(AND(CP189&lt;=0.25,CQ189&lt;=0.1,OR(CP189&lt;&gt;0,CQ189&lt;&gt;0)),$DC$18,IF(AND(CP189=0,CQ189=0),$DC$19,"ATENÇÃO")))))))))))))))</f>
        <v>64.2857142857143</v>
      </c>
      <c r="CS189" s="38" t="n">
        <f aca="false">(BE189+BJ189+BN189)/3</f>
        <v>1</v>
      </c>
      <c r="CT189" s="39" t="n">
        <f aca="false">(BF189+BG189+BH189+BI189+BK189+BL189+BM189+BO189+BP189)/9</f>
        <v>0.888888888888889</v>
      </c>
      <c r="CU189" s="30" t="n">
        <f aca="false">IF(AND(CS189=1,CT189=1),$DC$5,IF(AND(CS189=1,CT189&gt;0.5),$DC$6,IF(AND(CS189=1,AND(CT189&gt;0.25,CT189&lt;=0.5)),$DC$7,IF(AND(CS189=1,CT189&lt;=0.25),$DC$8,IF(AND(CS189&gt;0.5,CT189&gt;0.5),$DC$9,IF(AND(CS189&gt;0.5,AND(CT189&gt;0.25,CT189&lt;=0.5)),$DC$10,IF(AND(CS189&gt;0.5,CT189&lt;=0.25),$DC$11,IF(AND(AND(CS189&lt;=0.5,CS189&gt;0.25),CT189&gt;0.5),$DC$12,IF(AND(AND(CS189&lt;=0.5,CS189&gt;0.25),AND(CT189&gt;0.25,CT189&lt;=0.5)),$DC$13,IF(AND(AND(CS189&lt;=0.5,CS189&gt;0.25),CT189&lt;=0.25),$DC$14,IF(AND(CS189&lt;=0.25,CT189&gt;0.5),$DC$15,IF(AND(CS189&lt;=0.25,AND(CT189&gt;0.25,CT189&lt;=0.5)),$DC$16,IF(AND(CS189&lt;=0.25,AND(CT189&gt;0.1,CT189&lt;=0.25)),$DC$17,IF(AND(CS189&lt;=0.25,CT189&lt;=0.1,OR(CS189&lt;&gt;0,CT189&lt;&gt;0)),$DC$18,IF(AND(CS189=0,CT189=0),$DC$19,"ATENÇÃO")))))))))))))))</f>
        <v>92.8571428571429</v>
      </c>
      <c r="CV189" s="31" t="n">
        <f aca="false">(BR189+BW189+BX189)/3</f>
        <v>1</v>
      </c>
      <c r="CW189" s="32" t="n">
        <f aca="false">(BQ189+BS189+BT189+BU189+BV189+BY189+BZ189)/7</f>
        <v>0.714285714285714</v>
      </c>
      <c r="CX189" s="30" t="n">
        <f aca="false">IF(AND(CV189=1,CW189=1),$DC$5,IF(AND(CV189=1,CW189&gt;0.5),$DC$6,IF(AND(CV189=1,AND(CW189&gt;0.25,CW189&lt;=0.5)),$DC$7,IF(AND(CV189=1,CW189&lt;=0.25),$DC$8,IF(AND(CV189&gt;0.5,CW189&gt;0.5),$DC$9,IF(AND(CV189&gt;0.5,AND(CW189&gt;0.25,CW189&lt;=0.5)),$DC$10,IF(AND(CV189&gt;0.5,CW189&lt;=0.25),$DC$11,IF(AND(AND(CV189&lt;=0.5,CV189&gt;0.25),CW189&gt;0.5),$DC$12,IF(AND(AND(CV189&lt;=0.5,CV189&gt;0.25),AND(CW189&gt;0.25,CW189&lt;=0.5)),$DC$13,IF(AND(AND(CV189&lt;=0.5,CV189&gt;0.25),CW189&lt;=0.25),$DC$14,IF(AND(CV189&lt;=0.25,CW189&gt;0.5),$DC$15,IF(AND(CV189&lt;=0.25,AND(CW189&gt;0.25,CW189&lt;=0.5)),$DC$16,IF(AND(CV189&lt;=0.25,AND(CW189&gt;0.1,CW189&lt;=0.25)),$DC$17,IF(AND(CV189&lt;=0.25,CW189&lt;=0.1,OR(CV189&lt;&gt;0,CW189&lt;&gt;0)),$DC$18,IF(AND(CV189=0,CW189=0),$DC$19,"ATENÇÃO")))))))))))))))</f>
        <v>92.8571428571429</v>
      </c>
    </row>
    <row r="190" customFormat="false" ht="15" hidden="false" customHeight="false" outlineLevel="0" collapsed="false">
      <c r="A190" s="1" t="s">
        <v>341</v>
      </c>
      <c r="B190" s="2" t="n">
        <v>188</v>
      </c>
      <c r="C190" s="23" t="n">
        <v>1</v>
      </c>
      <c r="D190" s="23" t="n">
        <v>0</v>
      </c>
      <c r="E190" s="23" t="n">
        <v>1</v>
      </c>
      <c r="F190" s="23" t="n">
        <v>0</v>
      </c>
      <c r="G190" s="24" t="n">
        <v>0</v>
      </c>
      <c r="H190" s="23" t="n">
        <v>0</v>
      </c>
      <c r="I190" s="24" t="n">
        <v>0</v>
      </c>
      <c r="J190" s="23" t="n">
        <v>0</v>
      </c>
      <c r="K190" s="24" t="n">
        <v>0</v>
      </c>
      <c r="L190" s="23" t="n">
        <v>1</v>
      </c>
      <c r="M190" s="23" t="n">
        <v>0</v>
      </c>
      <c r="N190" s="24" t="n">
        <v>1</v>
      </c>
      <c r="O190" s="23" t="n">
        <v>0</v>
      </c>
      <c r="P190" s="23" t="n">
        <v>0</v>
      </c>
      <c r="Q190" s="23" t="n">
        <v>0</v>
      </c>
      <c r="R190" s="24" t="n">
        <v>1</v>
      </c>
      <c r="S190" s="23" t="n">
        <v>0</v>
      </c>
      <c r="T190" s="23" t="n">
        <v>0</v>
      </c>
      <c r="U190" s="25" t="n">
        <v>0</v>
      </c>
      <c r="V190" s="25" t="n">
        <v>0</v>
      </c>
      <c r="W190" s="25" t="n">
        <v>0</v>
      </c>
      <c r="X190" s="26" t="n">
        <v>0</v>
      </c>
      <c r="Y190" s="25" t="n">
        <v>1</v>
      </c>
      <c r="Z190" s="25" t="n">
        <v>1</v>
      </c>
      <c r="AA190" s="26" t="n">
        <v>0</v>
      </c>
      <c r="AB190" s="25" t="n">
        <v>0</v>
      </c>
      <c r="AC190" s="25" t="n">
        <v>0</v>
      </c>
      <c r="AD190" s="25" t="n">
        <v>0</v>
      </c>
      <c r="AE190" s="25" t="n">
        <v>1</v>
      </c>
      <c r="AF190" s="25" t="n">
        <v>0</v>
      </c>
      <c r="AG190" s="26" t="n">
        <v>1</v>
      </c>
      <c r="AH190" s="23" t="n">
        <v>1</v>
      </c>
      <c r="AI190" s="23" t="n">
        <v>1</v>
      </c>
      <c r="AJ190" s="24" t="n">
        <v>0</v>
      </c>
      <c r="AK190" s="23" t="n">
        <v>1</v>
      </c>
      <c r="AL190" s="24" t="n">
        <v>1</v>
      </c>
      <c r="AM190" s="25" t="n">
        <v>1</v>
      </c>
      <c r="AN190" s="25" t="n">
        <v>1</v>
      </c>
      <c r="AO190" s="25" t="n">
        <v>1</v>
      </c>
      <c r="AP190" s="26" t="n">
        <v>1</v>
      </c>
      <c r="AQ190" s="25" t="n">
        <v>0</v>
      </c>
      <c r="AR190" s="25" t="n">
        <v>0</v>
      </c>
      <c r="AS190" s="26" t="n">
        <v>0</v>
      </c>
      <c r="AT190" s="25" t="n">
        <v>0</v>
      </c>
      <c r="AU190" s="78" t="n">
        <v>1</v>
      </c>
      <c r="AV190" s="79" t="n">
        <v>0</v>
      </c>
      <c r="AW190" s="79" t="n">
        <v>0</v>
      </c>
      <c r="AX190" s="79" t="n">
        <v>1</v>
      </c>
      <c r="AY190" s="79" t="n">
        <v>0</v>
      </c>
      <c r="AZ190" s="78" t="n">
        <v>1</v>
      </c>
      <c r="BA190" s="79" t="n">
        <v>0</v>
      </c>
      <c r="BB190" s="79" t="n">
        <v>1</v>
      </c>
      <c r="BC190" s="79" t="n">
        <v>0</v>
      </c>
      <c r="BD190" s="78" t="n">
        <v>0</v>
      </c>
      <c r="BE190" s="26" t="n">
        <v>1</v>
      </c>
      <c r="BF190" s="25" t="n">
        <v>0</v>
      </c>
      <c r="BG190" s="25" t="n">
        <v>0</v>
      </c>
      <c r="BH190" s="25" t="n">
        <v>0</v>
      </c>
      <c r="BI190" s="25" t="n">
        <v>0</v>
      </c>
      <c r="BJ190" s="26" t="n">
        <v>0</v>
      </c>
      <c r="BK190" s="25" t="n">
        <v>0</v>
      </c>
      <c r="BL190" s="25" t="n">
        <v>0</v>
      </c>
      <c r="BM190" s="25" t="n">
        <v>0</v>
      </c>
      <c r="BN190" s="26" t="n">
        <v>0</v>
      </c>
      <c r="BO190" s="25" t="n">
        <v>0</v>
      </c>
      <c r="BP190" s="25" t="n">
        <v>0</v>
      </c>
      <c r="BQ190" s="23" t="n">
        <v>1</v>
      </c>
      <c r="BR190" s="24" t="n">
        <v>0</v>
      </c>
      <c r="BS190" s="23" t="n">
        <v>1</v>
      </c>
      <c r="BT190" s="23" t="n">
        <v>1</v>
      </c>
      <c r="BU190" s="23" t="n">
        <v>0</v>
      </c>
      <c r="BV190" s="23" t="n">
        <v>0</v>
      </c>
      <c r="BW190" s="24" t="n">
        <v>0</v>
      </c>
      <c r="BX190" s="24" t="n">
        <v>0</v>
      </c>
      <c r="BY190" s="23" t="n">
        <v>0</v>
      </c>
      <c r="BZ190" s="23" t="n">
        <v>0</v>
      </c>
      <c r="CB190" s="27" t="n">
        <f aca="false">CF190*$CZ$3+CI190*$DA$3+CL190*$DB$3+CO190*$DC$3+CR190*$DD$3+CU190*$DE$3+CX190*$DF$3</f>
        <v>40.6614285714286</v>
      </c>
      <c r="CD190" s="38" t="n">
        <f aca="false">(G190+I190+K190+N190+R190)/5</f>
        <v>0.4</v>
      </c>
      <c r="CE190" s="39" t="n">
        <f aca="false">(C190+D190+E190+F190+H190+J190+L190+M190+O190+P190+Q190+S190+T190)/13</f>
        <v>0.230769230769231</v>
      </c>
      <c r="CF190" s="30" t="n">
        <f aca="false">IF(AND(CD190=1,CE190=1),$DC$5,IF(AND(CD190=1,CE190&gt;0.5),$DC$6,IF(AND(CD190=1,AND(CE190&gt;0.25,CE190&lt;=0.5)),$DC$7,IF(AND(CD190=1,CE190&lt;=0.25),$DC$8,IF(AND(CD190&gt;0.5,CE190&gt;0.5),$DC$9,IF(AND(CD190&gt;0.5,AND(CE190&gt;0.25,CE190&lt;=0.5)),$DC$10,IF(AND(CD190&gt;0.5,CE190&lt;=0.25),$DC$11,IF(AND(AND(CD190&lt;=0.5,CD190&gt;0.25),CE190&gt;0.5),$DC$12,IF(AND(AND(CD190&lt;=0.5,CD190&gt;0.25),AND(CE190&gt;0.25,CE190&lt;=0.5)),$DC$13,IF(AND(AND(CD190&lt;=0.5,CD190&gt;0.25),CE190&lt;=0.25),$DC$14,IF(AND(CD190&lt;=0.25,CE190&gt;0.5),$DC$15,IF(AND(CD190&lt;=0.25,AND(CE190&gt;0.25,CE190&lt;=0.5)),$DC$16,IF(AND(CD190&lt;=0.25,AND(CE190&gt;0.1,CE190&lt;=0.25)),$DC$17,IF(AND(CD190&lt;=0.25,CE190&lt;=0.1,OR(CD190&lt;&gt;0,CE190&lt;&gt;0)),$DC$18,IF(AND(CD190=0,CE190=0),$DC$19,"ATENÇÃO")))))))))))))))</f>
        <v>35.7142857142857</v>
      </c>
      <c r="CG190" s="38" t="n">
        <f aca="false">(X190+AA190+AG190)/3</f>
        <v>0.333333333333333</v>
      </c>
      <c r="CH190" s="39" t="n">
        <f aca="false">(U190+V190+W190+Y190+Z190+AB190+AC190+AD190+AE190+AF190)/10</f>
        <v>0.3</v>
      </c>
      <c r="CI190" s="30" t="n">
        <f aca="false">IF(AND(CG190=1,CH190=1),$DC$5,IF(AND(CG190=1,CH190&gt;0.5),$DC$6,IF(AND(CG190=1,AND(CH190&gt;0.25,CH190&lt;=0.5)),$DC$7,IF(AND(CG190=1,CH190&lt;=0.25),$DC$8,IF(AND(CG190&gt;0.5,CH190&gt;0.5),$DC$9,IF(AND(CG190&gt;0.5,AND(CH190&gt;0.25,CH190&lt;=0.5)),$DC$10,IF(AND(CG190&gt;0.5,CH190&lt;=0.25),$DC$11,IF(AND(AND(CG190&lt;=0.5,CG190&gt;0.25),CH190&gt;0.5),$DC$12,IF(AND(AND(CG190&lt;=0.5,CG190&gt;0.25),AND(CH190&gt;0.25,CH190&lt;=0.5)),$DC$13,IF(AND(AND(CG190&lt;=0.5,CG190&gt;0.25),CH190&lt;=0.25),$DC$14,IF(AND(CG190&lt;=0.25,CH190&gt;0.5),$DC$15,IF(AND(CG190&lt;=0.25,AND(CH190&gt;0.25,CH190&lt;=0.5)),$DC$16,IF(AND(CG190&lt;=0.25,AND(CH190&gt;0.1,CH190&lt;=0.25)),$DC$17,IF(AND(CG190&lt;=0.25,CH190&lt;=0.1,OR(CG190&lt;&gt;0,CH190&lt;&gt;0)),$DC$18,IF(AND(CG190=0,CH190=0),$DC$19,"ATENÇÃO")))))))))))))))</f>
        <v>42.8571428571429</v>
      </c>
      <c r="CJ190" s="38" t="n">
        <f aca="false">(AJ190+AL190)/2</f>
        <v>0.5</v>
      </c>
      <c r="CK190" s="39" t="n">
        <f aca="false">(AH190+AI190+AK190)/3</f>
        <v>1</v>
      </c>
      <c r="CL190" s="30" t="n">
        <f aca="false">IF(AND(CJ190=1,CK190=1),$DC$5,IF(AND(CJ190=1,CK190&gt;0.5),$DC$6,IF(AND(CJ190=1,AND(CK190&gt;0.25,CK190&lt;=0.5)),$DC$7,IF(AND(CJ190=1,CK190&lt;=0.25),$DC$8,IF(AND(CJ190&gt;0.5,CK190&gt;0.5),$DC$9,IF(AND(CJ190&gt;0.5,AND(CK190&gt;0.25,CK190&lt;=0.5)),$DC$10,IF(AND(CJ190&gt;0.5,CK190&lt;=0.25),$DC$11,IF(AND(AND(CJ190&lt;=0.5,CJ190&gt;0.25),CK190&gt;0.5),$DC$12,IF(AND(AND(CJ190&lt;=0.5,CJ190&gt;0.25),AND(CK190&gt;0.25,CK190&lt;=0.5)),$DC$13,IF(AND(AND(CJ190&lt;=0.5,CJ190&gt;0.25),CK190&lt;=0.25),$DC$14,IF(AND(CJ190&lt;=0.25,CK190&gt;0.5),$DC$15,IF(AND(CJ190&lt;=0.25,AND(CK190&gt;0.25,CK190&lt;=0.5)),$DC$16,IF(AND(CJ190&lt;=0.25,AND(CK190&gt;0.1,CK190&lt;=0.25)),$DC$17,IF(AND(CJ190&lt;=0.25,CK190&lt;=0.1,OR(CJ190&lt;&gt;0,CK190&lt;&gt;0)),$DC$18,IF(AND(CJ190=0,CK190=0),$DC$19,"ATENÇÃO")))))))))))))))</f>
        <v>50</v>
      </c>
      <c r="CM190" s="38" t="n">
        <f aca="false">(AP190+AS190)/2</f>
        <v>0.5</v>
      </c>
      <c r="CN190" s="39" t="n">
        <f aca="false">(AM190+AN190+AO190+AQ190+AR190+AT190)/6</f>
        <v>0.5</v>
      </c>
      <c r="CO190" s="30" t="n">
        <f aca="false">IF(AND(CM190=1,CN190=1),$DC$5,IF(AND(CM190=1,CN190&gt;0.5),$DC$6,IF(AND(CM190=1,AND(CN190&gt;0.25,CN190&lt;=0.5)),$DC$7,IF(AND(CM190=1,CN190&lt;=0.25),$DC$8,IF(AND(CM190&gt;0.5,CN190&gt;0.5),$DC$9,IF(AND(CM190&gt;0.5,AND(CN190&gt;0.25,CN190&lt;=0.5)),$DC$10,IF(AND(CM190&gt;0.5,CN190&lt;=0.25),$DC$11,IF(AND(AND(CM190&lt;=0.5,CM190&gt;0.25),CN190&gt;0.5),$DC$12,IF(AND(AND(CM190&lt;=0.5,CM190&gt;0.25),AND(CN190&gt;0.25,CN190&lt;=0.5)),$DC$13,IF(AND(AND(CM190&lt;=0.5,CM190&gt;0.25),CN190&lt;=0.25),$DC$14,IF(AND(CM190&lt;=0.25,CN190&gt;0.5),$DC$15,IF(AND(CM190&lt;=0.25,AND(CN190&gt;0.25,CN190&lt;=0.5)),$DC$16,IF(AND(CM190&lt;=0.25,AND(CN190&gt;0.1,CN190&lt;=0.25)),$DC$17,IF(AND(CM190&lt;=0.25,CN190&lt;=0.1,OR(CM190&lt;&gt;0,CN190&lt;&gt;0)),$DC$18,IF(AND(CM190=0,CN190=0),$DC$19,"ATENÇÃO")))))))))))))))</f>
        <v>42.8571428571429</v>
      </c>
      <c r="CP190" s="38" t="n">
        <f aca="false">(AU190+AZ190+BD190)/3</f>
        <v>0.666666666666667</v>
      </c>
      <c r="CQ190" s="39" t="n">
        <f aca="false">(AV190+AW190+AX190+AY190+BA190+BB190+BC190)/7</f>
        <v>0.285714285714286</v>
      </c>
      <c r="CR190" s="30" t="n">
        <f aca="false">IF(AND(CP190=1,CQ190=1),$DC$5,IF(AND(CP190=1,CQ190&gt;0.5),$DC$6,IF(AND(CP190=1,AND(CQ190&gt;0.25,CQ190&lt;=0.5)),$DC$7,IF(AND(CP190=1,CQ190&lt;=0.25),$DC$8,IF(AND(CP190&gt;0.5,CQ190&gt;0.5),$DC$9,IF(AND(CP190&gt;0.5,AND(CQ190&gt;0.25,CQ190&lt;=0.5)),$DC$10,IF(AND(CP190&gt;0.5,CQ190&lt;=0.25),$DC$11,IF(AND(AND(CP190&lt;=0.5,CP190&gt;0.25),CQ190&gt;0.5),$DC$12,IF(AND(AND(CP190&lt;=0.5,CP190&gt;0.25),AND(CQ190&gt;0.25,CQ190&lt;=0.5)),$DC$13,IF(AND(AND(CP190&lt;=0.5,CP190&gt;0.25),CQ190&lt;=0.25),$DC$14,IF(AND(CP190&lt;=0.25,CQ190&gt;0.5),$DC$15,IF(AND(CP190&lt;=0.25,AND(CQ190&gt;0.25,CQ190&lt;=0.5)),$DC$16,IF(AND(CP190&lt;=0.25,AND(CQ190&gt;0.1,CQ190&lt;=0.25)),$DC$17,IF(AND(CP190&lt;=0.25,CQ190&lt;=0.1,OR(CP190&lt;&gt;0,CQ190&lt;&gt;0)),$DC$18,IF(AND(CP190=0,CQ190=0),$DC$19,"ATENÇÃO")))))))))))))))</f>
        <v>64.2857142857143</v>
      </c>
      <c r="CS190" s="38" t="n">
        <f aca="false">(BE190+BJ190+BN190)/3</f>
        <v>0.333333333333333</v>
      </c>
      <c r="CT190" s="39" t="n">
        <f aca="false">(BF190+BG190+BH190+BI190+BK190+BL190+BM190+BO190+BP190)/9</f>
        <v>0</v>
      </c>
      <c r="CU190" s="30" t="n">
        <f aca="false">IF(AND(CS190=1,CT190=1),$DC$5,IF(AND(CS190=1,CT190&gt;0.5),$DC$6,IF(AND(CS190=1,AND(CT190&gt;0.25,CT190&lt;=0.5)),$DC$7,IF(AND(CS190=1,CT190&lt;=0.25),$DC$8,IF(AND(CS190&gt;0.5,CT190&gt;0.5),$DC$9,IF(AND(CS190&gt;0.5,AND(CT190&gt;0.25,CT190&lt;=0.5)),$DC$10,IF(AND(CS190&gt;0.5,CT190&lt;=0.25),$DC$11,IF(AND(AND(CS190&lt;=0.5,CS190&gt;0.25),CT190&gt;0.5),$DC$12,IF(AND(AND(CS190&lt;=0.5,CS190&gt;0.25),AND(CT190&gt;0.25,CT190&lt;=0.5)),$DC$13,IF(AND(AND(CS190&lt;=0.5,CS190&gt;0.25),CT190&lt;=0.25),$DC$14,IF(AND(CS190&lt;=0.25,CT190&gt;0.5),$DC$15,IF(AND(CS190&lt;=0.25,AND(CT190&gt;0.25,CT190&lt;=0.5)),$DC$16,IF(AND(CS190&lt;=0.25,AND(CT190&gt;0.1,CT190&lt;=0.25)),$DC$17,IF(AND(CS190&lt;=0.25,CT190&lt;=0.1,OR(CS190&lt;&gt;0,CT190&lt;&gt;0)),$DC$18,IF(AND(CS190=0,CT190=0),$DC$19,"ATENÇÃO")))))))))))))))</f>
        <v>35.7142857142857</v>
      </c>
      <c r="CV190" s="31" t="n">
        <f aca="false">(BR190+BW190+BX190)/3</f>
        <v>0</v>
      </c>
      <c r="CW190" s="32" t="n">
        <f aca="false">(BQ190+BS190+BT190+BU190+BV190+BY190+BZ190)/7</f>
        <v>0.428571428571429</v>
      </c>
      <c r="CX190" s="30" t="n">
        <f aca="false">IF(AND(CV190=1,CW190=1),$DC$5,IF(AND(CV190=1,CW190&gt;0.5),$DC$6,IF(AND(CV190=1,AND(CW190&gt;0.25,CW190&lt;=0.5)),$DC$7,IF(AND(CV190=1,CW190&lt;=0.25),$DC$8,IF(AND(CV190&gt;0.5,CW190&gt;0.5),$DC$9,IF(AND(CV190&gt;0.5,AND(CW190&gt;0.25,CW190&lt;=0.5)),$DC$10,IF(AND(CV190&gt;0.5,CW190&lt;=0.25),$DC$11,IF(AND(AND(CV190&lt;=0.5,CV190&gt;0.25),CW190&gt;0.5),$DC$12,IF(AND(AND(CV190&lt;=0.5,CV190&gt;0.25),AND(CW190&gt;0.25,CW190&lt;=0.5)),$DC$13,IF(AND(AND(CV190&lt;=0.5,CV190&gt;0.25),CW190&lt;=0.25),$DC$14,IF(AND(CV190&lt;=0.25,CW190&gt;0.5),$DC$15,IF(AND(CV190&lt;=0.25,AND(CW190&gt;0.25,CW190&lt;=0.5)),$DC$16,IF(AND(CV190&lt;=0.25,AND(CW190&gt;0.1,CW190&lt;=0.25)),$DC$17,IF(AND(CV190&lt;=0.25,CW190&lt;=0.1,OR(CV190&lt;&gt;0,CW190&lt;&gt;0)),$DC$18,IF(AND(CV190=0,CW190=0),$DC$19,"ATENÇÃO")))))))))))))))</f>
        <v>21.4285714285714</v>
      </c>
    </row>
    <row r="191" customFormat="false" ht="15" hidden="false" customHeight="false" outlineLevel="0" collapsed="false">
      <c r="A191" s="1" t="s">
        <v>342</v>
      </c>
      <c r="B191" s="2" t="n">
        <v>189</v>
      </c>
      <c r="C191" s="23" t="n">
        <v>0</v>
      </c>
      <c r="D191" s="23" t="n">
        <v>0</v>
      </c>
      <c r="E191" s="23" t="n">
        <v>1</v>
      </c>
      <c r="F191" s="23" t="n">
        <v>0</v>
      </c>
      <c r="G191" s="24" t="n">
        <v>0</v>
      </c>
      <c r="H191" s="23" t="n">
        <v>1</v>
      </c>
      <c r="I191" s="24" t="n">
        <v>0</v>
      </c>
      <c r="J191" s="23" t="n">
        <v>1</v>
      </c>
      <c r="K191" s="24" t="n">
        <v>0</v>
      </c>
      <c r="L191" s="23" t="n">
        <v>1</v>
      </c>
      <c r="M191" s="23" t="n">
        <v>0</v>
      </c>
      <c r="N191" s="24" t="n">
        <v>1</v>
      </c>
      <c r="O191" s="23" t="n">
        <v>1</v>
      </c>
      <c r="P191" s="23" t="n">
        <v>1</v>
      </c>
      <c r="Q191" s="23" t="n">
        <v>0</v>
      </c>
      <c r="R191" s="24" t="n">
        <v>1</v>
      </c>
      <c r="S191" s="23" t="n">
        <v>1</v>
      </c>
      <c r="T191" s="23" t="n">
        <v>0</v>
      </c>
      <c r="U191" s="25" t="n">
        <v>1</v>
      </c>
      <c r="V191" s="25" t="n">
        <v>1</v>
      </c>
      <c r="W191" s="25" t="n">
        <v>1</v>
      </c>
      <c r="X191" s="26" t="n">
        <v>1</v>
      </c>
      <c r="Y191" s="25" t="n">
        <v>0</v>
      </c>
      <c r="Z191" s="25" t="n">
        <v>0</v>
      </c>
      <c r="AA191" s="26" t="n">
        <v>0</v>
      </c>
      <c r="AB191" s="25" t="n">
        <v>1</v>
      </c>
      <c r="AC191" s="25" t="n">
        <v>1</v>
      </c>
      <c r="AD191" s="25" t="n">
        <v>1</v>
      </c>
      <c r="AE191" s="25" t="n">
        <v>1</v>
      </c>
      <c r="AF191" s="25" t="n">
        <v>0</v>
      </c>
      <c r="AG191" s="26" t="n">
        <v>1</v>
      </c>
      <c r="AH191" s="23" t="n">
        <v>1</v>
      </c>
      <c r="AI191" s="23" t="n">
        <v>1</v>
      </c>
      <c r="AJ191" s="24" t="n">
        <v>1</v>
      </c>
      <c r="AK191" s="23" t="n">
        <v>1</v>
      </c>
      <c r="AL191" s="24" t="n">
        <v>1</v>
      </c>
      <c r="AM191" s="25" t="n">
        <v>1</v>
      </c>
      <c r="AN191" s="25" t="n">
        <v>1</v>
      </c>
      <c r="AO191" s="25" t="n">
        <v>1</v>
      </c>
      <c r="AP191" s="26" t="n">
        <v>1</v>
      </c>
      <c r="AQ191" s="25" t="n">
        <v>0</v>
      </c>
      <c r="AR191" s="25" t="n">
        <v>1</v>
      </c>
      <c r="AS191" s="26" t="n">
        <v>1</v>
      </c>
      <c r="AT191" s="25" t="n">
        <v>1</v>
      </c>
      <c r="AU191" s="78" t="n">
        <v>1</v>
      </c>
      <c r="AV191" s="79" t="n">
        <v>0</v>
      </c>
      <c r="AW191" s="79" t="n">
        <v>0</v>
      </c>
      <c r="AX191" s="79" t="n">
        <v>1</v>
      </c>
      <c r="AY191" s="79" t="n">
        <v>0</v>
      </c>
      <c r="AZ191" s="78" t="n">
        <v>1</v>
      </c>
      <c r="BA191" s="79" t="n">
        <v>1</v>
      </c>
      <c r="BB191" s="79" t="n">
        <v>1</v>
      </c>
      <c r="BC191" s="79" t="n">
        <v>0</v>
      </c>
      <c r="BD191" s="78" t="n">
        <v>0</v>
      </c>
      <c r="BE191" s="26" t="n">
        <v>1</v>
      </c>
      <c r="BF191" s="25" t="n">
        <v>1</v>
      </c>
      <c r="BG191" s="25" t="n">
        <v>1</v>
      </c>
      <c r="BH191" s="25" t="n">
        <v>1</v>
      </c>
      <c r="BI191" s="25" t="n">
        <v>0</v>
      </c>
      <c r="BJ191" s="26" t="n">
        <v>1</v>
      </c>
      <c r="BK191" s="25" t="n">
        <v>1</v>
      </c>
      <c r="BL191" s="25" t="n">
        <v>0</v>
      </c>
      <c r="BM191" s="25" t="n">
        <v>1</v>
      </c>
      <c r="BN191" s="26" t="n">
        <v>1</v>
      </c>
      <c r="BO191" s="25" t="n">
        <v>1</v>
      </c>
      <c r="BP191" s="25" t="n">
        <v>0</v>
      </c>
      <c r="BQ191" s="23" t="n">
        <v>1</v>
      </c>
      <c r="BR191" s="24" t="n">
        <v>1</v>
      </c>
      <c r="BS191" s="23" t="n">
        <v>1</v>
      </c>
      <c r="BT191" s="23" t="n">
        <v>1</v>
      </c>
      <c r="BU191" s="23" t="n">
        <v>1</v>
      </c>
      <c r="BV191" s="23" t="n">
        <v>0</v>
      </c>
      <c r="BW191" s="24" t="n">
        <v>1</v>
      </c>
      <c r="BX191" s="24" t="n">
        <v>0</v>
      </c>
      <c r="BY191" s="23" t="n">
        <v>0</v>
      </c>
      <c r="BZ191" s="23" t="n">
        <v>0</v>
      </c>
      <c r="CB191" s="27" t="n">
        <f aca="false">CF191*$CZ$3+CI191*$DA$3+CL191*$DB$3+CO191*$DC$3+CR191*$DD$3+CU191*$DE$3+CX191*$DF$3</f>
        <v>74.4507142857143</v>
      </c>
      <c r="CD191" s="38" t="n">
        <f aca="false">(G191+I191+K191+N191+R191)/5</f>
        <v>0.4</v>
      </c>
      <c r="CE191" s="39" t="n">
        <f aca="false">(C191+D191+E191+F191+H191+J191+L191+M191+O191+P191+Q191+S191+T191)/13</f>
        <v>0.538461538461538</v>
      </c>
      <c r="CF191" s="30" t="n">
        <f aca="false">IF(AND(CD191=1,CE191=1),$DC$5,IF(AND(CD191=1,CE191&gt;0.5),$DC$6,IF(AND(CD191=1,AND(CE191&gt;0.25,CE191&lt;=0.5)),$DC$7,IF(AND(CD191=1,CE191&lt;=0.25),$DC$8,IF(AND(CD191&gt;0.5,CE191&gt;0.5),$DC$9,IF(AND(CD191&gt;0.5,AND(CE191&gt;0.25,CE191&lt;=0.5)),$DC$10,IF(AND(CD191&gt;0.5,CE191&lt;=0.25),$DC$11,IF(AND(AND(CD191&lt;=0.5,CD191&gt;0.25),CE191&gt;0.5),$DC$12,IF(AND(AND(CD191&lt;=0.5,CD191&gt;0.25),AND(CE191&gt;0.25,CE191&lt;=0.5)),$DC$13,IF(AND(AND(CD191&lt;=0.5,CD191&gt;0.25),CE191&lt;=0.25),$DC$14,IF(AND(CD191&lt;=0.25,CE191&gt;0.5),$DC$15,IF(AND(CD191&lt;=0.25,AND(CE191&gt;0.25,CE191&lt;=0.5)),$DC$16,IF(AND(CD191&lt;=0.25,AND(CE191&gt;0.1,CE191&lt;=0.25)),$DC$17,IF(AND(CD191&lt;=0.25,CE191&lt;=0.1,OR(CD191&lt;&gt;0,CE191&lt;&gt;0)),$DC$18,IF(AND(CD191=0,CE191=0),$DC$19,"ATENÇÃO")))))))))))))))</f>
        <v>50</v>
      </c>
      <c r="CG191" s="38" t="n">
        <f aca="false">(X191+AA191+AG191)/3</f>
        <v>0.666666666666667</v>
      </c>
      <c r="CH191" s="39" t="n">
        <f aca="false">(U191+V191+W191+Y191+Z191+AB191+AC191+AD191+AE191+AF191)/10</f>
        <v>0.7</v>
      </c>
      <c r="CI191" s="30" t="n">
        <f aca="false">IF(AND(CG191=1,CH191=1),$DC$5,IF(AND(CG191=1,CH191&gt;0.5),$DC$6,IF(AND(CG191=1,AND(CH191&gt;0.25,CH191&lt;=0.5)),$DC$7,IF(AND(CG191=1,CH191&lt;=0.25),$DC$8,IF(AND(CG191&gt;0.5,CH191&gt;0.5),$DC$9,IF(AND(CG191&gt;0.5,AND(CH191&gt;0.25,CH191&lt;=0.5)),$DC$10,IF(AND(CG191&gt;0.5,CH191&lt;=0.25),$DC$11,IF(AND(AND(CG191&lt;=0.5,CG191&gt;0.25),CH191&gt;0.5),$DC$12,IF(AND(AND(CG191&lt;=0.5,CG191&gt;0.25),AND(CH191&gt;0.25,CH191&lt;=0.5)),$DC$13,IF(AND(AND(CG191&lt;=0.5,CG191&gt;0.25),CH191&lt;=0.25),$DC$14,IF(AND(CG191&lt;=0.25,CH191&gt;0.5),$DC$15,IF(AND(CG191&lt;=0.25,AND(CH191&gt;0.25,CH191&lt;=0.5)),$DC$16,IF(AND(CG191&lt;=0.25,AND(CH191&gt;0.1,CH191&lt;=0.25)),$DC$17,IF(AND(CG191&lt;=0.25,CH191&lt;=0.1,OR(CG191&lt;&gt;0,CH191&lt;&gt;0)),$DC$18,IF(AND(CG191=0,CH191=0),$DC$19,"ATENÇÃO")))))))))))))))</f>
        <v>71.4285714285714</v>
      </c>
      <c r="CJ191" s="38" t="n">
        <f aca="false">(AJ191+AL191)/2</f>
        <v>1</v>
      </c>
      <c r="CK191" s="39" t="n">
        <f aca="false">(AH191+AI191+AK191)/3</f>
        <v>1</v>
      </c>
      <c r="CL191" s="30" t="n">
        <f aca="false">IF(AND(CJ191=1,CK191=1),$DC$5,IF(AND(CJ191=1,CK191&gt;0.5),$DC$6,IF(AND(CJ191=1,AND(CK191&gt;0.25,CK191&lt;=0.5)),$DC$7,IF(AND(CJ191=1,CK191&lt;=0.25),$DC$8,IF(AND(CJ191&gt;0.5,CK191&gt;0.5),$DC$9,IF(AND(CJ191&gt;0.5,AND(CK191&gt;0.25,CK191&lt;=0.5)),$DC$10,IF(AND(CJ191&gt;0.5,CK191&lt;=0.25),$DC$11,IF(AND(AND(CJ191&lt;=0.5,CJ191&gt;0.25),CK191&gt;0.5),$DC$12,IF(AND(AND(CJ191&lt;=0.5,CJ191&gt;0.25),AND(CK191&gt;0.25,CK191&lt;=0.5)),$DC$13,IF(AND(AND(CJ191&lt;=0.5,CJ191&gt;0.25),CK191&lt;=0.25),$DC$14,IF(AND(CJ191&lt;=0.25,CK191&gt;0.5),$DC$15,IF(AND(CJ191&lt;=0.25,AND(CK191&gt;0.25,CK191&lt;=0.5)),$DC$16,IF(AND(CJ191&lt;=0.25,AND(CK191&gt;0.1,CK191&lt;=0.25)),$DC$17,IF(AND(CJ191&lt;=0.25,CK191&lt;=0.1,OR(CJ191&lt;&gt;0,CK191&lt;&gt;0)),$DC$18,IF(AND(CJ191=0,CK191=0),$DC$19,"ATENÇÃO")))))))))))))))</f>
        <v>100</v>
      </c>
      <c r="CM191" s="38" t="n">
        <f aca="false">(AP191+AS191)/2</f>
        <v>1</v>
      </c>
      <c r="CN191" s="39" t="n">
        <f aca="false">(AM191+AN191+AO191+AQ191+AR191+AT191)/6</f>
        <v>0.833333333333333</v>
      </c>
      <c r="CO191" s="30" t="n">
        <f aca="false">IF(AND(CM191=1,CN191=1),$DC$5,IF(AND(CM191=1,CN191&gt;0.5),$DC$6,IF(AND(CM191=1,AND(CN191&gt;0.25,CN191&lt;=0.5)),$DC$7,IF(AND(CM191=1,CN191&lt;=0.25),$DC$8,IF(AND(CM191&gt;0.5,CN191&gt;0.5),$DC$9,IF(AND(CM191&gt;0.5,AND(CN191&gt;0.25,CN191&lt;=0.5)),$DC$10,IF(AND(CM191&gt;0.5,CN191&lt;=0.25),$DC$11,IF(AND(AND(CM191&lt;=0.5,CM191&gt;0.25),CN191&gt;0.5),$DC$12,IF(AND(AND(CM191&lt;=0.5,CM191&gt;0.25),AND(CN191&gt;0.25,CN191&lt;=0.5)),$DC$13,IF(AND(AND(CM191&lt;=0.5,CM191&gt;0.25),CN191&lt;=0.25),$DC$14,IF(AND(CM191&lt;=0.25,CN191&gt;0.5),$DC$15,IF(AND(CM191&lt;=0.25,AND(CN191&gt;0.25,CN191&lt;=0.5)),$DC$16,IF(AND(CM191&lt;=0.25,AND(CN191&gt;0.1,CN191&lt;=0.25)),$DC$17,IF(AND(CM191&lt;=0.25,CN191&lt;=0.1,OR(CM191&lt;&gt;0,CN191&lt;&gt;0)),$DC$18,IF(AND(CM191=0,CN191=0),$DC$19,"ATENÇÃO")))))))))))))))</f>
        <v>92.8571428571429</v>
      </c>
      <c r="CP191" s="38" t="n">
        <f aca="false">(AU191+AZ191+BD191)/3</f>
        <v>0.666666666666667</v>
      </c>
      <c r="CQ191" s="39" t="n">
        <f aca="false">(AV191+AW191+AX191+AY191+BA191+BB191+BC191)/7</f>
        <v>0.428571428571429</v>
      </c>
      <c r="CR191" s="30" t="n">
        <f aca="false">IF(AND(CP191=1,CQ191=1),$DC$5,IF(AND(CP191=1,CQ191&gt;0.5),$DC$6,IF(AND(CP191=1,AND(CQ191&gt;0.25,CQ191&lt;=0.5)),$DC$7,IF(AND(CP191=1,CQ191&lt;=0.25),$DC$8,IF(AND(CP191&gt;0.5,CQ191&gt;0.5),$DC$9,IF(AND(CP191&gt;0.5,AND(CQ191&gt;0.25,CQ191&lt;=0.5)),$DC$10,IF(AND(CP191&gt;0.5,CQ191&lt;=0.25),$DC$11,IF(AND(AND(CP191&lt;=0.5,CP191&gt;0.25),CQ191&gt;0.5),$DC$12,IF(AND(AND(CP191&lt;=0.5,CP191&gt;0.25),AND(CQ191&gt;0.25,CQ191&lt;=0.5)),$DC$13,IF(AND(AND(CP191&lt;=0.5,CP191&gt;0.25),CQ191&lt;=0.25),$DC$14,IF(AND(CP191&lt;=0.25,CQ191&gt;0.5),$DC$15,IF(AND(CP191&lt;=0.25,AND(CQ191&gt;0.25,CQ191&lt;=0.5)),$DC$16,IF(AND(CP191&lt;=0.25,AND(CQ191&gt;0.1,CQ191&lt;=0.25)),$DC$17,IF(AND(CP191&lt;=0.25,CQ191&lt;=0.1,OR(CP191&lt;&gt;0,CQ191&lt;&gt;0)),$DC$18,IF(AND(CP191=0,CQ191=0),$DC$19,"ATENÇÃO")))))))))))))))</f>
        <v>64.2857142857143</v>
      </c>
      <c r="CS191" s="38" t="n">
        <f aca="false">(BE191+BJ191+BN191)/3</f>
        <v>1</v>
      </c>
      <c r="CT191" s="39" t="n">
        <f aca="false">(BF191+BG191+BH191+BI191+BK191+BL191+BM191+BO191+BP191)/9</f>
        <v>0.666666666666667</v>
      </c>
      <c r="CU191" s="30" t="n">
        <f aca="false">IF(AND(CS191=1,CT191=1),$DC$5,IF(AND(CS191=1,CT191&gt;0.5),$DC$6,IF(AND(CS191=1,AND(CT191&gt;0.25,CT191&lt;=0.5)),$DC$7,IF(AND(CS191=1,CT191&lt;=0.25),$DC$8,IF(AND(CS191&gt;0.5,CT191&gt;0.5),$DC$9,IF(AND(CS191&gt;0.5,AND(CT191&gt;0.25,CT191&lt;=0.5)),$DC$10,IF(AND(CS191&gt;0.5,CT191&lt;=0.25),$DC$11,IF(AND(AND(CS191&lt;=0.5,CS191&gt;0.25),CT191&gt;0.5),$DC$12,IF(AND(AND(CS191&lt;=0.5,CS191&gt;0.25),AND(CT191&gt;0.25,CT191&lt;=0.5)),$DC$13,IF(AND(AND(CS191&lt;=0.5,CS191&gt;0.25),CT191&lt;=0.25),$DC$14,IF(AND(CS191&lt;=0.25,CT191&gt;0.5),$DC$15,IF(AND(CS191&lt;=0.25,AND(CT191&gt;0.25,CT191&lt;=0.5)),$DC$16,IF(AND(CS191&lt;=0.25,AND(CT191&gt;0.1,CT191&lt;=0.25)),$DC$17,IF(AND(CS191&lt;=0.25,CT191&lt;=0.1,OR(CS191&lt;&gt;0,CT191&lt;&gt;0)),$DC$18,IF(AND(CS191=0,CT191=0),$DC$19,"ATENÇÃO")))))))))))))))</f>
        <v>92.8571428571429</v>
      </c>
      <c r="CV191" s="31" t="n">
        <f aca="false">(BR191+BW191+BX191)/3</f>
        <v>0.666666666666667</v>
      </c>
      <c r="CW191" s="32" t="n">
        <f aca="false">(BQ191+BS191+BT191+BU191+BV191+BY191+BZ191)/7</f>
        <v>0.571428571428571</v>
      </c>
      <c r="CX191" s="30" t="n">
        <f aca="false">IF(AND(CV191=1,CW191=1),$DC$5,IF(AND(CV191=1,CW191&gt;0.5),$DC$6,IF(AND(CV191=1,AND(CW191&gt;0.25,CW191&lt;=0.5)),$DC$7,IF(AND(CV191=1,CW191&lt;=0.25),$DC$8,IF(AND(CV191&gt;0.5,CW191&gt;0.5),$DC$9,IF(AND(CV191&gt;0.5,AND(CW191&gt;0.25,CW191&lt;=0.5)),$DC$10,IF(AND(CV191&gt;0.5,CW191&lt;=0.25),$DC$11,IF(AND(AND(CV191&lt;=0.5,CV191&gt;0.25),CW191&gt;0.5),$DC$12,IF(AND(AND(CV191&lt;=0.5,CV191&gt;0.25),AND(CW191&gt;0.25,CW191&lt;=0.5)),$DC$13,IF(AND(AND(CV191&lt;=0.5,CV191&gt;0.25),CW191&lt;=0.25),$DC$14,IF(AND(CV191&lt;=0.25,CW191&gt;0.5),$DC$15,IF(AND(CV191&lt;=0.25,AND(CW191&gt;0.25,CW191&lt;=0.5)),$DC$16,IF(AND(CV191&lt;=0.25,AND(CW191&gt;0.1,CW191&lt;=0.25)),$DC$17,IF(AND(CV191&lt;=0.25,CW191&lt;=0.1,OR(CV191&lt;&gt;0,CW191&lt;&gt;0)),$DC$18,IF(AND(CV191=0,CW191=0),$DC$19,"ATENÇÃO")))))))))))))))</f>
        <v>71.4285714285714</v>
      </c>
    </row>
    <row r="192" customFormat="false" ht="15" hidden="false" customHeight="false" outlineLevel="0" collapsed="false">
      <c r="A192" s="1" t="s">
        <v>343</v>
      </c>
      <c r="B192" s="2" t="n">
        <v>190</v>
      </c>
      <c r="C192" s="23" t="n">
        <v>1</v>
      </c>
      <c r="D192" s="23" t="n">
        <v>1</v>
      </c>
      <c r="E192" s="23" t="n">
        <v>0</v>
      </c>
      <c r="F192" s="23" t="n">
        <v>0</v>
      </c>
      <c r="G192" s="24" t="n">
        <v>0</v>
      </c>
      <c r="H192" s="23" t="n">
        <v>0</v>
      </c>
      <c r="I192" s="24" t="n">
        <v>0</v>
      </c>
      <c r="J192" s="23" t="n">
        <v>0</v>
      </c>
      <c r="K192" s="24" t="n">
        <v>0</v>
      </c>
      <c r="L192" s="23" t="n">
        <v>1</v>
      </c>
      <c r="M192" s="23" t="n">
        <v>0</v>
      </c>
      <c r="N192" s="24" t="n">
        <v>1</v>
      </c>
      <c r="O192" s="23" t="n">
        <v>0</v>
      </c>
      <c r="P192" s="23" t="n">
        <v>0</v>
      </c>
      <c r="Q192" s="23" t="n">
        <v>0</v>
      </c>
      <c r="R192" s="24" t="n">
        <v>1</v>
      </c>
      <c r="S192" s="23" t="n">
        <v>0</v>
      </c>
      <c r="T192" s="23" t="n">
        <v>0</v>
      </c>
      <c r="U192" s="25" t="n">
        <v>1</v>
      </c>
      <c r="V192" s="25" t="n">
        <v>0</v>
      </c>
      <c r="W192" s="25" t="n">
        <v>0</v>
      </c>
      <c r="X192" s="26" t="n">
        <v>0</v>
      </c>
      <c r="Y192" s="25" t="n">
        <v>0</v>
      </c>
      <c r="Z192" s="25" t="n">
        <v>1</v>
      </c>
      <c r="AA192" s="26" t="n">
        <v>0</v>
      </c>
      <c r="AB192" s="25" t="n">
        <v>0</v>
      </c>
      <c r="AC192" s="25" t="n">
        <v>1</v>
      </c>
      <c r="AD192" s="25" t="n">
        <v>0</v>
      </c>
      <c r="AE192" s="25" t="n">
        <v>1</v>
      </c>
      <c r="AF192" s="25" t="n">
        <v>0</v>
      </c>
      <c r="AG192" s="26" t="n">
        <v>0</v>
      </c>
      <c r="AH192" s="23" t="n">
        <v>1</v>
      </c>
      <c r="AI192" s="23" t="n">
        <v>0</v>
      </c>
      <c r="AJ192" s="24" t="n">
        <v>0</v>
      </c>
      <c r="AK192" s="23" t="n">
        <v>0</v>
      </c>
      <c r="AL192" s="24" t="n">
        <v>1</v>
      </c>
      <c r="AM192" s="25" t="n">
        <v>1</v>
      </c>
      <c r="AN192" s="25" t="n">
        <v>1</v>
      </c>
      <c r="AO192" s="25" t="n">
        <v>0</v>
      </c>
      <c r="AP192" s="26" t="n">
        <v>1</v>
      </c>
      <c r="AQ192" s="25" t="n">
        <v>0</v>
      </c>
      <c r="AR192" s="25" t="n">
        <v>0</v>
      </c>
      <c r="AS192" s="26" t="n">
        <v>0</v>
      </c>
      <c r="AT192" s="25" t="n">
        <v>0</v>
      </c>
      <c r="AU192" s="78" t="n">
        <v>0</v>
      </c>
      <c r="AV192" s="79" t="n">
        <v>1</v>
      </c>
      <c r="AW192" s="79" t="n">
        <v>0</v>
      </c>
      <c r="AX192" s="79" t="n">
        <v>0</v>
      </c>
      <c r="AY192" s="79" t="n">
        <v>1</v>
      </c>
      <c r="AZ192" s="78" t="n">
        <v>1</v>
      </c>
      <c r="BA192" s="79" t="n">
        <v>0</v>
      </c>
      <c r="BB192" s="79" t="n">
        <v>0</v>
      </c>
      <c r="BC192" s="79" t="n">
        <v>0</v>
      </c>
      <c r="BD192" s="78" t="n">
        <v>0</v>
      </c>
      <c r="BE192" s="26" t="n">
        <v>1</v>
      </c>
      <c r="BF192" s="25" t="n">
        <v>1</v>
      </c>
      <c r="BG192" s="25" t="n">
        <v>1</v>
      </c>
      <c r="BH192" s="25" t="n">
        <v>1</v>
      </c>
      <c r="BI192" s="25" t="n">
        <v>1</v>
      </c>
      <c r="BJ192" s="26" t="n">
        <v>1</v>
      </c>
      <c r="BK192" s="25" t="n">
        <v>1</v>
      </c>
      <c r="BL192" s="25" t="n">
        <v>1</v>
      </c>
      <c r="BM192" s="25" t="n">
        <v>1</v>
      </c>
      <c r="BN192" s="26" t="n">
        <v>0</v>
      </c>
      <c r="BO192" s="25" t="n">
        <v>1</v>
      </c>
      <c r="BP192" s="25" t="n">
        <v>1</v>
      </c>
      <c r="BQ192" s="23" t="n">
        <v>0</v>
      </c>
      <c r="BR192" s="24" t="n">
        <v>1</v>
      </c>
      <c r="BS192" s="23" t="n">
        <v>1</v>
      </c>
      <c r="BT192" s="23" t="n">
        <v>1</v>
      </c>
      <c r="BU192" s="23" t="n">
        <v>1</v>
      </c>
      <c r="BV192" s="23" t="n">
        <v>0</v>
      </c>
      <c r="BW192" s="24" t="n">
        <v>0</v>
      </c>
      <c r="BX192" s="24" t="n">
        <v>0</v>
      </c>
      <c r="BY192" s="23" t="n">
        <v>0</v>
      </c>
      <c r="BZ192" s="23" t="n">
        <v>0</v>
      </c>
      <c r="CB192" s="27" t="n">
        <f aca="false">CF192*$CZ$3+CI192*$DA$3+CL192*$DB$3+CO192*$DC$3+CR192*$DD$3+CU192*$DE$3+CX192*$DF$3</f>
        <v>44.9164285714286</v>
      </c>
      <c r="CD192" s="38" t="n">
        <f aca="false">(G192+I192+K192+N192+R192)/5</f>
        <v>0.4</v>
      </c>
      <c r="CE192" s="39" t="n">
        <f aca="false">(C192+D192+E192+F192+H192+J192+L192+M192+O192+P192+Q192+S192+T192)/13</f>
        <v>0.230769230769231</v>
      </c>
      <c r="CF192" s="30" t="n">
        <f aca="false">IF(AND(CD192=1,CE192=1),$DC$5,IF(AND(CD192=1,CE192&gt;0.5),$DC$6,IF(AND(CD192=1,AND(CE192&gt;0.25,CE192&lt;=0.5)),$DC$7,IF(AND(CD192=1,CE192&lt;=0.25),$DC$8,IF(AND(CD192&gt;0.5,CE192&gt;0.5),$DC$9,IF(AND(CD192&gt;0.5,AND(CE192&gt;0.25,CE192&lt;=0.5)),$DC$10,IF(AND(CD192&gt;0.5,CE192&lt;=0.25),$DC$11,IF(AND(AND(CD192&lt;=0.5,CD192&gt;0.25),CE192&gt;0.5),$DC$12,IF(AND(AND(CD192&lt;=0.5,CD192&gt;0.25),AND(CE192&gt;0.25,CE192&lt;=0.5)),$DC$13,IF(AND(AND(CD192&lt;=0.5,CD192&gt;0.25),CE192&lt;=0.25),$DC$14,IF(AND(CD192&lt;=0.25,CE192&gt;0.5),$DC$15,IF(AND(CD192&lt;=0.25,AND(CE192&gt;0.25,CE192&lt;=0.5)),$DC$16,IF(AND(CD192&lt;=0.25,AND(CE192&gt;0.1,CE192&lt;=0.25)),$DC$17,IF(AND(CD192&lt;=0.25,CE192&lt;=0.1,OR(CD192&lt;&gt;0,CE192&lt;&gt;0)),$DC$18,IF(AND(CD192=0,CE192=0),$DC$19,"ATENÇÃO")))))))))))))))</f>
        <v>35.7142857142857</v>
      </c>
      <c r="CG192" s="38" t="n">
        <f aca="false">(X192+AA192+AG192)/3</f>
        <v>0</v>
      </c>
      <c r="CH192" s="39" t="n">
        <f aca="false">(U192+V192+W192+Y192+Z192+AB192+AC192+AD192+AE192+AF192)/10</f>
        <v>0.4</v>
      </c>
      <c r="CI192" s="30" t="n">
        <f aca="false">IF(AND(CG192=1,CH192=1),$DC$5,IF(AND(CG192=1,CH192&gt;0.5),$DC$6,IF(AND(CG192=1,AND(CH192&gt;0.25,CH192&lt;=0.5)),$DC$7,IF(AND(CG192=1,CH192&lt;=0.25),$DC$8,IF(AND(CG192&gt;0.5,CH192&gt;0.5),$DC$9,IF(AND(CG192&gt;0.5,AND(CH192&gt;0.25,CH192&lt;=0.5)),$DC$10,IF(AND(CG192&gt;0.5,CH192&lt;=0.25),$DC$11,IF(AND(AND(CG192&lt;=0.5,CG192&gt;0.25),CH192&gt;0.5),$DC$12,IF(AND(AND(CG192&lt;=0.5,CG192&gt;0.25),AND(CH192&gt;0.25,CH192&lt;=0.5)),$DC$13,IF(AND(AND(CG192&lt;=0.5,CG192&gt;0.25),CH192&lt;=0.25),$DC$14,IF(AND(CG192&lt;=0.25,CH192&gt;0.5),$DC$15,IF(AND(CG192&lt;=0.25,AND(CH192&gt;0.25,CH192&lt;=0.5)),$DC$16,IF(AND(CG192&lt;=0.25,AND(CH192&gt;0.1,CH192&lt;=0.25)),$DC$17,IF(AND(CG192&lt;=0.25,CH192&lt;=0.1,OR(CG192&lt;&gt;0,CH192&lt;&gt;0)),$DC$18,IF(AND(CG192=0,CH192=0),$DC$19,"ATENÇÃO")))))))))))))))</f>
        <v>21.4285714285714</v>
      </c>
      <c r="CJ192" s="38" t="n">
        <f aca="false">(AJ192+AL192)/2</f>
        <v>0.5</v>
      </c>
      <c r="CK192" s="39" t="n">
        <f aca="false">(AH192+AI192+AK192)/3</f>
        <v>0.333333333333333</v>
      </c>
      <c r="CL192" s="30" t="n">
        <f aca="false">IF(AND(CJ192=1,CK192=1),$DC$5,IF(AND(CJ192=1,CK192&gt;0.5),$DC$6,IF(AND(CJ192=1,AND(CK192&gt;0.25,CK192&lt;=0.5)),$DC$7,IF(AND(CJ192=1,CK192&lt;=0.25),$DC$8,IF(AND(CJ192&gt;0.5,CK192&gt;0.5),$DC$9,IF(AND(CJ192&gt;0.5,AND(CK192&gt;0.25,CK192&lt;=0.5)),$DC$10,IF(AND(CJ192&gt;0.5,CK192&lt;=0.25),$DC$11,IF(AND(AND(CJ192&lt;=0.5,CJ192&gt;0.25),CK192&gt;0.5),$DC$12,IF(AND(AND(CJ192&lt;=0.5,CJ192&gt;0.25),AND(CK192&gt;0.25,CK192&lt;=0.5)),$DC$13,IF(AND(AND(CJ192&lt;=0.5,CJ192&gt;0.25),CK192&lt;=0.25),$DC$14,IF(AND(CJ192&lt;=0.25,CK192&gt;0.5),$DC$15,IF(AND(CJ192&lt;=0.25,AND(CK192&gt;0.25,CK192&lt;=0.5)),$DC$16,IF(AND(CJ192&lt;=0.25,AND(CK192&gt;0.1,CK192&lt;=0.25)),$DC$17,IF(AND(CJ192&lt;=0.25,CK192&lt;=0.1,OR(CJ192&lt;&gt;0,CK192&lt;&gt;0)),$DC$18,IF(AND(CJ192=0,CK192=0),$DC$19,"ATENÇÃO")))))))))))))))</f>
        <v>42.8571428571429</v>
      </c>
      <c r="CM192" s="38" t="n">
        <f aca="false">(AP192+AS192)/2</f>
        <v>0.5</v>
      </c>
      <c r="CN192" s="39" t="n">
        <f aca="false">(AM192+AN192+AO192+AQ192+AR192+AT192)/6</f>
        <v>0.333333333333333</v>
      </c>
      <c r="CO192" s="30" t="n">
        <f aca="false">IF(AND(CM192=1,CN192=1),$DC$5,IF(AND(CM192=1,CN192&gt;0.5),$DC$6,IF(AND(CM192=1,AND(CN192&gt;0.25,CN192&lt;=0.5)),$DC$7,IF(AND(CM192=1,CN192&lt;=0.25),$DC$8,IF(AND(CM192&gt;0.5,CN192&gt;0.5),$DC$9,IF(AND(CM192&gt;0.5,AND(CN192&gt;0.25,CN192&lt;=0.5)),$DC$10,IF(AND(CM192&gt;0.5,CN192&lt;=0.25),$DC$11,IF(AND(AND(CM192&lt;=0.5,CM192&gt;0.25),CN192&gt;0.5),$DC$12,IF(AND(AND(CM192&lt;=0.5,CM192&gt;0.25),AND(CN192&gt;0.25,CN192&lt;=0.5)),$DC$13,IF(AND(AND(CM192&lt;=0.5,CM192&gt;0.25),CN192&lt;=0.25),$DC$14,IF(AND(CM192&lt;=0.25,CN192&gt;0.5),$DC$15,IF(AND(CM192&lt;=0.25,AND(CN192&gt;0.25,CN192&lt;=0.5)),$DC$16,IF(AND(CM192&lt;=0.25,AND(CN192&gt;0.1,CN192&lt;=0.25)),$DC$17,IF(AND(CM192&lt;=0.25,CN192&lt;=0.1,OR(CM192&lt;&gt;0,CN192&lt;&gt;0)),$DC$18,IF(AND(CM192=0,CN192=0),$DC$19,"ATENÇÃO")))))))))))))))</f>
        <v>42.8571428571429</v>
      </c>
      <c r="CP192" s="38" t="n">
        <f aca="false">(AU192+AZ192+BD192)/3</f>
        <v>0.333333333333333</v>
      </c>
      <c r="CQ192" s="39" t="n">
        <f aca="false">(AV192+AW192+AX192+AY192+BA192+BB192+BC192)/7</f>
        <v>0.285714285714286</v>
      </c>
      <c r="CR192" s="30" t="n">
        <f aca="false">IF(AND(CP192=1,CQ192=1),$DC$5,IF(AND(CP192=1,CQ192&gt;0.5),$DC$6,IF(AND(CP192=1,AND(CQ192&gt;0.25,CQ192&lt;=0.5)),$DC$7,IF(AND(CP192=1,CQ192&lt;=0.25),$DC$8,IF(AND(CP192&gt;0.5,CQ192&gt;0.5),$DC$9,IF(AND(CP192&gt;0.5,AND(CQ192&gt;0.25,CQ192&lt;=0.5)),$DC$10,IF(AND(CP192&gt;0.5,CQ192&lt;=0.25),$DC$11,IF(AND(AND(CP192&lt;=0.5,CP192&gt;0.25),CQ192&gt;0.5),$DC$12,IF(AND(AND(CP192&lt;=0.5,CP192&gt;0.25),AND(CQ192&gt;0.25,CQ192&lt;=0.5)),$DC$13,IF(AND(AND(CP192&lt;=0.5,CP192&gt;0.25),CQ192&lt;=0.25),$DC$14,IF(AND(CP192&lt;=0.25,CQ192&gt;0.5),$DC$15,IF(AND(CP192&lt;=0.25,AND(CQ192&gt;0.25,CQ192&lt;=0.5)),$DC$16,IF(AND(CP192&lt;=0.25,AND(CQ192&gt;0.1,CQ192&lt;=0.25)),$DC$17,IF(AND(CP192&lt;=0.25,CQ192&lt;=0.1,OR(CP192&lt;&gt;0,CQ192&lt;&gt;0)),$DC$18,IF(AND(CP192=0,CQ192=0),$DC$19,"ATENÇÃO")))))))))))))))</f>
        <v>42.8571428571429</v>
      </c>
      <c r="CS192" s="38" t="n">
        <f aca="false">(BE192+BJ192+BN192)/3</f>
        <v>0.666666666666667</v>
      </c>
      <c r="CT192" s="39" t="n">
        <f aca="false">(BF192+BG192+BH192+BI192+BK192+BL192+BM192+BO192+BP192)/9</f>
        <v>1</v>
      </c>
      <c r="CU192" s="30" t="n">
        <f aca="false">IF(AND(CS192=1,CT192=1),$DC$5,IF(AND(CS192=1,CT192&gt;0.5),$DC$6,IF(AND(CS192=1,AND(CT192&gt;0.25,CT192&lt;=0.5)),$DC$7,IF(AND(CS192=1,CT192&lt;=0.25),$DC$8,IF(AND(CS192&gt;0.5,CT192&gt;0.5),$DC$9,IF(AND(CS192&gt;0.5,AND(CT192&gt;0.25,CT192&lt;=0.5)),$DC$10,IF(AND(CS192&gt;0.5,CT192&lt;=0.25),$DC$11,IF(AND(AND(CS192&lt;=0.5,CS192&gt;0.25),CT192&gt;0.5),$DC$12,IF(AND(AND(CS192&lt;=0.5,CS192&gt;0.25),AND(CT192&gt;0.25,CT192&lt;=0.5)),$DC$13,IF(AND(AND(CS192&lt;=0.5,CS192&gt;0.25),CT192&lt;=0.25),$DC$14,IF(AND(CS192&lt;=0.25,CT192&gt;0.5),$DC$15,IF(AND(CS192&lt;=0.25,AND(CT192&gt;0.25,CT192&lt;=0.5)),$DC$16,IF(AND(CS192&lt;=0.25,AND(CT192&gt;0.1,CT192&lt;=0.25)),$DC$17,IF(AND(CS192&lt;=0.25,CT192&lt;=0.1,OR(CS192&lt;&gt;0,CT192&lt;&gt;0)),$DC$18,IF(AND(CS192=0,CT192=0),$DC$19,"ATENÇÃO")))))))))))))))</f>
        <v>71.4285714285714</v>
      </c>
      <c r="CV192" s="31" t="n">
        <f aca="false">(BR192+BW192+BX192)/3</f>
        <v>0.333333333333333</v>
      </c>
      <c r="CW192" s="32" t="n">
        <f aca="false">(BQ192+BS192+BT192+BU192+BV192+BY192+BZ192)/7</f>
        <v>0.428571428571429</v>
      </c>
      <c r="CX192" s="30" t="n">
        <f aca="false">IF(AND(CV192=1,CW192=1),$DC$5,IF(AND(CV192=1,CW192&gt;0.5),$DC$6,IF(AND(CV192=1,AND(CW192&gt;0.25,CW192&lt;=0.5)),$DC$7,IF(AND(CV192=1,CW192&lt;=0.25),$DC$8,IF(AND(CV192&gt;0.5,CW192&gt;0.5),$DC$9,IF(AND(CV192&gt;0.5,AND(CW192&gt;0.25,CW192&lt;=0.5)),$DC$10,IF(AND(CV192&gt;0.5,CW192&lt;=0.25),$DC$11,IF(AND(AND(CV192&lt;=0.5,CV192&gt;0.25),CW192&gt;0.5),$DC$12,IF(AND(AND(CV192&lt;=0.5,CV192&gt;0.25),AND(CW192&gt;0.25,CW192&lt;=0.5)),$DC$13,IF(AND(AND(CV192&lt;=0.5,CV192&gt;0.25),CW192&lt;=0.25),$DC$14,IF(AND(CV192&lt;=0.25,CW192&gt;0.5),$DC$15,IF(AND(CV192&lt;=0.25,AND(CW192&gt;0.25,CW192&lt;=0.5)),$DC$16,IF(AND(CV192&lt;=0.25,AND(CW192&gt;0.1,CW192&lt;=0.25)),$DC$17,IF(AND(CV192&lt;=0.25,CW192&lt;=0.1,OR(CV192&lt;&gt;0,CW192&lt;&gt;0)),$DC$18,IF(AND(CV192=0,CW192=0),$DC$19,"ATENÇÃO")))))))))))))))</f>
        <v>42.8571428571429</v>
      </c>
    </row>
    <row r="193" customFormat="false" ht="15" hidden="false" customHeight="false" outlineLevel="0" collapsed="false">
      <c r="A193" s="1" t="s">
        <v>344</v>
      </c>
      <c r="B193" s="2" t="n">
        <v>191</v>
      </c>
      <c r="C193" s="23" t="n">
        <v>1</v>
      </c>
      <c r="D193" s="23" t="n">
        <v>0</v>
      </c>
      <c r="E193" s="23" t="n">
        <v>1</v>
      </c>
      <c r="F193" s="23" t="n">
        <v>0</v>
      </c>
      <c r="G193" s="24" t="n">
        <v>0</v>
      </c>
      <c r="H193" s="23" t="n">
        <v>0</v>
      </c>
      <c r="I193" s="24" t="n">
        <v>0</v>
      </c>
      <c r="J193" s="23" t="n">
        <v>0</v>
      </c>
      <c r="K193" s="24" t="n">
        <v>0</v>
      </c>
      <c r="L193" s="23" t="n">
        <v>0</v>
      </c>
      <c r="M193" s="23" t="n">
        <v>0</v>
      </c>
      <c r="N193" s="24" t="n">
        <v>0</v>
      </c>
      <c r="O193" s="23" t="n">
        <v>0</v>
      </c>
      <c r="P193" s="23" t="n">
        <v>0</v>
      </c>
      <c r="Q193" s="23" t="n">
        <v>0</v>
      </c>
      <c r="R193" s="24" t="n">
        <v>1</v>
      </c>
      <c r="S193" s="23" t="n">
        <v>0</v>
      </c>
      <c r="T193" s="23" t="n">
        <v>0</v>
      </c>
      <c r="U193" s="25" t="n">
        <v>0</v>
      </c>
      <c r="V193" s="25" t="n">
        <v>0</v>
      </c>
      <c r="W193" s="25" t="n">
        <v>0</v>
      </c>
      <c r="X193" s="26" t="n">
        <v>0</v>
      </c>
      <c r="Y193" s="25" t="n">
        <v>0</v>
      </c>
      <c r="Z193" s="25" t="n">
        <v>0</v>
      </c>
      <c r="AA193" s="26" t="n">
        <v>0</v>
      </c>
      <c r="AB193" s="25" t="n">
        <v>0</v>
      </c>
      <c r="AC193" s="25" t="n">
        <v>0</v>
      </c>
      <c r="AD193" s="25" t="n">
        <v>0</v>
      </c>
      <c r="AE193" s="25" t="n">
        <v>1</v>
      </c>
      <c r="AF193" s="25" t="n">
        <v>0</v>
      </c>
      <c r="AG193" s="26" t="n">
        <v>0</v>
      </c>
      <c r="AH193" s="23" t="n">
        <v>1</v>
      </c>
      <c r="AI193" s="23" t="n">
        <v>0</v>
      </c>
      <c r="AJ193" s="24" t="n">
        <v>0</v>
      </c>
      <c r="AK193" s="23" t="n">
        <v>0</v>
      </c>
      <c r="AL193" s="24" t="n">
        <v>0</v>
      </c>
      <c r="AM193" s="25" t="n">
        <v>0</v>
      </c>
      <c r="AN193" s="25" t="n">
        <v>1</v>
      </c>
      <c r="AO193" s="25" t="n">
        <v>0</v>
      </c>
      <c r="AP193" s="26" t="n">
        <v>0</v>
      </c>
      <c r="AQ193" s="25" t="n">
        <v>0</v>
      </c>
      <c r="AR193" s="25" t="n">
        <v>0</v>
      </c>
      <c r="AS193" s="26" t="n">
        <v>1</v>
      </c>
      <c r="AT193" s="25" t="n">
        <v>0</v>
      </c>
      <c r="AU193" s="78" t="n">
        <v>0</v>
      </c>
      <c r="AV193" s="79" t="n">
        <v>0</v>
      </c>
      <c r="AW193" s="79" t="n">
        <v>0</v>
      </c>
      <c r="AX193" s="79" t="n">
        <v>0</v>
      </c>
      <c r="AY193" s="79" t="n">
        <v>0</v>
      </c>
      <c r="AZ193" s="78" t="n">
        <v>0</v>
      </c>
      <c r="BA193" s="79" t="n">
        <v>0</v>
      </c>
      <c r="BB193" s="79" t="n">
        <v>0</v>
      </c>
      <c r="BC193" s="79" t="n">
        <v>0</v>
      </c>
      <c r="BD193" s="78" t="n">
        <v>0</v>
      </c>
      <c r="BE193" s="26" t="n">
        <v>0</v>
      </c>
      <c r="BF193" s="25" t="n">
        <v>0</v>
      </c>
      <c r="BG193" s="25" t="n">
        <v>0</v>
      </c>
      <c r="BH193" s="25" t="n">
        <v>0</v>
      </c>
      <c r="BI193" s="25" t="n">
        <v>0</v>
      </c>
      <c r="BJ193" s="26" t="n">
        <v>0</v>
      </c>
      <c r="BK193" s="25" t="n">
        <v>0</v>
      </c>
      <c r="BL193" s="25" t="n">
        <v>0</v>
      </c>
      <c r="BM193" s="25" t="n">
        <v>0</v>
      </c>
      <c r="BN193" s="26" t="n">
        <v>0</v>
      </c>
      <c r="BO193" s="25" t="n">
        <v>0</v>
      </c>
      <c r="BP193" s="25" t="n">
        <v>0</v>
      </c>
      <c r="BQ193" s="23" t="n">
        <v>1</v>
      </c>
      <c r="BR193" s="24" t="n">
        <v>0</v>
      </c>
      <c r="BS193" s="23" t="n">
        <v>0</v>
      </c>
      <c r="BT193" s="23" t="n">
        <v>0</v>
      </c>
      <c r="BU193" s="23" t="n">
        <v>0</v>
      </c>
      <c r="BV193" s="23" t="n">
        <v>0</v>
      </c>
      <c r="BW193" s="24" t="n">
        <v>0</v>
      </c>
      <c r="BX193" s="24" t="n">
        <v>0</v>
      </c>
      <c r="BY193" s="23" t="n">
        <v>0</v>
      </c>
      <c r="BZ193" s="23" t="n">
        <v>0</v>
      </c>
      <c r="CB193" s="27" t="n">
        <f aca="false">CF193*$CZ$3+CI193*$DA$3+CL193*$DB$3+CO193*$DC$3+CR193*$DD$3+CU193*$DE$3+CX193*$DF$3</f>
        <v>10.7142857142857</v>
      </c>
      <c r="CD193" s="38" t="n">
        <f aca="false">(G193+I193+K193+N193+R193)/5</f>
        <v>0.2</v>
      </c>
      <c r="CE193" s="39" t="n">
        <f aca="false">(C193+D193+E193+F193+H193+J193+L193+M193+O193+P193+Q193+S193+T193)/13</f>
        <v>0.153846153846154</v>
      </c>
      <c r="CF193" s="30" t="n">
        <f aca="false">IF(AND(CD193=1,CE193=1),$DC$5,IF(AND(CD193=1,CE193&gt;0.5),$DC$6,IF(AND(CD193=1,AND(CE193&gt;0.25,CE193&lt;=0.5)),$DC$7,IF(AND(CD193=1,CE193&lt;=0.25),$DC$8,IF(AND(CD193&gt;0.5,CE193&gt;0.5),$DC$9,IF(AND(CD193&gt;0.5,AND(CE193&gt;0.25,CE193&lt;=0.5)),$DC$10,IF(AND(CD193&gt;0.5,CE193&lt;=0.25),$DC$11,IF(AND(AND(CD193&lt;=0.5,CD193&gt;0.25),CE193&gt;0.5),$DC$12,IF(AND(AND(CD193&lt;=0.5,CD193&gt;0.25),AND(CE193&gt;0.25,CE193&lt;=0.5)),$DC$13,IF(AND(AND(CD193&lt;=0.5,CD193&gt;0.25),CE193&lt;=0.25),$DC$14,IF(AND(CD193&lt;=0.25,CE193&gt;0.5),$DC$15,IF(AND(CD193&lt;=0.25,AND(CE193&gt;0.25,CE193&lt;=0.5)),$DC$16,IF(AND(CD193&lt;=0.25,AND(CE193&gt;0.1,CE193&lt;=0.25)),$DC$17,IF(AND(CD193&lt;=0.25,CE193&lt;=0.1,OR(CD193&lt;&gt;0,CE193&lt;&gt;0)),$DC$18,IF(AND(CD193=0,CE193=0),$DC$19,"ATENÇÃO")))))))))))))))</f>
        <v>14.2857142857143</v>
      </c>
      <c r="CG193" s="38" t="n">
        <f aca="false">(X193+AA193+AG193)/3</f>
        <v>0</v>
      </c>
      <c r="CH193" s="39" t="n">
        <f aca="false">(U193+V193+W193+Y193+Z193+AB193+AC193+AD193+AE193+AF193)/10</f>
        <v>0.1</v>
      </c>
      <c r="CI193" s="30" t="n">
        <f aca="false">IF(AND(CG193=1,CH193=1),$DC$5,IF(AND(CG193=1,CH193&gt;0.5),$DC$6,IF(AND(CG193=1,AND(CH193&gt;0.25,CH193&lt;=0.5)),$DC$7,IF(AND(CG193=1,CH193&lt;=0.25),$DC$8,IF(AND(CG193&gt;0.5,CH193&gt;0.5),$DC$9,IF(AND(CG193&gt;0.5,AND(CH193&gt;0.25,CH193&lt;=0.5)),$DC$10,IF(AND(CG193&gt;0.5,CH193&lt;=0.25),$DC$11,IF(AND(AND(CG193&lt;=0.5,CG193&gt;0.25),CH193&gt;0.5),$DC$12,IF(AND(AND(CG193&lt;=0.5,CG193&gt;0.25),AND(CH193&gt;0.25,CH193&lt;=0.5)),$DC$13,IF(AND(AND(CG193&lt;=0.5,CG193&gt;0.25),CH193&lt;=0.25),$DC$14,IF(AND(CG193&lt;=0.25,CH193&gt;0.5),$DC$15,IF(AND(CG193&lt;=0.25,AND(CH193&gt;0.25,CH193&lt;=0.5)),$DC$16,IF(AND(CG193&lt;=0.25,AND(CH193&gt;0.1,CH193&lt;=0.25)),$DC$17,IF(AND(CG193&lt;=0.25,CH193&lt;=0.1,OR(CG193&lt;&gt;0,CH193&lt;&gt;0)),$DC$18,IF(AND(CG193=0,CH193=0),$DC$19,"ATENÇÃO")))))))))))))))</f>
        <v>7.14285714285714</v>
      </c>
      <c r="CJ193" s="38" t="n">
        <f aca="false">(AJ193+AL193)/2</f>
        <v>0</v>
      </c>
      <c r="CK193" s="39" t="n">
        <f aca="false">(AH193+AI193+AK193)/3</f>
        <v>0.333333333333333</v>
      </c>
      <c r="CL193" s="30" t="n">
        <f aca="false">IF(AND(CJ193=1,CK193=1),$DC$5,IF(AND(CJ193=1,CK193&gt;0.5),$DC$6,IF(AND(CJ193=1,AND(CK193&gt;0.25,CK193&lt;=0.5)),$DC$7,IF(AND(CJ193=1,CK193&lt;=0.25),$DC$8,IF(AND(CJ193&gt;0.5,CK193&gt;0.5),$DC$9,IF(AND(CJ193&gt;0.5,AND(CK193&gt;0.25,CK193&lt;=0.5)),$DC$10,IF(AND(CJ193&gt;0.5,CK193&lt;=0.25),$DC$11,IF(AND(AND(CJ193&lt;=0.5,CJ193&gt;0.25),CK193&gt;0.5),$DC$12,IF(AND(AND(CJ193&lt;=0.5,CJ193&gt;0.25),AND(CK193&gt;0.25,CK193&lt;=0.5)),$DC$13,IF(AND(AND(CJ193&lt;=0.5,CJ193&gt;0.25),CK193&lt;=0.25),$DC$14,IF(AND(CJ193&lt;=0.25,CK193&gt;0.5),$DC$15,IF(AND(CJ193&lt;=0.25,AND(CK193&gt;0.25,CK193&lt;=0.5)),$DC$16,IF(AND(CJ193&lt;=0.25,AND(CK193&gt;0.1,CK193&lt;=0.25)),$DC$17,IF(AND(CJ193&lt;=0.25,CK193&lt;=0.1,OR(CJ193&lt;&gt;0,CK193&lt;&gt;0)),$DC$18,IF(AND(CJ193=0,CK193=0),$DC$19,"ATENÇÃO")))))))))))))))</f>
        <v>21.4285714285714</v>
      </c>
      <c r="CM193" s="38" t="n">
        <f aca="false">(AP193+AS193)/2</f>
        <v>0.5</v>
      </c>
      <c r="CN193" s="39" t="n">
        <f aca="false">(AM193+AN193+AO193+AQ193+AR193+AT193)/6</f>
        <v>0.166666666666667</v>
      </c>
      <c r="CO193" s="30" t="n">
        <f aca="false">IF(AND(CM193=1,CN193=1),$DC$5,IF(AND(CM193=1,CN193&gt;0.5),$DC$6,IF(AND(CM193=1,AND(CN193&gt;0.25,CN193&lt;=0.5)),$DC$7,IF(AND(CM193=1,CN193&lt;=0.25),$DC$8,IF(AND(CM193&gt;0.5,CN193&gt;0.5),$DC$9,IF(AND(CM193&gt;0.5,AND(CN193&gt;0.25,CN193&lt;=0.5)),$DC$10,IF(AND(CM193&gt;0.5,CN193&lt;=0.25),$DC$11,IF(AND(AND(CM193&lt;=0.5,CM193&gt;0.25),CN193&gt;0.5),$DC$12,IF(AND(AND(CM193&lt;=0.5,CM193&gt;0.25),AND(CN193&gt;0.25,CN193&lt;=0.5)),$DC$13,IF(AND(AND(CM193&lt;=0.5,CM193&gt;0.25),CN193&lt;=0.25),$DC$14,IF(AND(CM193&lt;=0.25,CN193&gt;0.5),$DC$15,IF(AND(CM193&lt;=0.25,AND(CN193&gt;0.25,CN193&lt;=0.5)),$DC$16,IF(AND(CM193&lt;=0.25,AND(CN193&gt;0.1,CN193&lt;=0.25)),$DC$17,IF(AND(CM193&lt;=0.25,CN193&lt;=0.1,OR(CM193&lt;&gt;0,CN193&lt;&gt;0)),$DC$18,IF(AND(CM193=0,CN193=0),$DC$19,"ATENÇÃO")))))))))))))))</f>
        <v>35.7142857142857</v>
      </c>
      <c r="CP193" s="38" t="n">
        <f aca="false">(AU193+AZ193+BD193)/3</f>
        <v>0</v>
      </c>
      <c r="CQ193" s="39" t="n">
        <f aca="false">(AV193+AW193+AX193+AY193+BA193+BB193+BC193)/7</f>
        <v>0</v>
      </c>
      <c r="CR193" s="30" t="n">
        <f aca="false">IF(AND(CP193=1,CQ193=1),$DC$5,IF(AND(CP193=1,CQ193&gt;0.5),$DC$6,IF(AND(CP193=1,AND(CQ193&gt;0.25,CQ193&lt;=0.5)),$DC$7,IF(AND(CP193=1,CQ193&lt;=0.25),$DC$8,IF(AND(CP193&gt;0.5,CQ193&gt;0.5),$DC$9,IF(AND(CP193&gt;0.5,AND(CQ193&gt;0.25,CQ193&lt;=0.5)),$DC$10,IF(AND(CP193&gt;0.5,CQ193&lt;=0.25),$DC$11,IF(AND(AND(CP193&lt;=0.5,CP193&gt;0.25),CQ193&gt;0.5),$DC$12,IF(AND(AND(CP193&lt;=0.5,CP193&gt;0.25),AND(CQ193&gt;0.25,CQ193&lt;=0.5)),$DC$13,IF(AND(AND(CP193&lt;=0.5,CP193&gt;0.25),CQ193&lt;=0.25),$DC$14,IF(AND(CP193&lt;=0.25,CQ193&gt;0.5),$DC$15,IF(AND(CP193&lt;=0.25,AND(CQ193&gt;0.25,CQ193&lt;=0.5)),$DC$16,IF(AND(CP193&lt;=0.25,AND(CQ193&gt;0.1,CQ193&lt;=0.25)),$DC$17,IF(AND(CP193&lt;=0.25,CQ193&lt;=0.1,OR(CP193&lt;&gt;0,CQ193&lt;&gt;0)),$DC$18,IF(AND(CP193=0,CQ193=0),$DC$19,"ATENÇÃO")))))))))))))))</f>
        <v>0</v>
      </c>
      <c r="CS193" s="38" t="n">
        <f aca="false">(BE193+BJ193+BN193)/3</f>
        <v>0</v>
      </c>
      <c r="CT193" s="39" t="n">
        <f aca="false">(BF193+BG193+BH193+BI193+BK193+BL193+BM193+BO193+BP193)/9</f>
        <v>0</v>
      </c>
      <c r="CU193" s="30" t="n">
        <f aca="false">IF(AND(CS193=1,CT193=1),$DC$5,IF(AND(CS193=1,CT193&gt;0.5),$DC$6,IF(AND(CS193=1,AND(CT193&gt;0.25,CT193&lt;=0.5)),$DC$7,IF(AND(CS193=1,CT193&lt;=0.25),$DC$8,IF(AND(CS193&gt;0.5,CT193&gt;0.5),$DC$9,IF(AND(CS193&gt;0.5,AND(CT193&gt;0.25,CT193&lt;=0.5)),$DC$10,IF(AND(CS193&gt;0.5,CT193&lt;=0.25),$DC$11,IF(AND(AND(CS193&lt;=0.5,CS193&gt;0.25),CT193&gt;0.5),$DC$12,IF(AND(AND(CS193&lt;=0.5,CS193&gt;0.25),AND(CT193&gt;0.25,CT193&lt;=0.5)),$DC$13,IF(AND(AND(CS193&lt;=0.5,CS193&gt;0.25),CT193&lt;=0.25),$DC$14,IF(AND(CS193&lt;=0.25,CT193&gt;0.5),$DC$15,IF(AND(CS193&lt;=0.25,AND(CT193&gt;0.25,CT193&lt;=0.5)),$DC$16,IF(AND(CS193&lt;=0.25,AND(CT193&gt;0.1,CT193&lt;=0.25)),$DC$17,IF(AND(CS193&lt;=0.25,CT193&lt;=0.1,OR(CS193&lt;&gt;0,CT193&lt;&gt;0)),$DC$18,IF(AND(CS193=0,CT193=0),$DC$19,"ATENÇÃO")))))))))))))))</f>
        <v>0</v>
      </c>
      <c r="CV193" s="31" t="n">
        <f aca="false">(BR193+BW193+BX193)/3</f>
        <v>0</v>
      </c>
      <c r="CW193" s="32" t="n">
        <f aca="false">(BQ193+BS193+BT193+BU193+BV193+BY193+BZ193)/7</f>
        <v>0.142857142857143</v>
      </c>
      <c r="CX193" s="30" t="n">
        <f aca="false">IF(AND(CV193=1,CW193=1),$DC$5,IF(AND(CV193=1,CW193&gt;0.5),$DC$6,IF(AND(CV193=1,AND(CW193&gt;0.25,CW193&lt;=0.5)),$DC$7,IF(AND(CV193=1,CW193&lt;=0.25),$DC$8,IF(AND(CV193&gt;0.5,CW193&gt;0.5),$DC$9,IF(AND(CV193&gt;0.5,AND(CW193&gt;0.25,CW193&lt;=0.5)),$DC$10,IF(AND(CV193&gt;0.5,CW193&lt;=0.25),$DC$11,IF(AND(AND(CV193&lt;=0.5,CV193&gt;0.25),CW193&gt;0.5),$DC$12,IF(AND(AND(CV193&lt;=0.5,CV193&gt;0.25),AND(CW193&gt;0.25,CW193&lt;=0.5)),$DC$13,IF(AND(AND(CV193&lt;=0.5,CV193&gt;0.25),CW193&lt;=0.25),$DC$14,IF(AND(CV193&lt;=0.25,CW193&gt;0.5),$DC$15,IF(AND(CV193&lt;=0.25,AND(CW193&gt;0.25,CW193&lt;=0.5)),$DC$16,IF(AND(CV193&lt;=0.25,AND(CW193&gt;0.1,CW193&lt;=0.25)),$DC$17,IF(AND(CV193&lt;=0.25,CW193&lt;=0.1,OR(CV193&lt;&gt;0,CW193&lt;&gt;0)),$DC$18,IF(AND(CV193=0,CW193=0),$DC$19,"ATENÇÃO")))))))))))))))</f>
        <v>14.2857142857143</v>
      </c>
    </row>
    <row r="194" customFormat="false" ht="15" hidden="false" customHeight="false" outlineLevel="0" collapsed="false">
      <c r="A194" s="1" t="s">
        <v>345</v>
      </c>
      <c r="B194" s="2" t="n">
        <v>192</v>
      </c>
      <c r="C194" s="23" t="n">
        <v>0</v>
      </c>
      <c r="D194" s="23" t="n">
        <v>0</v>
      </c>
      <c r="E194" s="23" t="n">
        <v>0</v>
      </c>
      <c r="F194" s="23" t="n">
        <v>0</v>
      </c>
      <c r="G194" s="24" t="n">
        <v>0</v>
      </c>
      <c r="H194" s="23" t="n">
        <v>1</v>
      </c>
      <c r="I194" s="24" t="n">
        <v>1</v>
      </c>
      <c r="J194" s="23" t="n">
        <v>0</v>
      </c>
      <c r="K194" s="24" t="n">
        <v>0</v>
      </c>
      <c r="L194" s="23" t="n">
        <v>1</v>
      </c>
      <c r="M194" s="23" t="n">
        <v>0</v>
      </c>
      <c r="N194" s="24" t="n">
        <v>1</v>
      </c>
      <c r="O194" s="23" t="n">
        <v>1</v>
      </c>
      <c r="P194" s="23" t="n">
        <v>0</v>
      </c>
      <c r="Q194" s="23" t="n">
        <v>1</v>
      </c>
      <c r="R194" s="24" t="n">
        <v>1</v>
      </c>
      <c r="S194" s="23" t="n">
        <v>0</v>
      </c>
      <c r="T194" s="23" t="n">
        <v>1</v>
      </c>
      <c r="U194" s="25" t="n">
        <v>1</v>
      </c>
      <c r="V194" s="25" t="n">
        <v>0</v>
      </c>
      <c r="W194" s="25" t="n">
        <v>0</v>
      </c>
      <c r="X194" s="26" t="n">
        <v>0</v>
      </c>
      <c r="Y194" s="25" t="n">
        <v>0</v>
      </c>
      <c r="Z194" s="25" t="n">
        <v>0</v>
      </c>
      <c r="AA194" s="26" t="n">
        <v>0</v>
      </c>
      <c r="AB194" s="25" t="n">
        <v>0</v>
      </c>
      <c r="AC194" s="25" t="n">
        <v>0</v>
      </c>
      <c r="AD194" s="25" t="n">
        <v>0</v>
      </c>
      <c r="AE194" s="25" t="n">
        <v>1</v>
      </c>
      <c r="AF194" s="25" t="n">
        <v>0</v>
      </c>
      <c r="AG194" s="26" t="n">
        <v>1</v>
      </c>
      <c r="AH194" s="23" t="n">
        <v>1</v>
      </c>
      <c r="AI194" s="23" t="n">
        <v>0</v>
      </c>
      <c r="AJ194" s="24" t="n">
        <v>0</v>
      </c>
      <c r="AK194" s="23" t="n">
        <v>1</v>
      </c>
      <c r="AL194" s="24" t="n">
        <v>0</v>
      </c>
      <c r="AM194" s="25" t="n">
        <v>0</v>
      </c>
      <c r="AN194" s="25" t="n">
        <v>1</v>
      </c>
      <c r="AO194" s="25" t="n">
        <v>1</v>
      </c>
      <c r="AP194" s="26" t="n">
        <v>1</v>
      </c>
      <c r="AQ194" s="25" t="n">
        <v>0</v>
      </c>
      <c r="AR194" s="25" t="n">
        <v>0</v>
      </c>
      <c r="AS194" s="26" t="n">
        <v>0</v>
      </c>
      <c r="AT194" s="25" t="n">
        <v>1</v>
      </c>
      <c r="AU194" s="78" t="n">
        <v>0</v>
      </c>
      <c r="AV194" s="79" t="n">
        <v>0</v>
      </c>
      <c r="AW194" s="79" t="n">
        <v>0</v>
      </c>
      <c r="AX194" s="79" t="n">
        <v>0</v>
      </c>
      <c r="AY194" s="79" t="n">
        <v>0</v>
      </c>
      <c r="AZ194" s="78" t="n">
        <v>0</v>
      </c>
      <c r="BA194" s="79" t="n">
        <v>0</v>
      </c>
      <c r="BB194" s="79" t="n">
        <v>0</v>
      </c>
      <c r="BC194" s="79" t="n">
        <v>0</v>
      </c>
      <c r="BD194" s="78" t="n">
        <v>0</v>
      </c>
      <c r="BE194" s="26" t="n">
        <v>1</v>
      </c>
      <c r="BF194" s="25" t="n">
        <v>1</v>
      </c>
      <c r="BG194" s="25" t="n">
        <v>1</v>
      </c>
      <c r="BH194" s="25" t="n">
        <v>1</v>
      </c>
      <c r="BI194" s="25" t="n">
        <v>1</v>
      </c>
      <c r="BJ194" s="26" t="n">
        <v>1</v>
      </c>
      <c r="BK194" s="25" t="n">
        <v>1</v>
      </c>
      <c r="BL194" s="25" t="n">
        <v>1</v>
      </c>
      <c r="BM194" s="25" t="n">
        <v>0</v>
      </c>
      <c r="BN194" s="26" t="n">
        <v>1</v>
      </c>
      <c r="BO194" s="25" t="n">
        <v>1</v>
      </c>
      <c r="BP194" s="25" t="n">
        <v>1</v>
      </c>
      <c r="BQ194" s="23" t="n">
        <v>1</v>
      </c>
      <c r="BR194" s="24" t="n">
        <v>1</v>
      </c>
      <c r="BS194" s="23" t="n">
        <v>1</v>
      </c>
      <c r="BT194" s="23" t="n">
        <v>1</v>
      </c>
      <c r="BU194" s="23" t="n">
        <v>0</v>
      </c>
      <c r="BV194" s="23" t="n">
        <v>0</v>
      </c>
      <c r="BW194" s="24" t="n">
        <v>0</v>
      </c>
      <c r="BX194" s="24" t="n">
        <v>0</v>
      </c>
      <c r="BY194" s="23" t="n">
        <v>0</v>
      </c>
      <c r="BZ194" s="23" t="n">
        <v>0</v>
      </c>
      <c r="CB194" s="27" t="n">
        <f aca="false">CF194*$CZ$3+CI194*$DA$3+CL194*$DB$3+CO194*$DC$3+CR194*$DD$3+CU194*$DE$3+CX194*$DF$3</f>
        <v>42.7135714285714</v>
      </c>
      <c r="CD194" s="38" t="n">
        <f aca="false">(G194+I194+K194+N194+R194)/5</f>
        <v>0.6</v>
      </c>
      <c r="CE194" s="39" t="n">
        <f aca="false">(C194+D194+E194+F194+H194+J194+L194+M194+O194+P194+Q194+S194+T194)/13</f>
        <v>0.384615384615385</v>
      </c>
      <c r="CF194" s="30" t="n">
        <f aca="false">IF(AND(CD194=1,CE194=1),$DC$5,IF(AND(CD194=1,CE194&gt;0.5),$DC$6,IF(AND(CD194=1,AND(CE194&gt;0.25,CE194&lt;=0.5)),$DC$7,IF(AND(CD194=1,CE194&lt;=0.25),$DC$8,IF(AND(CD194&gt;0.5,CE194&gt;0.5),$DC$9,IF(AND(CD194&gt;0.5,AND(CE194&gt;0.25,CE194&lt;=0.5)),$DC$10,IF(AND(CD194&gt;0.5,CE194&lt;=0.25),$DC$11,IF(AND(AND(CD194&lt;=0.5,CD194&gt;0.25),CE194&gt;0.5),$DC$12,IF(AND(AND(CD194&lt;=0.5,CD194&gt;0.25),AND(CE194&gt;0.25,CE194&lt;=0.5)),$DC$13,IF(AND(AND(CD194&lt;=0.5,CD194&gt;0.25),CE194&lt;=0.25),$DC$14,IF(AND(CD194&lt;=0.25,CE194&gt;0.5),$DC$15,IF(AND(CD194&lt;=0.25,AND(CE194&gt;0.25,CE194&lt;=0.5)),$DC$16,IF(AND(CD194&lt;=0.25,AND(CE194&gt;0.1,CE194&lt;=0.25)),$DC$17,IF(AND(CD194&lt;=0.25,CE194&lt;=0.1,OR(CD194&lt;&gt;0,CE194&lt;&gt;0)),$DC$18,IF(AND(CD194=0,CE194=0),$DC$19,"ATENÇÃO")))))))))))))))</f>
        <v>64.2857142857143</v>
      </c>
      <c r="CG194" s="38" t="n">
        <f aca="false">(X194+AA194+AG194)/3</f>
        <v>0.333333333333333</v>
      </c>
      <c r="CH194" s="39" t="n">
        <f aca="false">(U194+V194+W194+Y194+Z194+AB194+AC194+AD194+AE194+AF194)/10</f>
        <v>0.2</v>
      </c>
      <c r="CI194" s="30" t="n">
        <f aca="false">IF(AND(CG194=1,CH194=1),$DC$5,IF(AND(CG194=1,CH194&gt;0.5),$DC$6,IF(AND(CG194=1,AND(CH194&gt;0.25,CH194&lt;=0.5)),$DC$7,IF(AND(CG194=1,CH194&lt;=0.25),$DC$8,IF(AND(CG194&gt;0.5,CH194&gt;0.5),$DC$9,IF(AND(CG194&gt;0.5,AND(CH194&gt;0.25,CH194&lt;=0.5)),$DC$10,IF(AND(CG194&gt;0.5,CH194&lt;=0.25),$DC$11,IF(AND(AND(CG194&lt;=0.5,CG194&gt;0.25),CH194&gt;0.5),$DC$12,IF(AND(AND(CG194&lt;=0.5,CG194&gt;0.25),AND(CH194&gt;0.25,CH194&lt;=0.5)),$DC$13,IF(AND(AND(CG194&lt;=0.5,CG194&gt;0.25),CH194&lt;=0.25),$DC$14,IF(AND(CG194&lt;=0.25,CH194&gt;0.5),$DC$15,IF(AND(CG194&lt;=0.25,AND(CH194&gt;0.25,CH194&lt;=0.5)),$DC$16,IF(AND(CG194&lt;=0.25,AND(CH194&gt;0.1,CH194&lt;=0.25)),$DC$17,IF(AND(CG194&lt;=0.25,CH194&lt;=0.1,OR(CG194&lt;&gt;0,CH194&lt;&gt;0)),$DC$18,IF(AND(CG194=0,CH194=0),$DC$19,"ATENÇÃO")))))))))))))))</f>
        <v>35.7142857142857</v>
      </c>
      <c r="CJ194" s="38" t="n">
        <f aca="false">(AJ194+AL194)/2</f>
        <v>0</v>
      </c>
      <c r="CK194" s="39" t="n">
        <f aca="false">(AH194+AI194+AK194)/3</f>
        <v>0.666666666666667</v>
      </c>
      <c r="CL194" s="30" t="n">
        <f aca="false">IF(AND(CJ194=1,CK194=1),$DC$5,IF(AND(CJ194=1,CK194&gt;0.5),$DC$6,IF(AND(CJ194=1,AND(CK194&gt;0.25,CK194&lt;=0.5)),$DC$7,IF(AND(CJ194=1,CK194&lt;=0.25),$DC$8,IF(AND(CJ194&gt;0.5,CK194&gt;0.5),$DC$9,IF(AND(CJ194&gt;0.5,AND(CK194&gt;0.25,CK194&lt;=0.5)),$DC$10,IF(AND(CJ194&gt;0.5,CK194&lt;=0.25),$DC$11,IF(AND(AND(CJ194&lt;=0.5,CJ194&gt;0.25),CK194&gt;0.5),$DC$12,IF(AND(AND(CJ194&lt;=0.5,CJ194&gt;0.25),AND(CK194&gt;0.25,CK194&lt;=0.5)),$DC$13,IF(AND(AND(CJ194&lt;=0.5,CJ194&gt;0.25),CK194&lt;=0.25),$DC$14,IF(AND(CJ194&lt;=0.25,CK194&gt;0.5),$DC$15,IF(AND(CJ194&lt;=0.25,AND(CK194&gt;0.25,CK194&lt;=0.5)),$DC$16,IF(AND(CJ194&lt;=0.25,AND(CK194&gt;0.1,CK194&lt;=0.25)),$DC$17,IF(AND(CJ194&lt;=0.25,CK194&lt;=0.1,OR(CJ194&lt;&gt;0,CK194&lt;&gt;0)),$DC$18,IF(AND(CJ194=0,CK194=0),$DC$19,"ATENÇÃO")))))))))))))))</f>
        <v>28.5714285714286</v>
      </c>
      <c r="CM194" s="38" t="n">
        <f aca="false">(AP194+AS194)/2</f>
        <v>0.5</v>
      </c>
      <c r="CN194" s="39" t="n">
        <f aca="false">(AM194+AN194+AO194+AQ194+AR194+AT194)/6</f>
        <v>0.5</v>
      </c>
      <c r="CO194" s="30" t="n">
        <f aca="false">IF(AND(CM194=1,CN194=1),$DC$5,IF(AND(CM194=1,CN194&gt;0.5),$DC$6,IF(AND(CM194=1,AND(CN194&gt;0.25,CN194&lt;=0.5)),$DC$7,IF(AND(CM194=1,CN194&lt;=0.25),$DC$8,IF(AND(CM194&gt;0.5,CN194&gt;0.5),$DC$9,IF(AND(CM194&gt;0.5,AND(CN194&gt;0.25,CN194&lt;=0.5)),$DC$10,IF(AND(CM194&gt;0.5,CN194&lt;=0.25),$DC$11,IF(AND(AND(CM194&lt;=0.5,CM194&gt;0.25),CN194&gt;0.5),$DC$12,IF(AND(AND(CM194&lt;=0.5,CM194&gt;0.25),AND(CN194&gt;0.25,CN194&lt;=0.5)),$DC$13,IF(AND(AND(CM194&lt;=0.5,CM194&gt;0.25),CN194&lt;=0.25),$DC$14,IF(AND(CM194&lt;=0.25,CN194&gt;0.5),$DC$15,IF(AND(CM194&lt;=0.25,AND(CN194&gt;0.25,CN194&lt;=0.5)),$DC$16,IF(AND(CM194&lt;=0.25,AND(CN194&gt;0.1,CN194&lt;=0.25)),$DC$17,IF(AND(CM194&lt;=0.25,CN194&lt;=0.1,OR(CM194&lt;&gt;0,CN194&lt;&gt;0)),$DC$18,IF(AND(CM194=0,CN194=0),$DC$19,"ATENÇÃO")))))))))))))))</f>
        <v>42.8571428571429</v>
      </c>
      <c r="CP194" s="38" t="n">
        <f aca="false">(AU194+AZ194+BD194)/3</f>
        <v>0</v>
      </c>
      <c r="CQ194" s="39" t="n">
        <f aca="false">(AV194+AW194+AX194+AY194+BA194+BB194+BC194)/7</f>
        <v>0</v>
      </c>
      <c r="CR194" s="30" t="n">
        <f aca="false">IF(AND(CP194=1,CQ194=1),$DC$5,IF(AND(CP194=1,CQ194&gt;0.5),$DC$6,IF(AND(CP194=1,AND(CQ194&gt;0.25,CQ194&lt;=0.5)),$DC$7,IF(AND(CP194=1,CQ194&lt;=0.25),$DC$8,IF(AND(CP194&gt;0.5,CQ194&gt;0.5),$DC$9,IF(AND(CP194&gt;0.5,AND(CQ194&gt;0.25,CQ194&lt;=0.5)),$DC$10,IF(AND(CP194&gt;0.5,CQ194&lt;=0.25),$DC$11,IF(AND(AND(CP194&lt;=0.5,CP194&gt;0.25),CQ194&gt;0.5),$DC$12,IF(AND(AND(CP194&lt;=0.5,CP194&gt;0.25),AND(CQ194&gt;0.25,CQ194&lt;=0.5)),$DC$13,IF(AND(AND(CP194&lt;=0.5,CP194&gt;0.25),CQ194&lt;=0.25),$DC$14,IF(AND(CP194&lt;=0.25,CQ194&gt;0.5),$DC$15,IF(AND(CP194&lt;=0.25,AND(CQ194&gt;0.25,CQ194&lt;=0.5)),$DC$16,IF(AND(CP194&lt;=0.25,AND(CQ194&gt;0.1,CQ194&lt;=0.25)),$DC$17,IF(AND(CP194&lt;=0.25,CQ194&lt;=0.1,OR(CP194&lt;&gt;0,CQ194&lt;&gt;0)),$DC$18,IF(AND(CP194=0,CQ194=0),$DC$19,"ATENÇÃO")))))))))))))))</f>
        <v>0</v>
      </c>
      <c r="CS194" s="38" t="n">
        <f aca="false">(BE194+BJ194+BN194)/3</f>
        <v>1</v>
      </c>
      <c r="CT194" s="39" t="n">
        <f aca="false">(BF194+BG194+BH194+BI194+BK194+BL194+BM194+BO194+BP194)/9</f>
        <v>0.888888888888889</v>
      </c>
      <c r="CU194" s="30" t="n">
        <f aca="false">IF(AND(CS194=1,CT194=1),$DC$5,IF(AND(CS194=1,CT194&gt;0.5),$DC$6,IF(AND(CS194=1,AND(CT194&gt;0.25,CT194&lt;=0.5)),$DC$7,IF(AND(CS194=1,CT194&lt;=0.25),$DC$8,IF(AND(CS194&gt;0.5,CT194&gt;0.5),$DC$9,IF(AND(CS194&gt;0.5,AND(CT194&gt;0.25,CT194&lt;=0.5)),$DC$10,IF(AND(CS194&gt;0.5,CT194&lt;=0.25),$DC$11,IF(AND(AND(CS194&lt;=0.5,CS194&gt;0.25),CT194&gt;0.5),$DC$12,IF(AND(AND(CS194&lt;=0.5,CS194&gt;0.25),AND(CT194&gt;0.25,CT194&lt;=0.5)),$DC$13,IF(AND(AND(CS194&lt;=0.5,CS194&gt;0.25),CT194&lt;=0.25),$DC$14,IF(AND(CS194&lt;=0.25,CT194&gt;0.5),$DC$15,IF(AND(CS194&lt;=0.25,AND(CT194&gt;0.25,CT194&lt;=0.5)),$DC$16,IF(AND(CS194&lt;=0.25,AND(CT194&gt;0.1,CT194&lt;=0.25)),$DC$17,IF(AND(CS194&lt;=0.25,CT194&lt;=0.1,OR(CS194&lt;&gt;0,CT194&lt;&gt;0)),$DC$18,IF(AND(CS194=0,CT194=0),$DC$19,"ATENÇÃO")))))))))))))))</f>
        <v>92.8571428571429</v>
      </c>
      <c r="CV194" s="31" t="n">
        <f aca="false">(BR194+BW194+BX194)/3</f>
        <v>0.333333333333333</v>
      </c>
      <c r="CW194" s="32" t="n">
        <f aca="false">(BQ194+BS194+BT194+BU194+BV194+BY194+BZ194)/7</f>
        <v>0.428571428571429</v>
      </c>
      <c r="CX194" s="30" t="n">
        <f aca="false">IF(AND(CV194=1,CW194=1),$DC$5,IF(AND(CV194=1,CW194&gt;0.5),$DC$6,IF(AND(CV194=1,AND(CW194&gt;0.25,CW194&lt;=0.5)),$DC$7,IF(AND(CV194=1,CW194&lt;=0.25),$DC$8,IF(AND(CV194&gt;0.5,CW194&gt;0.5),$DC$9,IF(AND(CV194&gt;0.5,AND(CW194&gt;0.25,CW194&lt;=0.5)),$DC$10,IF(AND(CV194&gt;0.5,CW194&lt;=0.25),$DC$11,IF(AND(AND(CV194&lt;=0.5,CV194&gt;0.25),CW194&gt;0.5),$DC$12,IF(AND(AND(CV194&lt;=0.5,CV194&gt;0.25),AND(CW194&gt;0.25,CW194&lt;=0.5)),$DC$13,IF(AND(AND(CV194&lt;=0.5,CV194&gt;0.25),CW194&lt;=0.25),$DC$14,IF(AND(CV194&lt;=0.25,CW194&gt;0.5),$DC$15,IF(AND(CV194&lt;=0.25,AND(CW194&gt;0.25,CW194&lt;=0.5)),$DC$16,IF(AND(CV194&lt;=0.25,AND(CW194&gt;0.1,CW194&lt;=0.25)),$DC$17,IF(AND(CV194&lt;=0.25,CW194&lt;=0.1,OR(CV194&lt;&gt;0,CW194&lt;&gt;0)),$DC$18,IF(AND(CV194=0,CW194=0),$DC$19,"ATENÇÃO")))))))))))))))</f>
        <v>42.8571428571429</v>
      </c>
    </row>
    <row r="195" customFormat="false" ht="15" hidden="false" customHeight="false" outlineLevel="0" collapsed="false">
      <c r="A195" s="1" t="s">
        <v>346</v>
      </c>
      <c r="B195" s="2" t="n">
        <v>193</v>
      </c>
      <c r="C195" s="23" t="n">
        <v>1</v>
      </c>
      <c r="D195" s="23" t="n">
        <v>0</v>
      </c>
      <c r="E195" s="23" t="n">
        <v>1</v>
      </c>
      <c r="F195" s="23" t="n">
        <v>0</v>
      </c>
      <c r="G195" s="24" t="n">
        <v>0</v>
      </c>
      <c r="H195" s="23" t="n">
        <v>1</v>
      </c>
      <c r="I195" s="24" t="n">
        <v>1</v>
      </c>
      <c r="J195" s="23" t="n">
        <v>0</v>
      </c>
      <c r="K195" s="24" t="n">
        <v>0</v>
      </c>
      <c r="L195" s="23" t="n">
        <v>1</v>
      </c>
      <c r="M195" s="23" t="n">
        <v>0</v>
      </c>
      <c r="N195" s="24" t="n">
        <v>0</v>
      </c>
      <c r="O195" s="23" t="n">
        <v>0</v>
      </c>
      <c r="P195" s="23" t="n">
        <v>0</v>
      </c>
      <c r="Q195" s="23" t="n">
        <v>0</v>
      </c>
      <c r="R195" s="24" t="n">
        <v>1</v>
      </c>
      <c r="S195" s="23" t="n">
        <v>1</v>
      </c>
      <c r="T195" s="23" t="n">
        <v>1</v>
      </c>
      <c r="U195" s="25" t="n">
        <v>1</v>
      </c>
      <c r="V195" s="25" t="n">
        <v>0</v>
      </c>
      <c r="W195" s="25" t="n">
        <v>0</v>
      </c>
      <c r="X195" s="26" t="n">
        <v>0</v>
      </c>
      <c r="Y195" s="25" t="n">
        <v>0</v>
      </c>
      <c r="Z195" s="25" t="n">
        <v>0</v>
      </c>
      <c r="AA195" s="26" t="n">
        <v>0</v>
      </c>
      <c r="AB195" s="25" t="n">
        <v>0</v>
      </c>
      <c r="AC195" s="25" t="n">
        <v>0</v>
      </c>
      <c r="AD195" s="25" t="n">
        <v>0</v>
      </c>
      <c r="AE195" s="25" t="n">
        <v>0</v>
      </c>
      <c r="AF195" s="25" t="n">
        <v>0</v>
      </c>
      <c r="AG195" s="26" t="n">
        <v>1</v>
      </c>
      <c r="AH195" s="23" t="n">
        <v>1</v>
      </c>
      <c r="AI195" s="23" t="n">
        <v>1</v>
      </c>
      <c r="AJ195" s="24" t="n">
        <v>0</v>
      </c>
      <c r="AK195" s="23" t="n">
        <v>1</v>
      </c>
      <c r="AL195" s="24" t="n">
        <v>1</v>
      </c>
      <c r="AM195" s="25" t="n">
        <v>1</v>
      </c>
      <c r="AN195" s="25" t="n">
        <v>1</v>
      </c>
      <c r="AO195" s="25" t="n">
        <v>1</v>
      </c>
      <c r="AP195" s="26" t="n">
        <v>0</v>
      </c>
      <c r="AQ195" s="25" t="n">
        <v>0</v>
      </c>
      <c r="AR195" s="25" t="n">
        <v>1</v>
      </c>
      <c r="AS195" s="26" t="n">
        <v>0</v>
      </c>
      <c r="AT195" s="25" t="n">
        <v>1</v>
      </c>
      <c r="AU195" s="78" t="n">
        <v>1</v>
      </c>
      <c r="AV195" s="79" t="n">
        <v>0</v>
      </c>
      <c r="AW195" s="79" t="n">
        <v>0</v>
      </c>
      <c r="AX195" s="79" t="n">
        <v>1</v>
      </c>
      <c r="AY195" s="79" t="n">
        <v>0</v>
      </c>
      <c r="AZ195" s="78" t="n">
        <v>1</v>
      </c>
      <c r="BA195" s="79" t="n">
        <v>0</v>
      </c>
      <c r="BB195" s="79" t="n">
        <v>1</v>
      </c>
      <c r="BC195" s="79" t="n">
        <v>0</v>
      </c>
      <c r="BD195" s="78" t="n">
        <v>0</v>
      </c>
      <c r="BE195" s="26" t="n">
        <v>1</v>
      </c>
      <c r="BF195" s="25" t="n">
        <v>1</v>
      </c>
      <c r="BG195" s="25" t="n">
        <v>1</v>
      </c>
      <c r="BH195" s="25" t="n">
        <v>1</v>
      </c>
      <c r="BI195" s="25" t="n">
        <v>1</v>
      </c>
      <c r="BJ195" s="26" t="n">
        <v>1</v>
      </c>
      <c r="BK195" s="25" t="n">
        <v>0</v>
      </c>
      <c r="BL195" s="25" t="n">
        <v>0</v>
      </c>
      <c r="BM195" s="25" t="n">
        <v>0</v>
      </c>
      <c r="BN195" s="26" t="n">
        <v>0</v>
      </c>
      <c r="BO195" s="25" t="n">
        <v>0</v>
      </c>
      <c r="BP195" s="25" t="n">
        <v>0</v>
      </c>
      <c r="BQ195" s="23" t="n">
        <v>1</v>
      </c>
      <c r="BR195" s="24" t="n">
        <v>1</v>
      </c>
      <c r="BS195" s="23" t="n">
        <v>0</v>
      </c>
      <c r="BT195" s="23" t="n">
        <v>0</v>
      </c>
      <c r="BU195" s="23" t="n">
        <v>0</v>
      </c>
      <c r="BV195" s="23" t="n">
        <v>0</v>
      </c>
      <c r="BW195" s="24" t="n">
        <v>1</v>
      </c>
      <c r="BX195" s="24" t="n">
        <v>0</v>
      </c>
      <c r="BY195" s="23" t="n">
        <v>0</v>
      </c>
      <c r="BZ195" s="23" t="n">
        <v>0</v>
      </c>
      <c r="CB195" s="27" t="n">
        <f aca="false">CF195*$CZ$3+CI195*$DA$3+CL195*$DB$3+CO195*$DC$3+CR195*$DD$3+CU195*$DE$3+CX195*$DF$3</f>
        <v>53.8464285714286</v>
      </c>
      <c r="CD195" s="38" t="n">
        <f aca="false">(G195+I195+K195+N195+R195)/5</f>
        <v>0.4</v>
      </c>
      <c r="CE195" s="39" t="n">
        <f aca="false">(C195+D195+E195+F195+H195+J195+L195+M195+O195+P195+Q195+S195+T195)/13</f>
        <v>0.461538461538462</v>
      </c>
      <c r="CF195" s="30" t="n">
        <f aca="false">IF(AND(CD195=1,CE195=1),$DC$5,IF(AND(CD195=1,CE195&gt;0.5),$DC$6,IF(AND(CD195=1,AND(CE195&gt;0.25,CE195&lt;=0.5)),$DC$7,IF(AND(CD195=1,CE195&lt;=0.25),$DC$8,IF(AND(CD195&gt;0.5,CE195&gt;0.5),$DC$9,IF(AND(CD195&gt;0.5,AND(CE195&gt;0.25,CE195&lt;=0.5)),$DC$10,IF(AND(CD195&gt;0.5,CE195&lt;=0.25),$DC$11,IF(AND(AND(CD195&lt;=0.5,CD195&gt;0.25),CE195&gt;0.5),$DC$12,IF(AND(AND(CD195&lt;=0.5,CD195&gt;0.25),AND(CE195&gt;0.25,CE195&lt;=0.5)),$DC$13,IF(AND(AND(CD195&lt;=0.5,CD195&gt;0.25),CE195&lt;=0.25),$DC$14,IF(AND(CD195&lt;=0.25,CE195&gt;0.5),$DC$15,IF(AND(CD195&lt;=0.25,AND(CE195&gt;0.25,CE195&lt;=0.5)),$DC$16,IF(AND(CD195&lt;=0.25,AND(CE195&gt;0.1,CE195&lt;=0.25)),$DC$17,IF(AND(CD195&lt;=0.25,CE195&lt;=0.1,OR(CD195&lt;&gt;0,CE195&lt;&gt;0)),$DC$18,IF(AND(CD195=0,CE195=0),$DC$19,"ATENÇÃO")))))))))))))))</f>
        <v>42.8571428571429</v>
      </c>
      <c r="CG195" s="38" t="n">
        <f aca="false">(X195+AA195+AG195)/3</f>
        <v>0.333333333333333</v>
      </c>
      <c r="CH195" s="39" t="n">
        <f aca="false">(U195+V195+W195+Y195+Z195+AB195+AC195+AD195+AE195+AF195)/10</f>
        <v>0.1</v>
      </c>
      <c r="CI195" s="30" t="n">
        <f aca="false">IF(AND(CG195=1,CH195=1),$DC$5,IF(AND(CG195=1,CH195&gt;0.5),$DC$6,IF(AND(CG195=1,AND(CH195&gt;0.25,CH195&lt;=0.5)),$DC$7,IF(AND(CG195=1,CH195&lt;=0.25),$DC$8,IF(AND(CG195&gt;0.5,CH195&gt;0.5),$DC$9,IF(AND(CG195&gt;0.5,AND(CH195&gt;0.25,CH195&lt;=0.5)),$DC$10,IF(AND(CG195&gt;0.5,CH195&lt;=0.25),$DC$11,IF(AND(AND(CG195&lt;=0.5,CG195&gt;0.25),CH195&gt;0.5),$DC$12,IF(AND(AND(CG195&lt;=0.5,CG195&gt;0.25),AND(CH195&gt;0.25,CH195&lt;=0.5)),$DC$13,IF(AND(AND(CG195&lt;=0.5,CG195&gt;0.25),CH195&lt;=0.25),$DC$14,IF(AND(CG195&lt;=0.25,CH195&gt;0.5),$DC$15,IF(AND(CG195&lt;=0.25,AND(CH195&gt;0.25,CH195&lt;=0.5)),$DC$16,IF(AND(CG195&lt;=0.25,AND(CH195&gt;0.1,CH195&lt;=0.25)),$DC$17,IF(AND(CG195&lt;=0.25,CH195&lt;=0.1,OR(CG195&lt;&gt;0,CH195&lt;&gt;0)),$DC$18,IF(AND(CG195=0,CH195=0),$DC$19,"ATENÇÃO")))))))))))))))</f>
        <v>35.7142857142857</v>
      </c>
      <c r="CJ195" s="38" t="n">
        <f aca="false">(AJ195+AL195)/2</f>
        <v>0.5</v>
      </c>
      <c r="CK195" s="39" t="n">
        <f aca="false">(AH195+AI195+AK195)/3</f>
        <v>1</v>
      </c>
      <c r="CL195" s="30" t="n">
        <f aca="false">IF(AND(CJ195=1,CK195=1),$DC$5,IF(AND(CJ195=1,CK195&gt;0.5),$DC$6,IF(AND(CJ195=1,AND(CK195&gt;0.25,CK195&lt;=0.5)),$DC$7,IF(AND(CJ195=1,CK195&lt;=0.25),$DC$8,IF(AND(CJ195&gt;0.5,CK195&gt;0.5),$DC$9,IF(AND(CJ195&gt;0.5,AND(CK195&gt;0.25,CK195&lt;=0.5)),$DC$10,IF(AND(CJ195&gt;0.5,CK195&lt;=0.25),$DC$11,IF(AND(AND(CJ195&lt;=0.5,CJ195&gt;0.25),CK195&gt;0.5),$DC$12,IF(AND(AND(CJ195&lt;=0.5,CJ195&gt;0.25),AND(CK195&gt;0.25,CK195&lt;=0.5)),$DC$13,IF(AND(AND(CJ195&lt;=0.5,CJ195&gt;0.25),CK195&lt;=0.25),$DC$14,IF(AND(CJ195&lt;=0.25,CK195&gt;0.5),$DC$15,IF(AND(CJ195&lt;=0.25,AND(CK195&gt;0.25,CK195&lt;=0.5)),$DC$16,IF(AND(CJ195&lt;=0.25,AND(CK195&gt;0.1,CK195&lt;=0.25)),$DC$17,IF(AND(CJ195&lt;=0.25,CK195&lt;=0.1,OR(CJ195&lt;&gt;0,CK195&lt;&gt;0)),$DC$18,IF(AND(CJ195=0,CK195=0),$DC$19,"ATENÇÃO")))))))))))))))</f>
        <v>50</v>
      </c>
      <c r="CM195" s="38" t="n">
        <f aca="false">(AP195+AS195)/2</f>
        <v>0</v>
      </c>
      <c r="CN195" s="39" t="n">
        <f aca="false">(AM195+AN195+AO195+AQ195+AR195+AT195)/6</f>
        <v>0.833333333333333</v>
      </c>
      <c r="CO195" s="30" t="n">
        <f aca="false">IF(AND(CM195=1,CN195=1),$DC$5,IF(AND(CM195=1,CN195&gt;0.5),$DC$6,IF(AND(CM195=1,AND(CN195&gt;0.25,CN195&lt;=0.5)),$DC$7,IF(AND(CM195=1,CN195&lt;=0.25),$DC$8,IF(AND(CM195&gt;0.5,CN195&gt;0.5),$DC$9,IF(AND(CM195&gt;0.5,AND(CN195&gt;0.25,CN195&lt;=0.5)),$DC$10,IF(AND(CM195&gt;0.5,CN195&lt;=0.25),$DC$11,IF(AND(AND(CM195&lt;=0.5,CM195&gt;0.25),CN195&gt;0.5),$DC$12,IF(AND(AND(CM195&lt;=0.5,CM195&gt;0.25),AND(CN195&gt;0.25,CN195&lt;=0.5)),$DC$13,IF(AND(AND(CM195&lt;=0.5,CM195&gt;0.25),CN195&lt;=0.25),$DC$14,IF(AND(CM195&lt;=0.25,CN195&gt;0.5),$DC$15,IF(AND(CM195&lt;=0.25,AND(CN195&gt;0.25,CN195&lt;=0.5)),$DC$16,IF(AND(CM195&lt;=0.25,AND(CN195&gt;0.1,CN195&lt;=0.25)),$DC$17,IF(AND(CM195&lt;=0.25,CN195&lt;=0.1,OR(CM195&lt;&gt;0,CN195&lt;&gt;0)),$DC$18,IF(AND(CM195=0,CN195=0),$DC$19,"ATENÇÃO")))))))))))))))</f>
        <v>28.5714285714286</v>
      </c>
      <c r="CP195" s="38" t="n">
        <f aca="false">(AU195+AZ195+BD195)/3</f>
        <v>0.666666666666667</v>
      </c>
      <c r="CQ195" s="39" t="n">
        <f aca="false">(AV195+AW195+AX195+AY195+BA195+BB195+BC195)/7</f>
        <v>0.285714285714286</v>
      </c>
      <c r="CR195" s="30" t="n">
        <f aca="false">IF(AND(CP195=1,CQ195=1),$DC$5,IF(AND(CP195=1,CQ195&gt;0.5),$DC$6,IF(AND(CP195=1,AND(CQ195&gt;0.25,CQ195&lt;=0.5)),$DC$7,IF(AND(CP195=1,CQ195&lt;=0.25),$DC$8,IF(AND(CP195&gt;0.5,CQ195&gt;0.5),$DC$9,IF(AND(CP195&gt;0.5,AND(CQ195&gt;0.25,CQ195&lt;=0.5)),$DC$10,IF(AND(CP195&gt;0.5,CQ195&lt;=0.25),$DC$11,IF(AND(AND(CP195&lt;=0.5,CP195&gt;0.25),CQ195&gt;0.5),$DC$12,IF(AND(AND(CP195&lt;=0.5,CP195&gt;0.25),AND(CQ195&gt;0.25,CQ195&lt;=0.5)),$DC$13,IF(AND(AND(CP195&lt;=0.5,CP195&gt;0.25),CQ195&lt;=0.25),$DC$14,IF(AND(CP195&lt;=0.25,CQ195&gt;0.5),$DC$15,IF(AND(CP195&lt;=0.25,AND(CQ195&gt;0.25,CQ195&lt;=0.5)),$DC$16,IF(AND(CP195&lt;=0.25,AND(CQ195&gt;0.1,CQ195&lt;=0.25)),$DC$17,IF(AND(CP195&lt;=0.25,CQ195&lt;=0.1,OR(CP195&lt;&gt;0,CQ195&lt;&gt;0)),$DC$18,IF(AND(CP195=0,CQ195=0),$DC$19,"ATENÇÃO")))))))))))))))</f>
        <v>64.2857142857143</v>
      </c>
      <c r="CS195" s="38" t="n">
        <f aca="false">(BE195+BJ195+BN195)/3</f>
        <v>0.666666666666667</v>
      </c>
      <c r="CT195" s="39" t="n">
        <f aca="false">(BF195+BG195+BH195+BI195+BK195+BL195+BM195+BO195+BP195)/9</f>
        <v>0.444444444444444</v>
      </c>
      <c r="CU195" s="30" t="n">
        <f aca="false">IF(AND(CS195=1,CT195=1),$DC$5,IF(AND(CS195=1,CT195&gt;0.5),$DC$6,IF(AND(CS195=1,AND(CT195&gt;0.25,CT195&lt;=0.5)),$DC$7,IF(AND(CS195=1,CT195&lt;=0.25),$DC$8,IF(AND(CS195&gt;0.5,CT195&gt;0.5),$DC$9,IF(AND(CS195&gt;0.5,AND(CT195&gt;0.25,CT195&lt;=0.5)),$DC$10,IF(AND(CS195&gt;0.5,CT195&lt;=0.25),$DC$11,IF(AND(AND(CS195&lt;=0.5,CS195&gt;0.25),CT195&gt;0.5),$DC$12,IF(AND(AND(CS195&lt;=0.5,CS195&gt;0.25),AND(CT195&gt;0.25,CT195&lt;=0.5)),$DC$13,IF(AND(AND(CS195&lt;=0.5,CS195&gt;0.25),CT195&lt;=0.25),$DC$14,IF(AND(CS195&lt;=0.25,CT195&gt;0.5),$DC$15,IF(AND(CS195&lt;=0.25,AND(CT195&gt;0.25,CT195&lt;=0.5)),$DC$16,IF(AND(CS195&lt;=0.25,AND(CT195&gt;0.1,CT195&lt;=0.25)),$DC$17,IF(AND(CS195&lt;=0.25,CT195&lt;=0.1,OR(CS195&lt;&gt;0,CT195&lt;&gt;0)),$DC$18,IF(AND(CS195=0,CT195=0),$DC$19,"ATENÇÃO")))))))))))))))</f>
        <v>64.2857142857143</v>
      </c>
      <c r="CV195" s="31" t="n">
        <f aca="false">(BR195+BW195+BX195)/3</f>
        <v>0.666666666666667</v>
      </c>
      <c r="CW195" s="32" t="n">
        <f aca="false">(BQ195+BS195+BT195+BU195+BV195+BY195+BZ195)/7</f>
        <v>0.142857142857143</v>
      </c>
      <c r="CX195" s="30" t="n">
        <f aca="false">IF(AND(CV195=1,CW195=1),$DC$5,IF(AND(CV195=1,CW195&gt;0.5),$DC$6,IF(AND(CV195=1,AND(CW195&gt;0.25,CW195&lt;=0.5)),$DC$7,IF(AND(CV195=1,CW195&lt;=0.25),$DC$8,IF(AND(CV195&gt;0.5,CW195&gt;0.5),$DC$9,IF(AND(CV195&gt;0.5,AND(CW195&gt;0.25,CW195&lt;=0.5)),$DC$10,IF(AND(CV195&gt;0.5,CW195&lt;=0.25),$DC$11,IF(AND(AND(CV195&lt;=0.5,CV195&gt;0.25),CW195&gt;0.5),$DC$12,IF(AND(AND(CV195&lt;=0.5,CV195&gt;0.25),AND(CW195&gt;0.25,CW195&lt;=0.5)),$DC$13,IF(AND(AND(CV195&lt;=0.5,CV195&gt;0.25),CW195&lt;=0.25),$DC$14,IF(AND(CV195&lt;=0.25,CW195&gt;0.5),$DC$15,IF(AND(CV195&lt;=0.25,AND(CW195&gt;0.25,CW195&lt;=0.5)),$DC$16,IF(AND(CV195&lt;=0.25,AND(CW195&gt;0.1,CW195&lt;=0.25)),$DC$17,IF(AND(CV195&lt;=0.25,CW195&lt;=0.1,OR(CV195&lt;&gt;0,CW195&lt;&gt;0)),$DC$18,IF(AND(CV195=0,CW195=0),$DC$19,"ATENÇÃO")))))))))))))))</f>
        <v>57.1428571428572</v>
      </c>
    </row>
    <row r="196" customFormat="false" ht="15" hidden="false" customHeight="false" outlineLevel="0" collapsed="false">
      <c r="A196" s="1" t="s">
        <v>347</v>
      </c>
      <c r="B196" s="2" t="n">
        <v>194</v>
      </c>
      <c r="C196" s="23" t="n">
        <v>1</v>
      </c>
      <c r="D196" s="23" t="n">
        <v>0</v>
      </c>
      <c r="E196" s="23" t="n">
        <v>1</v>
      </c>
      <c r="F196" s="23" t="n">
        <v>0</v>
      </c>
      <c r="G196" s="24" t="n">
        <v>0</v>
      </c>
      <c r="H196" s="23" t="n">
        <v>1</v>
      </c>
      <c r="I196" s="24" t="n">
        <v>1</v>
      </c>
      <c r="J196" s="23" t="n">
        <v>0</v>
      </c>
      <c r="K196" s="24" t="n">
        <v>0</v>
      </c>
      <c r="L196" s="23" t="n">
        <v>1</v>
      </c>
      <c r="M196" s="23" t="n">
        <v>0</v>
      </c>
      <c r="N196" s="24" t="n">
        <v>1</v>
      </c>
      <c r="O196" s="23" t="n">
        <v>0</v>
      </c>
      <c r="P196" s="23" t="n">
        <v>0</v>
      </c>
      <c r="Q196" s="23" t="n">
        <v>1</v>
      </c>
      <c r="R196" s="24" t="n">
        <v>1</v>
      </c>
      <c r="S196" s="23" t="n">
        <v>1</v>
      </c>
      <c r="T196" s="23" t="n">
        <v>1</v>
      </c>
      <c r="U196" s="25" t="n">
        <v>1</v>
      </c>
      <c r="V196" s="25" t="n">
        <v>0</v>
      </c>
      <c r="W196" s="25" t="n">
        <v>0</v>
      </c>
      <c r="X196" s="26" t="n">
        <v>0</v>
      </c>
      <c r="Y196" s="25" t="n">
        <v>0</v>
      </c>
      <c r="Z196" s="25" t="n">
        <v>0</v>
      </c>
      <c r="AA196" s="26" t="n">
        <v>0</v>
      </c>
      <c r="AB196" s="25" t="n">
        <v>0</v>
      </c>
      <c r="AC196" s="25" t="n">
        <v>0</v>
      </c>
      <c r="AD196" s="25" t="n">
        <v>0</v>
      </c>
      <c r="AE196" s="25" t="n">
        <v>0</v>
      </c>
      <c r="AF196" s="25" t="n">
        <v>0</v>
      </c>
      <c r="AG196" s="26" t="n">
        <v>1</v>
      </c>
      <c r="AH196" s="23" t="n">
        <v>1</v>
      </c>
      <c r="AI196" s="23" t="n">
        <v>0</v>
      </c>
      <c r="AJ196" s="24" t="n">
        <v>0</v>
      </c>
      <c r="AK196" s="23" t="n">
        <v>0</v>
      </c>
      <c r="AL196" s="24" t="n">
        <v>0</v>
      </c>
      <c r="AM196" s="25" t="n">
        <v>1</v>
      </c>
      <c r="AN196" s="25" t="n">
        <v>1</v>
      </c>
      <c r="AO196" s="25" t="n">
        <v>0</v>
      </c>
      <c r="AP196" s="26" t="n">
        <v>1</v>
      </c>
      <c r="AQ196" s="25" t="n">
        <v>0</v>
      </c>
      <c r="AR196" s="25" t="n">
        <v>1</v>
      </c>
      <c r="AS196" s="26" t="n">
        <v>1</v>
      </c>
      <c r="AT196" s="25" t="n">
        <v>1</v>
      </c>
      <c r="AU196" s="78" t="n">
        <v>1</v>
      </c>
      <c r="AV196" s="79" t="n">
        <v>1</v>
      </c>
      <c r="AW196" s="79" t="n">
        <v>1</v>
      </c>
      <c r="AX196" s="79" t="n">
        <v>1</v>
      </c>
      <c r="AY196" s="79" t="n">
        <v>1</v>
      </c>
      <c r="AZ196" s="78" t="n">
        <v>1</v>
      </c>
      <c r="BA196" s="79" t="n">
        <v>0</v>
      </c>
      <c r="BB196" s="79" t="n">
        <v>1</v>
      </c>
      <c r="BC196" s="79" t="n">
        <v>0</v>
      </c>
      <c r="BD196" s="78" t="n">
        <v>0</v>
      </c>
      <c r="BE196" s="26" t="n">
        <v>1</v>
      </c>
      <c r="BF196" s="25" t="n">
        <v>1</v>
      </c>
      <c r="BG196" s="25" t="n">
        <v>1</v>
      </c>
      <c r="BH196" s="25" t="n">
        <v>1</v>
      </c>
      <c r="BI196" s="25" t="n">
        <v>1</v>
      </c>
      <c r="BJ196" s="26" t="n">
        <v>1</v>
      </c>
      <c r="BK196" s="25" t="n">
        <v>0</v>
      </c>
      <c r="BL196" s="25" t="n">
        <v>0</v>
      </c>
      <c r="BM196" s="25" t="n">
        <v>1</v>
      </c>
      <c r="BN196" s="26" t="n">
        <v>1</v>
      </c>
      <c r="BO196" s="25" t="n">
        <v>1</v>
      </c>
      <c r="BP196" s="25" t="n">
        <v>1</v>
      </c>
      <c r="BQ196" s="23" t="n">
        <v>1</v>
      </c>
      <c r="BR196" s="24" t="n">
        <v>1</v>
      </c>
      <c r="BS196" s="23" t="n">
        <v>1</v>
      </c>
      <c r="BT196" s="23" t="n">
        <v>0</v>
      </c>
      <c r="BU196" s="23" t="n">
        <v>1</v>
      </c>
      <c r="BV196" s="23" t="n">
        <v>0</v>
      </c>
      <c r="BW196" s="24" t="n">
        <v>0</v>
      </c>
      <c r="BX196" s="24" t="n">
        <v>0</v>
      </c>
      <c r="BY196" s="23" t="n">
        <v>0</v>
      </c>
      <c r="BZ196" s="23" t="n">
        <v>0</v>
      </c>
      <c r="CB196" s="27" t="n">
        <f aca="false">CF196*$CZ$3+CI196*$DA$3+CL196*$DB$3+CO196*$DC$3+CR196*$DD$3+CU196*$DE$3+CX196*$DF$3</f>
        <v>60.9871428571429</v>
      </c>
      <c r="CD196" s="38" t="n">
        <f aca="false">(G196+I196+K196+N196+R196)/5</f>
        <v>0.6</v>
      </c>
      <c r="CE196" s="39" t="n">
        <f aca="false">(C196+D196+E196+F196+H196+J196+L196+M196+O196+P196+Q196+S196+T196)/13</f>
        <v>0.538461538461538</v>
      </c>
      <c r="CF196" s="30" t="n">
        <f aca="false">IF(AND(CD196=1,CE196=1),$DC$5,IF(AND(CD196=1,CE196&gt;0.5),$DC$6,IF(AND(CD196=1,AND(CE196&gt;0.25,CE196&lt;=0.5)),$DC$7,IF(AND(CD196=1,CE196&lt;=0.25),$DC$8,IF(AND(CD196&gt;0.5,CE196&gt;0.5),$DC$9,IF(AND(CD196&gt;0.5,AND(CE196&gt;0.25,CE196&lt;=0.5)),$DC$10,IF(AND(CD196&gt;0.5,CE196&lt;=0.25),$DC$11,IF(AND(AND(CD196&lt;=0.5,CD196&gt;0.25),CE196&gt;0.5),$DC$12,IF(AND(AND(CD196&lt;=0.5,CD196&gt;0.25),AND(CE196&gt;0.25,CE196&lt;=0.5)),$DC$13,IF(AND(AND(CD196&lt;=0.5,CD196&gt;0.25),CE196&lt;=0.25),$DC$14,IF(AND(CD196&lt;=0.25,CE196&gt;0.5),$DC$15,IF(AND(CD196&lt;=0.25,AND(CE196&gt;0.25,CE196&lt;=0.5)),$DC$16,IF(AND(CD196&lt;=0.25,AND(CE196&gt;0.1,CE196&lt;=0.25)),$DC$17,IF(AND(CD196&lt;=0.25,CE196&lt;=0.1,OR(CD196&lt;&gt;0,CE196&lt;&gt;0)),$DC$18,IF(AND(CD196=0,CE196=0),$DC$19,"ATENÇÃO")))))))))))))))</f>
        <v>71.4285714285714</v>
      </c>
      <c r="CG196" s="38" t="n">
        <f aca="false">(X196+AA196+AG196)/3</f>
        <v>0.333333333333333</v>
      </c>
      <c r="CH196" s="39" t="n">
        <f aca="false">(U196+V196+W196+Y196+Z196+AB196+AC196+AD196+AE196+AF196)/10</f>
        <v>0.1</v>
      </c>
      <c r="CI196" s="30" t="n">
        <f aca="false">IF(AND(CG196=1,CH196=1),$DC$5,IF(AND(CG196=1,CH196&gt;0.5),$DC$6,IF(AND(CG196=1,AND(CH196&gt;0.25,CH196&lt;=0.5)),$DC$7,IF(AND(CG196=1,CH196&lt;=0.25),$DC$8,IF(AND(CG196&gt;0.5,CH196&gt;0.5),$DC$9,IF(AND(CG196&gt;0.5,AND(CH196&gt;0.25,CH196&lt;=0.5)),$DC$10,IF(AND(CG196&gt;0.5,CH196&lt;=0.25),$DC$11,IF(AND(AND(CG196&lt;=0.5,CG196&gt;0.25),CH196&gt;0.5),$DC$12,IF(AND(AND(CG196&lt;=0.5,CG196&gt;0.25),AND(CH196&gt;0.25,CH196&lt;=0.5)),$DC$13,IF(AND(AND(CG196&lt;=0.5,CG196&gt;0.25),CH196&lt;=0.25),$DC$14,IF(AND(CG196&lt;=0.25,CH196&gt;0.5),$DC$15,IF(AND(CG196&lt;=0.25,AND(CH196&gt;0.25,CH196&lt;=0.5)),$DC$16,IF(AND(CG196&lt;=0.25,AND(CH196&gt;0.1,CH196&lt;=0.25)),$DC$17,IF(AND(CG196&lt;=0.25,CH196&lt;=0.1,OR(CG196&lt;&gt;0,CH196&lt;&gt;0)),$DC$18,IF(AND(CG196=0,CH196=0),$DC$19,"ATENÇÃO")))))))))))))))</f>
        <v>35.7142857142857</v>
      </c>
      <c r="CJ196" s="38" t="n">
        <f aca="false">(AJ196+AL196)/2</f>
        <v>0</v>
      </c>
      <c r="CK196" s="39" t="n">
        <f aca="false">(AH196+AI196+AK196)/3</f>
        <v>0.333333333333333</v>
      </c>
      <c r="CL196" s="30" t="n">
        <f aca="false">IF(AND(CJ196=1,CK196=1),$DC$5,IF(AND(CJ196=1,CK196&gt;0.5),$DC$6,IF(AND(CJ196=1,AND(CK196&gt;0.25,CK196&lt;=0.5)),$DC$7,IF(AND(CJ196=1,CK196&lt;=0.25),$DC$8,IF(AND(CJ196&gt;0.5,CK196&gt;0.5),$DC$9,IF(AND(CJ196&gt;0.5,AND(CK196&gt;0.25,CK196&lt;=0.5)),$DC$10,IF(AND(CJ196&gt;0.5,CK196&lt;=0.25),$DC$11,IF(AND(AND(CJ196&lt;=0.5,CJ196&gt;0.25),CK196&gt;0.5),$DC$12,IF(AND(AND(CJ196&lt;=0.5,CJ196&gt;0.25),AND(CK196&gt;0.25,CK196&lt;=0.5)),$DC$13,IF(AND(AND(CJ196&lt;=0.5,CJ196&gt;0.25),CK196&lt;=0.25),$DC$14,IF(AND(CJ196&lt;=0.25,CK196&gt;0.5),$DC$15,IF(AND(CJ196&lt;=0.25,AND(CK196&gt;0.25,CK196&lt;=0.5)),$DC$16,IF(AND(CJ196&lt;=0.25,AND(CK196&gt;0.1,CK196&lt;=0.25)),$DC$17,IF(AND(CJ196&lt;=0.25,CK196&lt;=0.1,OR(CJ196&lt;&gt;0,CK196&lt;&gt;0)),$DC$18,IF(AND(CJ196=0,CK196=0),$DC$19,"ATENÇÃO")))))))))))))))</f>
        <v>21.4285714285714</v>
      </c>
      <c r="CM196" s="38" t="n">
        <f aca="false">(AP196+AS196)/2</f>
        <v>1</v>
      </c>
      <c r="CN196" s="39" t="n">
        <f aca="false">(AM196+AN196+AO196+AQ196+AR196+AT196)/6</f>
        <v>0.666666666666667</v>
      </c>
      <c r="CO196" s="30" t="n">
        <f aca="false">IF(AND(CM196=1,CN196=1),$DC$5,IF(AND(CM196=1,CN196&gt;0.5),$DC$6,IF(AND(CM196=1,AND(CN196&gt;0.25,CN196&lt;=0.5)),$DC$7,IF(AND(CM196=1,CN196&lt;=0.25),$DC$8,IF(AND(CM196&gt;0.5,CN196&gt;0.5),$DC$9,IF(AND(CM196&gt;0.5,AND(CN196&gt;0.25,CN196&lt;=0.5)),$DC$10,IF(AND(CM196&gt;0.5,CN196&lt;=0.25),$DC$11,IF(AND(AND(CM196&lt;=0.5,CM196&gt;0.25),CN196&gt;0.5),$DC$12,IF(AND(AND(CM196&lt;=0.5,CM196&gt;0.25),AND(CN196&gt;0.25,CN196&lt;=0.5)),$DC$13,IF(AND(AND(CM196&lt;=0.5,CM196&gt;0.25),CN196&lt;=0.25),$DC$14,IF(AND(CM196&lt;=0.25,CN196&gt;0.5),$DC$15,IF(AND(CM196&lt;=0.25,AND(CN196&gt;0.25,CN196&lt;=0.5)),$DC$16,IF(AND(CM196&lt;=0.25,AND(CN196&gt;0.1,CN196&lt;=0.25)),$DC$17,IF(AND(CM196&lt;=0.25,CN196&lt;=0.1,OR(CM196&lt;&gt;0,CN196&lt;&gt;0)),$DC$18,IF(AND(CM196=0,CN196=0),$DC$19,"ATENÇÃO")))))))))))))))</f>
        <v>92.8571428571429</v>
      </c>
      <c r="CP196" s="38" t="n">
        <f aca="false">(AU196+AZ196+BD196)/3</f>
        <v>0.666666666666667</v>
      </c>
      <c r="CQ196" s="39" t="n">
        <f aca="false">(AV196+AW196+AX196+AY196+BA196+BB196+BC196)/7</f>
        <v>0.714285714285714</v>
      </c>
      <c r="CR196" s="30" t="n">
        <f aca="false">IF(AND(CP196=1,CQ196=1),$DC$5,IF(AND(CP196=1,CQ196&gt;0.5),$DC$6,IF(AND(CP196=1,AND(CQ196&gt;0.25,CQ196&lt;=0.5)),$DC$7,IF(AND(CP196=1,CQ196&lt;=0.25),$DC$8,IF(AND(CP196&gt;0.5,CQ196&gt;0.5),$DC$9,IF(AND(CP196&gt;0.5,AND(CQ196&gt;0.25,CQ196&lt;=0.5)),$DC$10,IF(AND(CP196&gt;0.5,CQ196&lt;=0.25),$DC$11,IF(AND(AND(CP196&lt;=0.5,CP196&gt;0.25),CQ196&gt;0.5),$DC$12,IF(AND(AND(CP196&lt;=0.5,CP196&gt;0.25),AND(CQ196&gt;0.25,CQ196&lt;=0.5)),$DC$13,IF(AND(AND(CP196&lt;=0.5,CP196&gt;0.25),CQ196&lt;=0.25),$DC$14,IF(AND(CP196&lt;=0.25,CQ196&gt;0.5),$DC$15,IF(AND(CP196&lt;=0.25,AND(CQ196&gt;0.25,CQ196&lt;=0.5)),$DC$16,IF(AND(CP196&lt;=0.25,AND(CQ196&gt;0.1,CQ196&lt;=0.25)),$DC$17,IF(AND(CP196&lt;=0.25,CQ196&lt;=0.1,OR(CP196&lt;&gt;0,CQ196&lt;&gt;0)),$DC$18,IF(AND(CP196=0,CQ196=0),$DC$19,"ATENÇÃO")))))))))))))))</f>
        <v>71.4285714285714</v>
      </c>
      <c r="CS196" s="38" t="n">
        <f aca="false">(BE196+BJ196+BN196)/3</f>
        <v>1</v>
      </c>
      <c r="CT196" s="39" t="n">
        <f aca="false">(BF196+BG196+BH196+BI196+BK196+BL196+BM196+BO196+BP196)/9</f>
        <v>0.777777777777778</v>
      </c>
      <c r="CU196" s="30" t="n">
        <f aca="false">IF(AND(CS196=1,CT196=1),$DC$5,IF(AND(CS196=1,CT196&gt;0.5),$DC$6,IF(AND(CS196=1,AND(CT196&gt;0.25,CT196&lt;=0.5)),$DC$7,IF(AND(CS196=1,CT196&lt;=0.25),$DC$8,IF(AND(CS196&gt;0.5,CT196&gt;0.5),$DC$9,IF(AND(CS196&gt;0.5,AND(CT196&gt;0.25,CT196&lt;=0.5)),$DC$10,IF(AND(CS196&gt;0.5,CT196&lt;=0.25),$DC$11,IF(AND(AND(CS196&lt;=0.5,CS196&gt;0.25),CT196&gt;0.5),$DC$12,IF(AND(AND(CS196&lt;=0.5,CS196&gt;0.25),AND(CT196&gt;0.25,CT196&lt;=0.5)),$DC$13,IF(AND(AND(CS196&lt;=0.5,CS196&gt;0.25),CT196&lt;=0.25),$DC$14,IF(AND(CS196&lt;=0.25,CT196&gt;0.5),$DC$15,IF(AND(CS196&lt;=0.25,AND(CT196&gt;0.25,CT196&lt;=0.5)),$DC$16,IF(AND(CS196&lt;=0.25,AND(CT196&gt;0.1,CT196&lt;=0.25)),$DC$17,IF(AND(CS196&lt;=0.25,CT196&lt;=0.1,OR(CS196&lt;&gt;0,CT196&lt;&gt;0)),$DC$18,IF(AND(CS196=0,CT196=0),$DC$19,"ATENÇÃO")))))))))))))))</f>
        <v>92.8571428571429</v>
      </c>
      <c r="CV196" s="31" t="n">
        <f aca="false">(BR196+BW196+BX196)/3</f>
        <v>0.333333333333333</v>
      </c>
      <c r="CW196" s="32" t="n">
        <f aca="false">(BQ196+BS196+BT196+BU196+BV196+BY196+BZ196)/7</f>
        <v>0.428571428571429</v>
      </c>
      <c r="CX196" s="30" t="n">
        <f aca="false">IF(AND(CV196=1,CW196=1),$DC$5,IF(AND(CV196=1,CW196&gt;0.5),$DC$6,IF(AND(CV196=1,AND(CW196&gt;0.25,CW196&lt;=0.5)),$DC$7,IF(AND(CV196=1,CW196&lt;=0.25),$DC$8,IF(AND(CV196&gt;0.5,CW196&gt;0.5),$DC$9,IF(AND(CV196&gt;0.5,AND(CW196&gt;0.25,CW196&lt;=0.5)),$DC$10,IF(AND(CV196&gt;0.5,CW196&lt;=0.25),$DC$11,IF(AND(AND(CV196&lt;=0.5,CV196&gt;0.25),CW196&gt;0.5),$DC$12,IF(AND(AND(CV196&lt;=0.5,CV196&gt;0.25),AND(CW196&gt;0.25,CW196&lt;=0.5)),$DC$13,IF(AND(AND(CV196&lt;=0.5,CV196&gt;0.25),CW196&lt;=0.25),$DC$14,IF(AND(CV196&lt;=0.25,CW196&gt;0.5),$DC$15,IF(AND(CV196&lt;=0.25,AND(CW196&gt;0.25,CW196&lt;=0.5)),$DC$16,IF(AND(CV196&lt;=0.25,AND(CW196&gt;0.1,CW196&lt;=0.25)),$DC$17,IF(AND(CV196&lt;=0.25,CW196&lt;=0.1,OR(CV196&lt;&gt;0,CW196&lt;&gt;0)),$DC$18,IF(AND(CV196=0,CW196=0),$DC$19,"ATENÇÃO")))))))))))))))</f>
        <v>42.8571428571429</v>
      </c>
    </row>
    <row r="197" customFormat="false" ht="15" hidden="false" customHeight="false" outlineLevel="0" collapsed="false">
      <c r="A197" s="1" t="s">
        <v>348</v>
      </c>
      <c r="B197" s="2" t="n">
        <v>195</v>
      </c>
      <c r="C197" s="23" t="n">
        <v>0</v>
      </c>
      <c r="D197" s="23" t="n">
        <v>0</v>
      </c>
      <c r="E197" s="23" t="n">
        <v>1</v>
      </c>
      <c r="F197" s="23" t="n">
        <v>0</v>
      </c>
      <c r="G197" s="24" t="n">
        <v>0</v>
      </c>
      <c r="H197" s="23" t="n">
        <v>0</v>
      </c>
      <c r="I197" s="24" t="n">
        <v>0</v>
      </c>
      <c r="J197" s="23" t="n">
        <v>0</v>
      </c>
      <c r="K197" s="24" t="n">
        <v>0</v>
      </c>
      <c r="L197" s="23" t="n">
        <v>1</v>
      </c>
      <c r="M197" s="23" t="n">
        <v>0</v>
      </c>
      <c r="N197" s="24" t="n">
        <v>1</v>
      </c>
      <c r="O197" s="23" t="n">
        <v>0</v>
      </c>
      <c r="P197" s="23" t="n">
        <v>0</v>
      </c>
      <c r="Q197" s="23" t="n">
        <v>0</v>
      </c>
      <c r="R197" s="24" t="n">
        <v>1</v>
      </c>
      <c r="S197" s="23" t="n">
        <v>0</v>
      </c>
      <c r="T197" s="23" t="n">
        <v>1</v>
      </c>
      <c r="U197" s="25" t="n">
        <v>0</v>
      </c>
      <c r="V197" s="25" t="n">
        <v>0</v>
      </c>
      <c r="W197" s="25" t="n">
        <v>0</v>
      </c>
      <c r="X197" s="26" t="n">
        <v>0</v>
      </c>
      <c r="Y197" s="25" t="n">
        <v>0</v>
      </c>
      <c r="Z197" s="25" t="n">
        <v>0</v>
      </c>
      <c r="AA197" s="26" t="n">
        <v>0</v>
      </c>
      <c r="AB197" s="25" t="n">
        <v>0</v>
      </c>
      <c r="AC197" s="25" t="n">
        <v>0</v>
      </c>
      <c r="AD197" s="25" t="n">
        <v>0</v>
      </c>
      <c r="AE197" s="25" t="n">
        <v>1</v>
      </c>
      <c r="AF197" s="25" t="n">
        <v>0</v>
      </c>
      <c r="AG197" s="26" t="n">
        <v>0</v>
      </c>
      <c r="AH197" s="23" t="n">
        <v>1</v>
      </c>
      <c r="AI197" s="23" t="n">
        <v>0</v>
      </c>
      <c r="AJ197" s="24" t="n">
        <v>0</v>
      </c>
      <c r="AK197" s="23" t="n">
        <v>1</v>
      </c>
      <c r="AL197" s="24" t="n">
        <v>1</v>
      </c>
      <c r="AM197" s="25" t="n">
        <v>0</v>
      </c>
      <c r="AN197" s="25" t="n">
        <v>1</v>
      </c>
      <c r="AO197" s="25" t="n">
        <v>0</v>
      </c>
      <c r="AP197" s="26" t="n">
        <v>0</v>
      </c>
      <c r="AQ197" s="25" t="n">
        <v>0</v>
      </c>
      <c r="AR197" s="25" t="n">
        <v>0</v>
      </c>
      <c r="AS197" s="26" t="n">
        <v>1</v>
      </c>
      <c r="AT197" s="25" t="n">
        <v>1</v>
      </c>
      <c r="AU197" s="78" t="n">
        <v>0</v>
      </c>
      <c r="AV197" s="79" t="n">
        <v>0</v>
      </c>
      <c r="AW197" s="79" t="n">
        <v>0</v>
      </c>
      <c r="AX197" s="79" t="n">
        <v>0</v>
      </c>
      <c r="AY197" s="79" t="n">
        <v>0</v>
      </c>
      <c r="AZ197" s="78" t="n">
        <v>0</v>
      </c>
      <c r="BA197" s="79" t="n">
        <v>0</v>
      </c>
      <c r="BB197" s="79" t="n">
        <v>0</v>
      </c>
      <c r="BC197" s="79" t="n">
        <v>0</v>
      </c>
      <c r="BD197" s="78" t="n">
        <v>0</v>
      </c>
      <c r="BE197" s="26" t="n">
        <v>1</v>
      </c>
      <c r="BF197" s="25" t="n">
        <v>1</v>
      </c>
      <c r="BG197" s="25" t="n">
        <v>1</v>
      </c>
      <c r="BH197" s="25" t="n">
        <v>1</v>
      </c>
      <c r="BI197" s="25" t="n">
        <v>0</v>
      </c>
      <c r="BJ197" s="26" t="n">
        <v>1</v>
      </c>
      <c r="BK197" s="25" t="n">
        <v>1</v>
      </c>
      <c r="BL197" s="25" t="n">
        <v>0</v>
      </c>
      <c r="BM197" s="25" t="n">
        <v>1</v>
      </c>
      <c r="BN197" s="26" t="n">
        <v>1</v>
      </c>
      <c r="BO197" s="25" t="n">
        <v>1</v>
      </c>
      <c r="BP197" s="25" t="n">
        <v>1</v>
      </c>
      <c r="BQ197" s="23" t="n">
        <v>1</v>
      </c>
      <c r="BR197" s="24" t="n">
        <v>1</v>
      </c>
      <c r="BS197" s="23" t="n">
        <v>0</v>
      </c>
      <c r="BT197" s="23" t="n">
        <v>1</v>
      </c>
      <c r="BU197" s="23" t="n">
        <v>1</v>
      </c>
      <c r="BV197" s="23" t="n">
        <v>0</v>
      </c>
      <c r="BW197" s="24" t="n">
        <v>0</v>
      </c>
      <c r="BX197" s="24" t="n">
        <v>0</v>
      </c>
      <c r="BY197" s="23" t="n">
        <v>0</v>
      </c>
      <c r="BZ197" s="23" t="n">
        <v>0</v>
      </c>
      <c r="CB197" s="27" t="n">
        <f aca="false">CF197*$CZ$3+CI197*$DA$3+CL197*$DB$3+CO197*$DC$3+CR197*$DD$3+CU197*$DE$3+CX197*$DF$3</f>
        <v>39.1435714285714</v>
      </c>
      <c r="CD197" s="38" t="n">
        <f aca="false">(G197+I197+K197+N197+R197)/5</f>
        <v>0.4</v>
      </c>
      <c r="CE197" s="39" t="n">
        <f aca="false">(C197+D197+E197+F197+H197+J197+L197+M197+O197+P197+Q197+S197+T197)/13</f>
        <v>0.230769230769231</v>
      </c>
      <c r="CF197" s="30" t="n">
        <f aca="false">IF(AND(CD197=1,CE197=1),$DC$5,IF(AND(CD197=1,CE197&gt;0.5),$DC$6,IF(AND(CD197=1,AND(CE197&gt;0.25,CE197&lt;=0.5)),$DC$7,IF(AND(CD197=1,CE197&lt;=0.25),$DC$8,IF(AND(CD197&gt;0.5,CE197&gt;0.5),$DC$9,IF(AND(CD197&gt;0.5,AND(CE197&gt;0.25,CE197&lt;=0.5)),$DC$10,IF(AND(CD197&gt;0.5,CE197&lt;=0.25),$DC$11,IF(AND(AND(CD197&lt;=0.5,CD197&gt;0.25),CE197&gt;0.5),$DC$12,IF(AND(AND(CD197&lt;=0.5,CD197&gt;0.25),AND(CE197&gt;0.25,CE197&lt;=0.5)),$DC$13,IF(AND(AND(CD197&lt;=0.5,CD197&gt;0.25),CE197&lt;=0.25),$DC$14,IF(AND(CD197&lt;=0.25,CE197&gt;0.5),$DC$15,IF(AND(CD197&lt;=0.25,AND(CE197&gt;0.25,CE197&lt;=0.5)),$DC$16,IF(AND(CD197&lt;=0.25,AND(CE197&gt;0.1,CE197&lt;=0.25)),$DC$17,IF(AND(CD197&lt;=0.25,CE197&lt;=0.1,OR(CD197&lt;&gt;0,CE197&lt;&gt;0)),$DC$18,IF(AND(CD197=0,CE197=0),$DC$19,"ATENÇÃO")))))))))))))))</f>
        <v>35.7142857142857</v>
      </c>
      <c r="CG197" s="38" t="n">
        <f aca="false">(X197+AA197+AG197)/3</f>
        <v>0</v>
      </c>
      <c r="CH197" s="39" t="n">
        <f aca="false">(U197+V197+W197+Y197+Z197+AB197+AC197+AD197+AE197+AF197)/10</f>
        <v>0.1</v>
      </c>
      <c r="CI197" s="30" t="n">
        <f aca="false">IF(AND(CG197=1,CH197=1),$DC$5,IF(AND(CG197=1,CH197&gt;0.5),$DC$6,IF(AND(CG197=1,AND(CH197&gt;0.25,CH197&lt;=0.5)),$DC$7,IF(AND(CG197=1,CH197&lt;=0.25),$DC$8,IF(AND(CG197&gt;0.5,CH197&gt;0.5),$DC$9,IF(AND(CG197&gt;0.5,AND(CH197&gt;0.25,CH197&lt;=0.5)),$DC$10,IF(AND(CG197&gt;0.5,CH197&lt;=0.25),$DC$11,IF(AND(AND(CG197&lt;=0.5,CG197&gt;0.25),CH197&gt;0.5),$DC$12,IF(AND(AND(CG197&lt;=0.5,CG197&gt;0.25),AND(CH197&gt;0.25,CH197&lt;=0.5)),$DC$13,IF(AND(AND(CG197&lt;=0.5,CG197&gt;0.25),CH197&lt;=0.25),$DC$14,IF(AND(CG197&lt;=0.25,CH197&gt;0.5),$DC$15,IF(AND(CG197&lt;=0.25,AND(CH197&gt;0.25,CH197&lt;=0.5)),$DC$16,IF(AND(CG197&lt;=0.25,AND(CH197&gt;0.1,CH197&lt;=0.25)),$DC$17,IF(AND(CG197&lt;=0.25,CH197&lt;=0.1,OR(CG197&lt;&gt;0,CH197&lt;&gt;0)),$DC$18,IF(AND(CG197=0,CH197=0),$DC$19,"ATENÇÃO")))))))))))))))</f>
        <v>7.14285714285714</v>
      </c>
      <c r="CJ197" s="38" t="n">
        <f aca="false">(AJ197+AL197)/2</f>
        <v>0.5</v>
      </c>
      <c r="CK197" s="39" t="n">
        <f aca="false">(AH197+AI197+AK197)/3</f>
        <v>0.666666666666667</v>
      </c>
      <c r="CL197" s="30" t="n">
        <f aca="false">IF(AND(CJ197=1,CK197=1),$DC$5,IF(AND(CJ197=1,CK197&gt;0.5),$DC$6,IF(AND(CJ197=1,AND(CK197&gt;0.25,CK197&lt;=0.5)),$DC$7,IF(AND(CJ197=1,CK197&lt;=0.25),$DC$8,IF(AND(CJ197&gt;0.5,CK197&gt;0.5),$DC$9,IF(AND(CJ197&gt;0.5,AND(CK197&gt;0.25,CK197&lt;=0.5)),$DC$10,IF(AND(CJ197&gt;0.5,CK197&lt;=0.25),$DC$11,IF(AND(AND(CJ197&lt;=0.5,CJ197&gt;0.25),CK197&gt;0.5),$DC$12,IF(AND(AND(CJ197&lt;=0.5,CJ197&gt;0.25),AND(CK197&gt;0.25,CK197&lt;=0.5)),$DC$13,IF(AND(AND(CJ197&lt;=0.5,CJ197&gt;0.25),CK197&lt;=0.25),$DC$14,IF(AND(CJ197&lt;=0.25,CK197&gt;0.5),$DC$15,IF(AND(CJ197&lt;=0.25,AND(CK197&gt;0.25,CK197&lt;=0.5)),$DC$16,IF(AND(CJ197&lt;=0.25,AND(CK197&gt;0.1,CK197&lt;=0.25)),$DC$17,IF(AND(CJ197&lt;=0.25,CK197&lt;=0.1,OR(CJ197&lt;&gt;0,CK197&lt;&gt;0)),$DC$18,IF(AND(CJ197=0,CK197=0),$DC$19,"ATENÇÃO")))))))))))))))</f>
        <v>50</v>
      </c>
      <c r="CM197" s="38" t="n">
        <f aca="false">(AP197+AS197)/2</f>
        <v>0.5</v>
      </c>
      <c r="CN197" s="39" t="n">
        <f aca="false">(AM197+AN197+AO197+AQ197+AR197+AT197)/6</f>
        <v>0.333333333333333</v>
      </c>
      <c r="CO197" s="30" t="n">
        <f aca="false">IF(AND(CM197=1,CN197=1),$DC$5,IF(AND(CM197=1,CN197&gt;0.5),$DC$6,IF(AND(CM197=1,AND(CN197&gt;0.25,CN197&lt;=0.5)),$DC$7,IF(AND(CM197=1,CN197&lt;=0.25),$DC$8,IF(AND(CM197&gt;0.5,CN197&gt;0.5),$DC$9,IF(AND(CM197&gt;0.5,AND(CN197&gt;0.25,CN197&lt;=0.5)),$DC$10,IF(AND(CM197&gt;0.5,CN197&lt;=0.25),$DC$11,IF(AND(AND(CM197&lt;=0.5,CM197&gt;0.25),CN197&gt;0.5),$DC$12,IF(AND(AND(CM197&lt;=0.5,CM197&gt;0.25),AND(CN197&gt;0.25,CN197&lt;=0.5)),$DC$13,IF(AND(AND(CM197&lt;=0.5,CM197&gt;0.25),CN197&lt;=0.25),$DC$14,IF(AND(CM197&lt;=0.25,CN197&gt;0.5),$DC$15,IF(AND(CM197&lt;=0.25,AND(CN197&gt;0.25,CN197&lt;=0.5)),$DC$16,IF(AND(CM197&lt;=0.25,AND(CN197&gt;0.1,CN197&lt;=0.25)),$DC$17,IF(AND(CM197&lt;=0.25,CN197&lt;=0.1,OR(CM197&lt;&gt;0,CN197&lt;&gt;0)),$DC$18,IF(AND(CM197=0,CN197=0),$DC$19,"ATENÇÃO")))))))))))))))</f>
        <v>42.8571428571429</v>
      </c>
      <c r="CP197" s="38" t="n">
        <f aca="false">(AU197+AZ197+BD197)/3</f>
        <v>0</v>
      </c>
      <c r="CQ197" s="39" t="n">
        <f aca="false">(AV197+AW197+AX197+AY197+BA197+BB197+BC197)/7</f>
        <v>0</v>
      </c>
      <c r="CR197" s="30" t="n">
        <f aca="false">IF(AND(CP197=1,CQ197=1),$DC$5,IF(AND(CP197=1,CQ197&gt;0.5),$DC$6,IF(AND(CP197=1,AND(CQ197&gt;0.25,CQ197&lt;=0.5)),$DC$7,IF(AND(CP197=1,CQ197&lt;=0.25),$DC$8,IF(AND(CP197&gt;0.5,CQ197&gt;0.5),$DC$9,IF(AND(CP197&gt;0.5,AND(CQ197&gt;0.25,CQ197&lt;=0.5)),$DC$10,IF(AND(CP197&gt;0.5,CQ197&lt;=0.25),$DC$11,IF(AND(AND(CP197&lt;=0.5,CP197&gt;0.25),CQ197&gt;0.5),$DC$12,IF(AND(AND(CP197&lt;=0.5,CP197&gt;0.25),AND(CQ197&gt;0.25,CQ197&lt;=0.5)),$DC$13,IF(AND(AND(CP197&lt;=0.5,CP197&gt;0.25),CQ197&lt;=0.25),$DC$14,IF(AND(CP197&lt;=0.25,CQ197&gt;0.5),$DC$15,IF(AND(CP197&lt;=0.25,AND(CQ197&gt;0.25,CQ197&lt;=0.5)),$DC$16,IF(AND(CP197&lt;=0.25,AND(CQ197&gt;0.1,CQ197&lt;=0.25)),$DC$17,IF(AND(CP197&lt;=0.25,CQ197&lt;=0.1,OR(CP197&lt;&gt;0,CQ197&lt;&gt;0)),$DC$18,IF(AND(CP197=0,CQ197=0),$DC$19,"ATENÇÃO")))))))))))))))</f>
        <v>0</v>
      </c>
      <c r="CS197" s="38" t="n">
        <f aca="false">(BE197+BJ197+BN197)/3</f>
        <v>1</v>
      </c>
      <c r="CT197" s="39" t="n">
        <f aca="false">(BF197+BG197+BH197+BI197+BK197+BL197+BM197+BO197+BP197)/9</f>
        <v>0.777777777777778</v>
      </c>
      <c r="CU197" s="30" t="n">
        <f aca="false">IF(AND(CS197=1,CT197=1),$DC$5,IF(AND(CS197=1,CT197&gt;0.5),$DC$6,IF(AND(CS197=1,AND(CT197&gt;0.25,CT197&lt;=0.5)),$DC$7,IF(AND(CS197=1,CT197&lt;=0.25),$DC$8,IF(AND(CS197&gt;0.5,CT197&gt;0.5),$DC$9,IF(AND(CS197&gt;0.5,AND(CT197&gt;0.25,CT197&lt;=0.5)),$DC$10,IF(AND(CS197&gt;0.5,CT197&lt;=0.25),$DC$11,IF(AND(AND(CS197&lt;=0.5,CS197&gt;0.25),CT197&gt;0.5),$DC$12,IF(AND(AND(CS197&lt;=0.5,CS197&gt;0.25),AND(CT197&gt;0.25,CT197&lt;=0.5)),$DC$13,IF(AND(AND(CS197&lt;=0.5,CS197&gt;0.25),CT197&lt;=0.25),$DC$14,IF(AND(CS197&lt;=0.25,CT197&gt;0.5),$DC$15,IF(AND(CS197&lt;=0.25,AND(CT197&gt;0.25,CT197&lt;=0.5)),$DC$16,IF(AND(CS197&lt;=0.25,AND(CT197&gt;0.1,CT197&lt;=0.25)),$DC$17,IF(AND(CS197&lt;=0.25,CT197&lt;=0.1,OR(CS197&lt;&gt;0,CT197&lt;&gt;0)),$DC$18,IF(AND(CS197=0,CT197=0),$DC$19,"ATENÇÃO")))))))))))))))</f>
        <v>92.8571428571429</v>
      </c>
      <c r="CV197" s="31" t="n">
        <f aca="false">(BR197+BW197+BX197)/3</f>
        <v>0.333333333333333</v>
      </c>
      <c r="CW197" s="32" t="n">
        <f aca="false">(BQ197+BS197+BT197+BU197+BV197+BY197+BZ197)/7</f>
        <v>0.428571428571429</v>
      </c>
      <c r="CX197" s="30" t="n">
        <f aca="false">IF(AND(CV197=1,CW197=1),$DC$5,IF(AND(CV197=1,CW197&gt;0.5),$DC$6,IF(AND(CV197=1,AND(CW197&gt;0.25,CW197&lt;=0.5)),$DC$7,IF(AND(CV197=1,CW197&lt;=0.25),$DC$8,IF(AND(CV197&gt;0.5,CW197&gt;0.5),$DC$9,IF(AND(CV197&gt;0.5,AND(CW197&gt;0.25,CW197&lt;=0.5)),$DC$10,IF(AND(CV197&gt;0.5,CW197&lt;=0.25),$DC$11,IF(AND(AND(CV197&lt;=0.5,CV197&gt;0.25),CW197&gt;0.5),$DC$12,IF(AND(AND(CV197&lt;=0.5,CV197&gt;0.25),AND(CW197&gt;0.25,CW197&lt;=0.5)),$DC$13,IF(AND(AND(CV197&lt;=0.5,CV197&gt;0.25),CW197&lt;=0.25),$DC$14,IF(AND(CV197&lt;=0.25,CW197&gt;0.5),$DC$15,IF(AND(CV197&lt;=0.25,AND(CW197&gt;0.25,CW197&lt;=0.5)),$DC$16,IF(AND(CV197&lt;=0.25,AND(CW197&gt;0.1,CW197&lt;=0.25)),$DC$17,IF(AND(CV197&lt;=0.25,CW197&lt;=0.1,OR(CV197&lt;&gt;0,CW197&lt;&gt;0)),$DC$18,IF(AND(CV197=0,CW197=0),$DC$19,"ATENÇÃO")))))))))))))))</f>
        <v>42.8571428571429</v>
      </c>
    </row>
    <row r="198" customFormat="false" ht="15" hidden="false" customHeight="false" outlineLevel="0" collapsed="false">
      <c r="A198" s="1" t="s">
        <v>349</v>
      </c>
      <c r="B198" s="2" t="n">
        <v>196</v>
      </c>
      <c r="C198" s="23" t="n">
        <v>0</v>
      </c>
      <c r="D198" s="23" t="n">
        <v>0</v>
      </c>
      <c r="E198" s="23" t="n">
        <v>0</v>
      </c>
      <c r="F198" s="23" t="n">
        <v>0</v>
      </c>
      <c r="G198" s="24" t="n">
        <v>0</v>
      </c>
      <c r="H198" s="23" t="n">
        <v>0</v>
      </c>
      <c r="I198" s="24" t="n">
        <v>0</v>
      </c>
      <c r="J198" s="23" t="n">
        <v>0</v>
      </c>
      <c r="K198" s="24" t="n">
        <v>0</v>
      </c>
      <c r="L198" s="23" t="n">
        <v>1</v>
      </c>
      <c r="M198" s="23" t="n">
        <v>0</v>
      </c>
      <c r="N198" s="24" t="n">
        <v>1</v>
      </c>
      <c r="O198" s="23" t="n">
        <v>0</v>
      </c>
      <c r="P198" s="23" t="n">
        <v>0</v>
      </c>
      <c r="Q198" s="23" t="n">
        <v>0</v>
      </c>
      <c r="R198" s="24" t="n">
        <v>1</v>
      </c>
      <c r="S198" s="23" t="n">
        <v>0</v>
      </c>
      <c r="T198" s="23" t="n">
        <v>0</v>
      </c>
      <c r="U198" s="25" t="n">
        <v>1</v>
      </c>
      <c r="V198" s="25" t="n">
        <v>0</v>
      </c>
      <c r="W198" s="25" t="n">
        <v>0</v>
      </c>
      <c r="X198" s="26" t="n">
        <v>0</v>
      </c>
      <c r="Y198" s="25" t="n">
        <v>0</v>
      </c>
      <c r="Z198" s="25" t="n">
        <v>0</v>
      </c>
      <c r="AA198" s="26" t="n">
        <v>0</v>
      </c>
      <c r="AB198" s="25" t="n">
        <v>0</v>
      </c>
      <c r="AC198" s="25" t="n">
        <v>0</v>
      </c>
      <c r="AD198" s="25" t="n">
        <v>0</v>
      </c>
      <c r="AE198" s="25" t="n">
        <v>1</v>
      </c>
      <c r="AF198" s="25" t="n">
        <v>0</v>
      </c>
      <c r="AG198" s="26" t="n">
        <v>1</v>
      </c>
      <c r="AH198" s="23" t="n">
        <v>0</v>
      </c>
      <c r="AI198" s="23" t="n">
        <v>0</v>
      </c>
      <c r="AJ198" s="24" t="n">
        <v>0</v>
      </c>
      <c r="AK198" s="23" t="n">
        <v>1</v>
      </c>
      <c r="AL198" s="24" t="n">
        <v>0</v>
      </c>
      <c r="AM198" s="25" t="n">
        <v>1</v>
      </c>
      <c r="AN198" s="25" t="n">
        <v>0</v>
      </c>
      <c r="AO198" s="25" t="n">
        <v>0</v>
      </c>
      <c r="AP198" s="26" t="n">
        <v>0</v>
      </c>
      <c r="AQ198" s="25" t="n">
        <v>0</v>
      </c>
      <c r="AR198" s="25" t="n">
        <v>0</v>
      </c>
      <c r="AS198" s="26" t="n">
        <v>0</v>
      </c>
      <c r="AT198" s="25" t="n">
        <v>0</v>
      </c>
      <c r="AU198" s="78" t="n">
        <v>0</v>
      </c>
      <c r="AV198" s="79" t="n">
        <v>0</v>
      </c>
      <c r="AW198" s="79" t="n">
        <v>0</v>
      </c>
      <c r="AX198" s="79" t="n">
        <v>0</v>
      </c>
      <c r="AY198" s="79" t="n">
        <v>0</v>
      </c>
      <c r="AZ198" s="78" t="n">
        <v>0</v>
      </c>
      <c r="BA198" s="79" t="n">
        <v>0</v>
      </c>
      <c r="BB198" s="79" t="n">
        <v>0</v>
      </c>
      <c r="BC198" s="79" t="n">
        <v>0</v>
      </c>
      <c r="BD198" s="78" t="n">
        <v>0</v>
      </c>
      <c r="BE198" s="26" t="n">
        <v>1</v>
      </c>
      <c r="BF198" s="25" t="n">
        <v>1</v>
      </c>
      <c r="BG198" s="25" t="n">
        <v>1</v>
      </c>
      <c r="BH198" s="25" t="n">
        <v>1</v>
      </c>
      <c r="BI198" s="25" t="n">
        <v>1</v>
      </c>
      <c r="BJ198" s="26" t="n">
        <v>1</v>
      </c>
      <c r="BK198" s="25" t="n">
        <v>1</v>
      </c>
      <c r="BL198" s="25" t="n">
        <v>1</v>
      </c>
      <c r="BM198" s="25" t="n">
        <v>1</v>
      </c>
      <c r="BN198" s="26" t="n">
        <v>1</v>
      </c>
      <c r="BO198" s="25" t="n">
        <v>1</v>
      </c>
      <c r="BP198" s="25" t="n">
        <v>1</v>
      </c>
      <c r="BQ198" s="23" t="n">
        <v>1</v>
      </c>
      <c r="BR198" s="24" t="n">
        <v>1</v>
      </c>
      <c r="BS198" s="23" t="n">
        <v>0</v>
      </c>
      <c r="BT198" s="23" t="n">
        <v>1</v>
      </c>
      <c r="BU198" s="23" t="n">
        <v>0</v>
      </c>
      <c r="BV198" s="23" t="n">
        <v>0</v>
      </c>
      <c r="BW198" s="24" t="n">
        <v>0</v>
      </c>
      <c r="BX198" s="24" t="n">
        <v>0</v>
      </c>
      <c r="BY198" s="23" t="n">
        <v>0</v>
      </c>
      <c r="BZ198" s="23" t="n">
        <v>0</v>
      </c>
      <c r="CB198" s="27" t="n">
        <f aca="false">CF198*$CZ$3+CI198*$DA$3+CL198*$DB$3+CO198*$DC$3+CR198*$DD$3+CU198*$DE$3+CX198*$DF$3</f>
        <v>36.945</v>
      </c>
      <c r="CD198" s="38" t="n">
        <f aca="false">(G198+I198+K198+N198+R198)/5</f>
        <v>0.4</v>
      </c>
      <c r="CE198" s="39" t="n">
        <f aca="false">(C198+D198+E198+F198+H198+J198+L198+M198+O198+P198+Q198+S198+T198)/13</f>
        <v>0.0769230769230769</v>
      </c>
      <c r="CF198" s="30" t="n">
        <f aca="false">IF(AND(CD198=1,CE198=1),$DC$5,IF(AND(CD198=1,CE198&gt;0.5),$DC$6,IF(AND(CD198=1,AND(CE198&gt;0.25,CE198&lt;=0.5)),$DC$7,IF(AND(CD198=1,CE198&lt;=0.25),$DC$8,IF(AND(CD198&gt;0.5,CE198&gt;0.5),$DC$9,IF(AND(CD198&gt;0.5,AND(CE198&gt;0.25,CE198&lt;=0.5)),$DC$10,IF(AND(CD198&gt;0.5,CE198&lt;=0.25),$DC$11,IF(AND(AND(CD198&lt;=0.5,CD198&gt;0.25),CE198&gt;0.5),$DC$12,IF(AND(AND(CD198&lt;=0.5,CD198&gt;0.25),AND(CE198&gt;0.25,CE198&lt;=0.5)),$DC$13,IF(AND(AND(CD198&lt;=0.5,CD198&gt;0.25),CE198&lt;=0.25),$DC$14,IF(AND(CD198&lt;=0.25,CE198&gt;0.5),$DC$15,IF(AND(CD198&lt;=0.25,AND(CE198&gt;0.25,CE198&lt;=0.5)),$DC$16,IF(AND(CD198&lt;=0.25,AND(CE198&gt;0.1,CE198&lt;=0.25)),$DC$17,IF(AND(CD198&lt;=0.25,CE198&lt;=0.1,OR(CD198&lt;&gt;0,CE198&lt;&gt;0)),$DC$18,IF(AND(CD198=0,CE198=0),$DC$19,"ATENÇÃO")))))))))))))))</f>
        <v>35.7142857142857</v>
      </c>
      <c r="CG198" s="38" t="n">
        <f aca="false">(X198+AA198+AG198)/3</f>
        <v>0.333333333333333</v>
      </c>
      <c r="CH198" s="39" t="n">
        <f aca="false">(U198+V198+W198+Y198+Z198+AB198+AC198+AD198+AE198+AF198)/10</f>
        <v>0.2</v>
      </c>
      <c r="CI198" s="30" t="n">
        <f aca="false">IF(AND(CG198=1,CH198=1),$DC$5,IF(AND(CG198=1,CH198&gt;0.5),$DC$6,IF(AND(CG198=1,AND(CH198&gt;0.25,CH198&lt;=0.5)),$DC$7,IF(AND(CG198=1,CH198&lt;=0.25),$DC$8,IF(AND(CG198&gt;0.5,CH198&gt;0.5),$DC$9,IF(AND(CG198&gt;0.5,AND(CH198&gt;0.25,CH198&lt;=0.5)),$DC$10,IF(AND(CG198&gt;0.5,CH198&lt;=0.25),$DC$11,IF(AND(AND(CG198&lt;=0.5,CG198&gt;0.25),CH198&gt;0.5),$DC$12,IF(AND(AND(CG198&lt;=0.5,CG198&gt;0.25),AND(CH198&gt;0.25,CH198&lt;=0.5)),$DC$13,IF(AND(AND(CG198&lt;=0.5,CG198&gt;0.25),CH198&lt;=0.25),$DC$14,IF(AND(CG198&lt;=0.25,CH198&gt;0.5),$DC$15,IF(AND(CG198&lt;=0.25,AND(CH198&gt;0.25,CH198&lt;=0.5)),$DC$16,IF(AND(CG198&lt;=0.25,AND(CH198&gt;0.1,CH198&lt;=0.25)),$DC$17,IF(AND(CG198&lt;=0.25,CH198&lt;=0.1,OR(CG198&lt;&gt;0,CH198&lt;&gt;0)),$DC$18,IF(AND(CG198=0,CH198=0),$DC$19,"ATENÇÃO")))))))))))))))</f>
        <v>35.7142857142857</v>
      </c>
      <c r="CJ198" s="38" t="n">
        <f aca="false">(AJ198+AL198)/2</f>
        <v>0</v>
      </c>
      <c r="CK198" s="39" t="n">
        <f aca="false">(AH198+AI198+AK198)/3</f>
        <v>0.333333333333333</v>
      </c>
      <c r="CL198" s="30" t="n">
        <f aca="false">IF(AND(CJ198=1,CK198=1),$DC$5,IF(AND(CJ198=1,CK198&gt;0.5),$DC$6,IF(AND(CJ198=1,AND(CK198&gt;0.25,CK198&lt;=0.5)),$DC$7,IF(AND(CJ198=1,CK198&lt;=0.25),$DC$8,IF(AND(CJ198&gt;0.5,CK198&gt;0.5),$DC$9,IF(AND(CJ198&gt;0.5,AND(CK198&gt;0.25,CK198&lt;=0.5)),$DC$10,IF(AND(CJ198&gt;0.5,CK198&lt;=0.25),$DC$11,IF(AND(AND(CJ198&lt;=0.5,CJ198&gt;0.25),CK198&gt;0.5),$DC$12,IF(AND(AND(CJ198&lt;=0.5,CJ198&gt;0.25),AND(CK198&gt;0.25,CK198&lt;=0.5)),$DC$13,IF(AND(AND(CJ198&lt;=0.5,CJ198&gt;0.25),CK198&lt;=0.25),$DC$14,IF(AND(CJ198&lt;=0.25,CK198&gt;0.5),$DC$15,IF(AND(CJ198&lt;=0.25,AND(CK198&gt;0.25,CK198&lt;=0.5)),$DC$16,IF(AND(CJ198&lt;=0.25,AND(CK198&gt;0.1,CK198&lt;=0.25)),$DC$17,IF(AND(CJ198&lt;=0.25,CK198&lt;=0.1,OR(CJ198&lt;&gt;0,CK198&lt;&gt;0)),$DC$18,IF(AND(CJ198=0,CK198=0),$DC$19,"ATENÇÃO")))))))))))))))</f>
        <v>21.4285714285714</v>
      </c>
      <c r="CM198" s="38" t="n">
        <f aca="false">(AP198+AS198)/2</f>
        <v>0</v>
      </c>
      <c r="CN198" s="39" t="n">
        <f aca="false">(AM198+AN198+AO198+AQ198+AR198+AT198)/6</f>
        <v>0.166666666666667</v>
      </c>
      <c r="CO198" s="30" t="n">
        <f aca="false">IF(AND(CM198=1,CN198=1),$DC$5,IF(AND(CM198=1,CN198&gt;0.5),$DC$6,IF(AND(CM198=1,AND(CN198&gt;0.25,CN198&lt;=0.5)),$DC$7,IF(AND(CM198=1,CN198&lt;=0.25),$DC$8,IF(AND(CM198&gt;0.5,CN198&gt;0.5),$DC$9,IF(AND(CM198&gt;0.5,AND(CN198&gt;0.25,CN198&lt;=0.5)),$DC$10,IF(AND(CM198&gt;0.5,CN198&lt;=0.25),$DC$11,IF(AND(AND(CM198&lt;=0.5,CM198&gt;0.25),CN198&gt;0.5),$DC$12,IF(AND(AND(CM198&lt;=0.5,CM198&gt;0.25),AND(CN198&gt;0.25,CN198&lt;=0.5)),$DC$13,IF(AND(AND(CM198&lt;=0.5,CM198&gt;0.25),CN198&lt;=0.25),$DC$14,IF(AND(CM198&lt;=0.25,CN198&gt;0.5),$DC$15,IF(AND(CM198&lt;=0.25,AND(CN198&gt;0.25,CN198&lt;=0.5)),$DC$16,IF(AND(CM198&lt;=0.25,AND(CN198&gt;0.1,CN198&lt;=0.25)),$DC$17,IF(AND(CM198&lt;=0.25,CN198&lt;=0.1,OR(CM198&lt;&gt;0,CN198&lt;&gt;0)),$DC$18,IF(AND(CM198=0,CN198=0),$DC$19,"ATENÇÃO")))))))))))))))</f>
        <v>14.2857142857143</v>
      </c>
      <c r="CP198" s="38" t="n">
        <f aca="false">(AU198+AZ198+BD198)/3</f>
        <v>0</v>
      </c>
      <c r="CQ198" s="39" t="n">
        <f aca="false">(AV198+AW198+AX198+AY198+BA198+BB198+BC198)/7</f>
        <v>0</v>
      </c>
      <c r="CR198" s="30" t="n">
        <f aca="false">IF(AND(CP198=1,CQ198=1),$DC$5,IF(AND(CP198=1,CQ198&gt;0.5),$DC$6,IF(AND(CP198=1,AND(CQ198&gt;0.25,CQ198&lt;=0.5)),$DC$7,IF(AND(CP198=1,CQ198&lt;=0.25),$DC$8,IF(AND(CP198&gt;0.5,CQ198&gt;0.5),$DC$9,IF(AND(CP198&gt;0.5,AND(CQ198&gt;0.25,CQ198&lt;=0.5)),$DC$10,IF(AND(CP198&gt;0.5,CQ198&lt;=0.25),$DC$11,IF(AND(AND(CP198&lt;=0.5,CP198&gt;0.25),CQ198&gt;0.5),$DC$12,IF(AND(AND(CP198&lt;=0.5,CP198&gt;0.25),AND(CQ198&gt;0.25,CQ198&lt;=0.5)),$DC$13,IF(AND(AND(CP198&lt;=0.5,CP198&gt;0.25),CQ198&lt;=0.25),$DC$14,IF(AND(CP198&lt;=0.25,CQ198&gt;0.5),$DC$15,IF(AND(CP198&lt;=0.25,AND(CQ198&gt;0.25,CQ198&lt;=0.5)),$DC$16,IF(AND(CP198&lt;=0.25,AND(CQ198&gt;0.1,CQ198&lt;=0.25)),$DC$17,IF(AND(CP198&lt;=0.25,CQ198&lt;=0.1,OR(CP198&lt;&gt;0,CQ198&lt;&gt;0)),$DC$18,IF(AND(CP198=0,CQ198=0),$DC$19,"ATENÇÃO")))))))))))))))</f>
        <v>0</v>
      </c>
      <c r="CS198" s="38" t="n">
        <f aca="false">(BE198+BJ198+BN198)/3</f>
        <v>1</v>
      </c>
      <c r="CT198" s="39" t="n">
        <f aca="false">(BF198+BG198+BH198+BI198+BK198+BL198+BM198+BO198+BP198)/9</f>
        <v>1</v>
      </c>
      <c r="CU198" s="30" t="n">
        <f aca="false">IF(AND(CS198=1,CT198=1),$DC$5,IF(AND(CS198=1,CT198&gt;0.5),$DC$6,IF(AND(CS198=1,AND(CT198&gt;0.25,CT198&lt;=0.5)),$DC$7,IF(AND(CS198=1,CT198&lt;=0.25),$DC$8,IF(AND(CS198&gt;0.5,CT198&gt;0.5),$DC$9,IF(AND(CS198&gt;0.5,AND(CT198&gt;0.25,CT198&lt;=0.5)),$DC$10,IF(AND(CS198&gt;0.5,CT198&lt;=0.25),$DC$11,IF(AND(AND(CS198&lt;=0.5,CS198&gt;0.25),CT198&gt;0.5),$DC$12,IF(AND(AND(CS198&lt;=0.5,CS198&gt;0.25),AND(CT198&gt;0.25,CT198&lt;=0.5)),$DC$13,IF(AND(AND(CS198&lt;=0.5,CS198&gt;0.25),CT198&lt;=0.25),$DC$14,IF(AND(CS198&lt;=0.25,CT198&gt;0.5),$DC$15,IF(AND(CS198&lt;=0.25,AND(CT198&gt;0.25,CT198&lt;=0.5)),$DC$16,IF(AND(CS198&lt;=0.25,AND(CT198&gt;0.1,CT198&lt;=0.25)),$DC$17,IF(AND(CS198&lt;=0.25,CT198&lt;=0.1,OR(CS198&lt;&gt;0,CT198&lt;&gt;0)),$DC$18,IF(AND(CS198=0,CT198=0),$DC$19,"ATENÇÃO")))))))))))))))</f>
        <v>100</v>
      </c>
      <c r="CV198" s="31" t="n">
        <f aca="false">(BR198+BW198+BX198)/3</f>
        <v>0.333333333333333</v>
      </c>
      <c r="CW198" s="32" t="n">
        <f aca="false">(BQ198+BS198+BT198+BU198+BV198+BY198+BZ198)/7</f>
        <v>0.285714285714286</v>
      </c>
      <c r="CX198" s="30" t="n">
        <f aca="false">IF(AND(CV198=1,CW198=1),$DC$5,IF(AND(CV198=1,CW198&gt;0.5),$DC$6,IF(AND(CV198=1,AND(CW198&gt;0.25,CW198&lt;=0.5)),$DC$7,IF(AND(CV198=1,CW198&lt;=0.25),$DC$8,IF(AND(CV198&gt;0.5,CW198&gt;0.5),$DC$9,IF(AND(CV198&gt;0.5,AND(CW198&gt;0.25,CW198&lt;=0.5)),$DC$10,IF(AND(CV198&gt;0.5,CW198&lt;=0.25),$DC$11,IF(AND(AND(CV198&lt;=0.5,CV198&gt;0.25),CW198&gt;0.5),$DC$12,IF(AND(AND(CV198&lt;=0.5,CV198&gt;0.25),AND(CW198&gt;0.25,CW198&lt;=0.5)),$DC$13,IF(AND(AND(CV198&lt;=0.5,CV198&gt;0.25),CW198&lt;=0.25),$DC$14,IF(AND(CV198&lt;=0.25,CW198&gt;0.5),$DC$15,IF(AND(CV198&lt;=0.25,AND(CW198&gt;0.25,CW198&lt;=0.5)),$DC$16,IF(AND(CV198&lt;=0.25,AND(CW198&gt;0.1,CW198&lt;=0.25)),$DC$17,IF(AND(CV198&lt;=0.25,CW198&lt;=0.1,OR(CV198&lt;&gt;0,CW198&lt;&gt;0)),$DC$18,IF(AND(CV198=0,CW198=0),$DC$19,"ATENÇÃO")))))))))))))))</f>
        <v>42.8571428571429</v>
      </c>
    </row>
    <row r="199" customFormat="false" ht="15" hidden="false" customHeight="false" outlineLevel="0" collapsed="false">
      <c r="A199" s="1" t="s">
        <v>350</v>
      </c>
      <c r="B199" s="2" t="n">
        <v>197</v>
      </c>
      <c r="C199" s="23" t="n">
        <v>1</v>
      </c>
      <c r="D199" s="23" t="n">
        <v>1</v>
      </c>
      <c r="E199" s="23" t="n">
        <v>1</v>
      </c>
      <c r="F199" s="23" t="n">
        <v>0</v>
      </c>
      <c r="G199" s="24" t="n">
        <v>0</v>
      </c>
      <c r="H199" s="23" t="n">
        <v>1</v>
      </c>
      <c r="I199" s="24" t="n">
        <v>1</v>
      </c>
      <c r="J199" s="23" t="n">
        <v>0</v>
      </c>
      <c r="K199" s="24" t="n">
        <v>0</v>
      </c>
      <c r="L199" s="23" t="n">
        <v>1</v>
      </c>
      <c r="M199" s="23" t="n">
        <v>0</v>
      </c>
      <c r="N199" s="24" t="n">
        <v>1</v>
      </c>
      <c r="O199" s="23" t="n">
        <v>1</v>
      </c>
      <c r="P199" s="23" t="n">
        <v>1</v>
      </c>
      <c r="Q199" s="23" t="n">
        <v>0</v>
      </c>
      <c r="R199" s="24" t="n">
        <v>1</v>
      </c>
      <c r="S199" s="23" t="n">
        <v>0</v>
      </c>
      <c r="T199" s="23" t="n">
        <v>1</v>
      </c>
      <c r="U199" s="25" t="n">
        <v>0</v>
      </c>
      <c r="V199" s="25" t="n">
        <v>0</v>
      </c>
      <c r="W199" s="25" t="n">
        <v>0</v>
      </c>
      <c r="X199" s="26" t="n">
        <v>0</v>
      </c>
      <c r="Y199" s="25" t="n">
        <v>0</v>
      </c>
      <c r="Z199" s="25" t="n">
        <v>0</v>
      </c>
      <c r="AA199" s="26" t="n">
        <v>0</v>
      </c>
      <c r="AB199" s="25" t="n">
        <v>0</v>
      </c>
      <c r="AC199" s="25" t="n">
        <v>0</v>
      </c>
      <c r="AD199" s="25" t="n">
        <v>1</v>
      </c>
      <c r="AE199" s="25" t="n">
        <v>1</v>
      </c>
      <c r="AF199" s="25" t="n">
        <v>0</v>
      </c>
      <c r="AG199" s="26" t="n">
        <v>1</v>
      </c>
      <c r="AH199" s="23" t="n">
        <v>1</v>
      </c>
      <c r="AI199" s="23" t="n">
        <v>1</v>
      </c>
      <c r="AJ199" s="24" t="n">
        <v>1</v>
      </c>
      <c r="AK199" s="23" t="n">
        <v>1</v>
      </c>
      <c r="AL199" s="24" t="n">
        <v>0</v>
      </c>
      <c r="AM199" s="25" t="n">
        <v>1</v>
      </c>
      <c r="AN199" s="25" t="n">
        <v>1</v>
      </c>
      <c r="AO199" s="25" t="n">
        <v>1</v>
      </c>
      <c r="AP199" s="26" t="n">
        <v>0</v>
      </c>
      <c r="AQ199" s="25" t="n">
        <v>0</v>
      </c>
      <c r="AR199" s="25" t="n">
        <v>1</v>
      </c>
      <c r="AS199" s="26" t="n">
        <v>0</v>
      </c>
      <c r="AT199" s="25" t="n">
        <v>1</v>
      </c>
      <c r="AU199" s="78" t="n">
        <v>1</v>
      </c>
      <c r="AV199" s="79" t="n">
        <v>0</v>
      </c>
      <c r="AW199" s="79" t="n">
        <v>0</v>
      </c>
      <c r="AX199" s="79" t="n">
        <v>1</v>
      </c>
      <c r="AY199" s="79" t="n">
        <v>0</v>
      </c>
      <c r="AZ199" s="78" t="n">
        <v>1</v>
      </c>
      <c r="BA199" s="79" t="n">
        <v>0</v>
      </c>
      <c r="BB199" s="79" t="n">
        <v>1</v>
      </c>
      <c r="BC199" s="79" t="n">
        <v>0</v>
      </c>
      <c r="BD199" s="78" t="n">
        <v>0</v>
      </c>
      <c r="BE199" s="26" t="n">
        <v>1</v>
      </c>
      <c r="BF199" s="25" t="n">
        <v>1</v>
      </c>
      <c r="BG199" s="25" t="n">
        <v>1</v>
      </c>
      <c r="BH199" s="25" t="n">
        <v>1</v>
      </c>
      <c r="BI199" s="25" t="n">
        <v>1</v>
      </c>
      <c r="BJ199" s="26" t="n">
        <v>1</v>
      </c>
      <c r="BK199" s="25" t="n">
        <v>1</v>
      </c>
      <c r="BL199" s="25" t="n">
        <v>1</v>
      </c>
      <c r="BM199" s="25" t="n">
        <v>1</v>
      </c>
      <c r="BN199" s="26" t="n">
        <v>1</v>
      </c>
      <c r="BO199" s="25" t="n">
        <v>1</v>
      </c>
      <c r="BP199" s="25" t="n">
        <v>1</v>
      </c>
      <c r="BQ199" s="23" t="n">
        <v>1</v>
      </c>
      <c r="BR199" s="24" t="n">
        <v>1</v>
      </c>
      <c r="BS199" s="23" t="n">
        <v>1</v>
      </c>
      <c r="BT199" s="23" t="n">
        <v>1</v>
      </c>
      <c r="BU199" s="23" t="n">
        <v>1</v>
      </c>
      <c r="BV199" s="23" t="n">
        <v>0</v>
      </c>
      <c r="BW199" s="24" t="n">
        <v>0</v>
      </c>
      <c r="BX199" s="24" t="n">
        <v>1</v>
      </c>
      <c r="BY199" s="23" t="n">
        <v>0</v>
      </c>
      <c r="BZ199" s="23" t="n">
        <v>0</v>
      </c>
      <c r="CB199" s="27" t="n">
        <f aca="false">CF199*$CZ$3+CI199*$DA$3+CL199*$DB$3+CO199*$DC$3+CR199*$DD$3+CU199*$DE$3+CX199*$DF$3</f>
        <v>67.305</v>
      </c>
      <c r="CD199" s="38" t="n">
        <f aca="false">(G199+I199+K199+N199+R199)/5</f>
        <v>0.6</v>
      </c>
      <c r="CE199" s="39" t="n">
        <f aca="false">(C199+D199+E199+F199+H199+J199+L199+M199+O199+P199+Q199+S199+T199)/13</f>
        <v>0.615384615384615</v>
      </c>
      <c r="CF199" s="30" t="n">
        <f aca="false">IF(AND(CD199=1,CE199=1),$DC$5,IF(AND(CD199=1,CE199&gt;0.5),$DC$6,IF(AND(CD199=1,AND(CE199&gt;0.25,CE199&lt;=0.5)),$DC$7,IF(AND(CD199=1,CE199&lt;=0.25),$DC$8,IF(AND(CD199&gt;0.5,CE199&gt;0.5),$DC$9,IF(AND(CD199&gt;0.5,AND(CE199&gt;0.25,CE199&lt;=0.5)),$DC$10,IF(AND(CD199&gt;0.5,CE199&lt;=0.25),$DC$11,IF(AND(AND(CD199&lt;=0.5,CD199&gt;0.25),CE199&gt;0.5),$DC$12,IF(AND(AND(CD199&lt;=0.5,CD199&gt;0.25),AND(CE199&gt;0.25,CE199&lt;=0.5)),$DC$13,IF(AND(AND(CD199&lt;=0.5,CD199&gt;0.25),CE199&lt;=0.25),$DC$14,IF(AND(CD199&lt;=0.25,CE199&gt;0.5),$DC$15,IF(AND(CD199&lt;=0.25,AND(CE199&gt;0.25,CE199&lt;=0.5)),$DC$16,IF(AND(CD199&lt;=0.25,AND(CE199&gt;0.1,CE199&lt;=0.25)),$DC$17,IF(AND(CD199&lt;=0.25,CE199&lt;=0.1,OR(CD199&lt;&gt;0,CE199&lt;&gt;0)),$DC$18,IF(AND(CD199=0,CE199=0),$DC$19,"ATENÇÃO")))))))))))))))</f>
        <v>71.4285714285714</v>
      </c>
      <c r="CG199" s="38" t="n">
        <f aca="false">(X199+AA199+AG199)/3</f>
        <v>0.333333333333333</v>
      </c>
      <c r="CH199" s="39" t="n">
        <f aca="false">(U199+V199+W199+Y199+Z199+AB199+AC199+AD199+AE199+AF199)/10</f>
        <v>0.2</v>
      </c>
      <c r="CI199" s="30" t="n">
        <f aca="false">IF(AND(CG199=1,CH199=1),$DC$5,IF(AND(CG199=1,CH199&gt;0.5),$DC$6,IF(AND(CG199=1,AND(CH199&gt;0.25,CH199&lt;=0.5)),$DC$7,IF(AND(CG199=1,CH199&lt;=0.25),$DC$8,IF(AND(CG199&gt;0.5,CH199&gt;0.5),$DC$9,IF(AND(CG199&gt;0.5,AND(CH199&gt;0.25,CH199&lt;=0.5)),$DC$10,IF(AND(CG199&gt;0.5,CH199&lt;=0.25),$DC$11,IF(AND(AND(CG199&lt;=0.5,CG199&gt;0.25),CH199&gt;0.5),$DC$12,IF(AND(AND(CG199&lt;=0.5,CG199&gt;0.25),AND(CH199&gt;0.25,CH199&lt;=0.5)),$DC$13,IF(AND(AND(CG199&lt;=0.5,CG199&gt;0.25),CH199&lt;=0.25),$DC$14,IF(AND(CG199&lt;=0.25,CH199&gt;0.5),$DC$15,IF(AND(CG199&lt;=0.25,AND(CH199&gt;0.25,CH199&lt;=0.5)),$DC$16,IF(AND(CG199&lt;=0.25,AND(CH199&gt;0.1,CH199&lt;=0.25)),$DC$17,IF(AND(CG199&lt;=0.25,CH199&lt;=0.1,OR(CG199&lt;&gt;0,CH199&lt;&gt;0)),$DC$18,IF(AND(CG199=0,CH199=0),$DC$19,"ATENÇÃO")))))))))))))))</f>
        <v>35.7142857142857</v>
      </c>
      <c r="CJ199" s="38" t="n">
        <f aca="false">(AJ199+AL199)/2</f>
        <v>0.5</v>
      </c>
      <c r="CK199" s="39" t="n">
        <f aca="false">(AH199+AI199+AK199)/3</f>
        <v>1</v>
      </c>
      <c r="CL199" s="30" t="n">
        <f aca="false">IF(AND(CJ199=1,CK199=1),$DC$5,IF(AND(CJ199=1,CK199&gt;0.5),$DC$6,IF(AND(CJ199=1,AND(CK199&gt;0.25,CK199&lt;=0.5)),$DC$7,IF(AND(CJ199=1,CK199&lt;=0.25),$DC$8,IF(AND(CJ199&gt;0.5,CK199&gt;0.5),$DC$9,IF(AND(CJ199&gt;0.5,AND(CK199&gt;0.25,CK199&lt;=0.5)),$DC$10,IF(AND(CJ199&gt;0.5,CK199&lt;=0.25),$DC$11,IF(AND(AND(CJ199&lt;=0.5,CJ199&gt;0.25),CK199&gt;0.5),$DC$12,IF(AND(AND(CJ199&lt;=0.5,CJ199&gt;0.25),AND(CK199&gt;0.25,CK199&lt;=0.5)),$DC$13,IF(AND(AND(CJ199&lt;=0.5,CJ199&gt;0.25),CK199&lt;=0.25),$DC$14,IF(AND(CJ199&lt;=0.25,CK199&gt;0.5),$DC$15,IF(AND(CJ199&lt;=0.25,AND(CK199&gt;0.25,CK199&lt;=0.5)),$DC$16,IF(AND(CJ199&lt;=0.25,AND(CK199&gt;0.1,CK199&lt;=0.25)),$DC$17,IF(AND(CJ199&lt;=0.25,CK199&lt;=0.1,OR(CJ199&lt;&gt;0,CK199&lt;&gt;0)),$DC$18,IF(AND(CJ199=0,CK199=0),$DC$19,"ATENÇÃO")))))))))))))))</f>
        <v>50</v>
      </c>
      <c r="CM199" s="38" t="n">
        <f aca="false">(AP199+AS199)/2</f>
        <v>0</v>
      </c>
      <c r="CN199" s="39" t="n">
        <f aca="false">(AM199+AN199+AO199+AQ199+AR199+AT199)/6</f>
        <v>0.833333333333333</v>
      </c>
      <c r="CO199" s="30" t="n">
        <f aca="false">IF(AND(CM199=1,CN199=1),$DC$5,IF(AND(CM199=1,CN199&gt;0.5),$DC$6,IF(AND(CM199=1,AND(CN199&gt;0.25,CN199&lt;=0.5)),$DC$7,IF(AND(CM199=1,CN199&lt;=0.25),$DC$8,IF(AND(CM199&gt;0.5,CN199&gt;0.5),$DC$9,IF(AND(CM199&gt;0.5,AND(CN199&gt;0.25,CN199&lt;=0.5)),$DC$10,IF(AND(CM199&gt;0.5,CN199&lt;=0.25),$DC$11,IF(AND(AND(CM199&lt;=0.5,CM199&gt;0.25),CN199&gt;0.5),$DC$12,IF(AND(AND(CM199&lt;=0.5,CM199&gt;0.25),AND(CN199&gt;0.25,CN199&lt;=0.5)),$DC$13,IF(AND(AND(CM199&lt;=0.5,CM199&gt;0.25),CN199&lt;=0.25),$DC$14,IF(AND(CM199&lt;=0.25,CN199&gt;0.5),$DC$15,IF(AND(CM199&lt;=0.25,AND(CN199&gt;0.25,CN199&lt;=0.5)),$DC$16,IF(AND(CM199&lt;=0.25,AND(CN199&gt;0.1,CN199&lt;=0.25)),$DC$17,IF(AND(CM199&lt;=0.25,CN199&lt;=0.1,OR(CM199&lt;&gt;0,CN199&lt;&gt;0)),$DC$18,IF(AND(CM199=0,CN199=0),$DC$19,"ATENÇÃO")))))))))))))))</f>
        <v>28.5714285714286</v>
      </c>
      <c r="CP199" s="38" t="n">
        <f aca="false">(AU199+AZ199+BD199)/3</f>
        <v>0.666666666666667</v>
      </c>
      <c r="CQ199" s="39" t="n">
        <f aca="false">(AV199+AW199+AX199+AY199+BA199+BB199+BC199)/7</f>
        <v>0.285714285714286</v>
      </c>
      <c r="CR199" s="30" t="n">
        <f aca="false">IF(AND(CP199=1,CQ199=1),$DC$5,IF(AND(CP199=1,CQ199&gt;0.5),$DC$6,IF(AND(CP199=1,AND(CQ199&gt;0.25,CQ199&lt;=0.5)),$DC$7,IF(AND(CP199=1,CQ199&lt;=0.25),$DC$8,IF(AND(CP199&gt;0.5,CQ199&gt;0.5),$DC$9,IF(AND(CP199&gt;0.5,AND(CQ199&gt;0.25,CQ199&lt;=0.5)),$DC$10,IF(AND(CP199&gt;0.5,CQ199&lt;=0.25),$DC$11,IF(AND(AND(CP199&lt;=0.5,CP199&gt;0.25),CQ199&gt;0.5),$DC$12,IF(AND(AND(CP199&lt;=0.5,CP199&gt;0.25),AND(CQ199&gt;0.25,CQ199&lt;=0.5)),$DC$13,IF(AND(AND(CP199&lt;=0.5,CP199&gt;0.25),CQ199&lt;=0.25),$DC$14,IF(AND(CP199&lt;=0.25,CQ199&gt;0.5),$DC$15,IF(AND(CP199&lt;=0.25,AND(CQ199&gt;0.25,CQ199&lt;=0.5)),$DC$16,IF(AND(CP199&lt;=0.25,AND(CQ199&gt;0.1,CQ199&lt;=0.25)),$DC$17,IF(AND(CP199&lt;=0.25,CQ199&lt;=0.1,OR(CP199&lt;&gt;0,CQ199&lt;&gt;0)),$DC$18,IF(AND(CP199=0,CQ199=0),$DC$19,"ATENÇÃO")))))))))))))))</f>
        <v>64.2857142857143</v>
      </c>
      <c r="CS199" s="38" t="n">
        <f aca="false">(BE199+BJ199+BN199)/3</f>
        <v>1</v>
      </c>
      <c r="CT199" s="39" t="n">
        <f aca="false">(BF199+BG199+BH199+BI199+BK199+BL199+BM199+BO199+BP199)/9</f>
        <v>1</v>
      </c>
      <c r="CU199" s="30" t="n">
        <f aca="false">IF(AND(CS199=1,CT199=1),$DC$5,IF(AND(CS199=1,CT199&gt;0.5),$DC$6,IF(AND(CS199=1,AND(CT199&gt;0.25,CT199&lt;=0.5)),$DC$7,IF(AND(CS199=1,CT199&lt;=0.25),$DC$8,IF(AND(CS199&gt;0.5,CT199&gt;0.5),$DC$9,IF(AND(CS199&gt;0.5,AND(CT199&gt;0.25,CT199&lt;=0.5)),$DC$10,IF(AND(CS199&gt;0.5,CT199&lt;=0.25),$DC$11,IF(AND(AND(CS199&lt;=0.5,CS199&gt;0.25),CT199&gt;0.5),$DC$12,IF(AND(AND(CS199&lt;=0.5,CS199&gt;0.25),AND(CT199&gt;0.25,CT199&lt;=0.5)),$DC$13,IF(AND(AND(CS199&lt;=0.5,CS199&gt;0.25),CT199&lt;=0.25),$DC$14,IF(AND(CS199&lt;=0.25,CT199&gt;0.5),$DC$15,IF(AND(CS199&lt;=0.25,AND(CT199&gt;0.25,CT199&lt;=0.5)),$DC$16,IF(AND(CS199&lt;=0.25,AND(CT199&gt;0.1,CT199&lt;=0.25)),$DC$17,IF(AND(CS199&lt;=0.25,CT199&lt;=0.1,OR(CS199&lt;&gt;0,CT199&lt;&gt;0)),$DC$18,IF(AND(CS199=0,CT199=0),$DC$19,"ATENÇÃO")))))))))))))))</f>
        <v>100</v>
      </c>
      <c r="CV199" s="31" t="n">
        <f aca="false">(BR199+BW199+BX199)/3</f>
        <v>0.666666666666667</v>
      </c>
      <c r="CW199" s="32" t="n">
        <f aca="false">(BQ199+BS199+BT199+BU199+BV199+BY199+BZ199)/7</f>
        <v>0.571428571428571</v>
      </c>
      <c r="CX199" s="30" t="n">
        <f aca="false">IF(AND(CV199=1,CW199=1),$DC$5,IF(AND(CV199=1,CW199&gt;0.5),$DC$6,IF(AND(CV199=1,AND(CW199&gt;0.25,CW199&lt;=0.5)),$DC$7,IF(AND(CV199=1,CW199&lt;=0.25),$DC$8,IF(AND(CV199&gt;0.5,CW199&gt;0.5),$DC$9,IF(AND(CV199&gt;0.5,AND(CW199&gt;0.25,CW199&lt;=0.5)),$DC$10,IF(AND(CV199&gt;0.5,CW199&lt;=0.25),$DC$11,IF(AND(AND(CV199&lt;=0.5,CV199&gt;0.25),CW199&gt;0.5),$DC$12,IF(AND(AND(CV199&lt;=0.5,CV199&gt;0.25),AND(CW199&gt;0.25,CW199&lt;=0.5)),$DC$13,IF(AND(AND(CV199&lt;=0.5,CV199&gt;0.25),CW199&lt;=0.25),$DC$14,IF(AND(CV199&lt;=0.25,CW199&gt;0.5),$DC$15,IF(AND(CV199&lt;=0.25,AND(CW199&gt;0.25,CW199&lt;=0.5)),$DC$16,IF(AND(CV199&lt;=0.25,AND(CW199&gt;0.1,CW199&lt;=0.25)),$DC$17,IF(AND(CV199&lt;=0.25,CW199&lt;=0.1,OR(CV199&lt;&gt;0,CW199&lt;&gt;0)),$DC$18,IF(AND(CV199=0,CW199=0),$DC$19,"ATENÇÃO")))))))))))))))</f>
        <v>71.4285714285714</v>
      </c>
    </row>
    <row r="200" customFormat="false" ht="15" hidden="false" customHeight="false" outlineLevel="0" collapsed="false">
      <c r="A200" s="1" t="s">
        <v>351</v>
      </c>
      <c r="B200" s="2" t="n">
        <v>198</v>
      </c>
      <c r="C200" s="23" t="n">
        <v>0</v>
      </c>
      <c r="D200" s="23" t="n">
        <v>0</v>
      </c>
      <c r="E200" s="23" t="n">
        <v>1</v>
      </c>
      <c r="F200" s="23" t="n">
        <v>0</v>
      </c>
      <c r="G200" s="24" t="n">
        <v>0</v>
      </c>
      <c r="H200" s="23" t="n">
        <v>0</v>
      </c>
      <c r="I200" s="24" t="n">
        <v>0</v>
      </c>
      <c r="J200" s="23" t="n">
        <v>1</v>
      </c>
      <c r="K200" s="24" t="n">
        <v>0</v>
      </c>
      <c r="L200" s="23" t="n">
        <v>1</v>
      </c>
      <c r="M200" s="23" t="n">
        <v>0</v>
      </c>
      <c r="N200" s="24" t="n">
        <v>1</v>
      </c>
      <c r="O200" s="23" t="n">
        <v>0</v>
      </c>
      <c r="P200" s="23" t="n">
        <v>0</v>
      </c>
      <c r="Q200" s="23" t="n">
        <v>1</v>
      </c>
      <c r="R200" s="24" t="n">
        <v>1</v>
      </c>
      <c r="S200" s="23" t="n">
        <v>0</v>
      </c>
      <c r="T200" s="23" t="n">
        <v>1</v>
      </c>
      <c r="U200" s="25" t="n">
        <v>1</v>
      </c>
      <c r="V200" s="25" t="n">
        <v>0</v>
      </c>
      <c r="W200" s="25" t="n">
        <v>0</v>
      </c>
      <c r="X200" s="26" t="n">
        <v>0</v>
      </c>
      <c r="Y200" s="25" t="n">
        <v>1</v>
      </c>
      <c r="Z200" s="25" t="n">
        <v>0</v>
      </c>
      <c r="AA200" s="26" t="n">
        <v>0</v>
      </c>
      <c r="AB200" s="25" t="n">
        <v>0</v>
      </c>
      <c r="AC200" s="25" t="n">
        <v>0</v>
      </c>
      <c r="AD200" s="25" t="n">
        <v>0</v>
      </c>
      <c r="AE200" s="25" t="n">
        <v>0</v>
      </c>
      <c r="AF200" s="25" t="n">
        <v>0</v>
      </c>
      <c r="AG200" s="26" t="n">
        <v>1</v>
      </c>
      <c r="AH200" s="23" t="n">
        <v>1</v>
      </c>
      <c r="AI200" s="23" t="n">
        <v>0</v>
      </c>
      <c r="AJ200" s="24" t="n">
        <v>0</v>
      </c>
      <c r="AK200" s="23" t="n">
        <v>0</v>
      </c>
      <c r="AL200" s="24" t="n">
        <v>0</v>
      </c>
      <c r="AM200" s="25" t="n">
        <v>1</v>
      </c>
      <c r="AN200" s="25" t="n">
        <v>1</v>
      </c>
      <c r="AO200" s="25" t="n">
        <v>1</v>
      </c>
      <c r="AP200" s="26" t="n">
        <v>0</v>
      </c>
      <c r="AQ200" s="25" t="n">
        <v>0</v>
      </c>
      <c r="AR200" s="25" t="n">
        <v>0</v>
      </c>
      <c r="AS200" s="26" t="n">
        <v>1</v>
      </c>
      <c r="AT200" s="25" t="n">
        <v>1</v>
      </c>
      <c r="AU200" s="78" t="n">
        <v>0</v>
      </c>
      <c r="AV200" s="79" t="n">
        <v>0</v>
      </c>
      <c r="AW200" s="79" t="n">
        <v>0</v>
      </c>
      <c r="AX200" s="79" t="n">
        <v>0</v>
      </c>
      <c r="AY200" s="79" t="n">
        <v>0</v>
      </c>
      <c r="AZ200" s="78" t="n">
        <v>0</v>
      </c>
      <c r="BA200" s="79" t="n">
        <v>0</v>
      </c>
      <c r="BB200" s="79" t="n">
        <v>0</v>
      </c>
      <c r="BC200" s="79" t="n">
        <v>0</v>
      </c>
      <c r="BD200" s="78" t="n">
        <v>0</v>
      </c>
      <c r="BE200" s="26" t="n">
        <v>1</v>
      </c>
      <c r="BF200" s="25" t="n">
        <v>1</v>
      </c>
      <c r="BG200" s="25" t="n">
        <v>1</v>
      </c>
      <c r="BH200" s="25" t="n">
        <v>1</v>
      </c>
      <c r="BI200" s="25" t="n">
        <v>1</v>
      </c>
      <c r="BJ200" s="26" t="n">
        <v>1</v>
      </c>
      <c r="BK200" s="25" t="n">
        <v>1</v>
      </c>
      <c r="BL200" s="25" t="n">
        <v>1</v>
      </c>
      <c r="BM200" s="25" t="n">
        <v>1</v>
      </c>
      <c r="BN200" s="26" t="n">
        <v>0</v>
      </c>
      <c r="BO200" s="25" t="n">
        <v>1</v>
      </c>
      <c r="BP200" s="25" t="n">
        <v>1</v>
      </c>
      <c r="BQ200" s="23" t="n">
        <v>1</v>
      </c>
      <c r="BR200" s="24" t="n">
        <v>1</v>
      </c>
      <c r="BS200" s="23" t="n">
        <v>1</v>
      </c>
      <c r="BT200" s="23" t="n">
        <v>0</v>
      </c>
      <c r="BU200" s="23" t="n">
        <v>0</v>
      </c>
      <c r="BV200" s="23" t="n">
        <v>0</v>
      </c>
      <c r="BW200" s="24" t="n">
        <v>0</v>
      </c>
      <c r="BX200" s="24" t="n">
        <v>0</v>
      </c>
      <c r="BY200" s="23" t="n">
        <v>0</v>
      </c>
      <c r="BZ200" s="23" t="n">
        <v>0</v>
      </c>
      <c r="CB200" s="27" t="n">
        <f aca="false">CF200*$CZ$3+CI200*$DA$3+CL200*$DB$3+CO200*$DC$3+CR200*$DD$3+CU200*$DE$3+CX200*$DF$3</f>
        <v>35.71</v>
      </c>
      <c r="CD200" s="38" t="n">
        <f aca="false">(G200+I200+K200+N200+R200)/5</f>
        <v>0.4</v>
      </c>
      <c r="CE200" s="39" t="n">
        <f aca="false">(C200+D200+E200+F200+H200+J200+L200+M200+O200+P200+Q200+S200+T200)/13</f>
        <v>0.384615384615385</v>
      </c>
      <c r="CF200" s="30" t="n">
        <f aca="false">IF(AND(CD200=1,CE200=1),$DC$5,IF(AND(CD200=1,CE200&gt;0.5),$DC$6,IF(AND(CD200=1,AND(CE200&gt;0.25,CE200&lt;=0.5)),$DC$7,IF(AND(CD200=1,CE200&lt;=0.25),$DC$8,IF(AND(CD200&gt;0.5,CE200&gt;0.5),$DC$9,IF(AND(CD200&gt;0.5,AND(CE200&gt;0.25,CE200&lt;=0.5)),$DC$10,IF(AND(CD200&gt;0.5,CE200&lt;=0.25),$DC$11,IF(AND(AND(CD200&lt;=0.5,CD200&gt;0.25),CE200&gt;0.5),$DC$12,IF(AND(AND(CD200&lt;=0.5,CD200&gt;0.25),AND(CE200&gt;0.25,CE200&lt;=0.5)),$DC$13,IF(AND(AND(CD200&lt;=0.5,CD200&gt;0.25),CE200&lt;=0.25),$DC$14,IF(AND(CD200&lt;=0.25,CE200&gt;0.5),$DC$15,IF(AND(CD200&lt;=0.25,AND(CE200&gt;0.25,CE200&lt;=0.5)),$DC$16,IF(AND(CD200&lt;=0.25,AND(CE200&gt;0.1,CE200&lt;=0.25)),$DC$17,IF(AND(CD200&lt;=0.25,CE200&lt;=0.1,OR(CD200&lt;&gt;0,CE200&lt;&gt;0)),$DC$18,IF(AND(CD200=0,CE200=0),$DC$19,"ATENÇÃO")))))))))))))))</f>
        <v>42.8571428571429</v>
      </c>
      <c r="CG200" s="38" t="n">
        <f aca="false">(X200+AA200+AG200)/3</f>
        <v>0.333333333333333</v>
      </c>
      <c r="CH200" s="39" t="n">
        <f aca="false">(U200+V200+W200+Y200+Z200+AB200+AC200+AD200+AE200+AF200)/10</f>
        <v>0.2</v>
      </c>
      <c r="CI200" s="30" t="n">
        <f aca="false">IF(AND(CG200=1,CH200=1),$DC$5,IF(AND(CG200=1,CH200&gt;0.5),$DC$6,IF(AND(CG200=1,AND(CH200&gt;0.25,CH200&lt;=0.5)),$DC$7,IF(AND(CG200=1,CH200&lt;=0.25),$DC$8,IF(AND(CG200&gt;0.5,CH200&gt;0.5),$DC$9,IF(AND(CG200&gt;0.5,AND(CH200&gt;0.25,CH200&lt;=0.5)),$DC$10,IF(AND(CG200&gt;0.5,CH200&lt;=0.25),$DC$11,IF(AND(AND(CG200&lt;=0.5,CG200&gt;0.25),CH200&gt;0.5),$DC$12,IF(AND(AND(CG200&lt;=0.5,CG200&gt;0.25),AND(CH200&gt;0.25,CH200&lt;=0.5)),$DC$13,IF(AND(AND(CG200&lt;=0.5,CG200&gt;0.25),CH200&lt;=0.25),$DC$14,IF(AND(CG200&lt;=0.25,CH200&gt;0.5),$DC$15,IF(AND(CG200&lt;=0.25,AND(CH200&gt;0.25,CH200&lt;=0.5)),$DC$16,IF(AND(CG200&lt;=0.25,AND(CH200&gt;0.1,CH200&lt;=0.25)),$DC$17,IF(AND(CG200&lt;=0.25,CH200&lt;=0.1,OR(CG200&lt;&gt;0,CH200&lt;&gt;0)),$DC$18,IF(AND(CG200=0,CH200=0),$DC$19,"ATENÇÃO")))))))))))))))</f>
        <v>35.7142857142857</v>
      </c>
      <c r="CJ200" s="38" t="n">
        <f aca="false">(AJ200+AL200)/2</f>
        <v>0</v>
      </c>
      <c r="CK200" s="39" t="n">
        <f aca="false">(AH200+AI200+AK200)/3</f>
        <v>0.333333333333333</v>
      </c>
      <c r="CL200" s="30" t="n">
        <f aca="false">IF(AND(CJ200=1,CK200=1),$DC$5,IF(AND(CJ200=1,CK200&gt;0.5),$DC$6,IF(AND(CJ200=1,AND(CK200&gt;0.25,CK200&lt;=0.5)),$DC$7,IF(AND(CJ200=1,CK200&lt;=0.25),$DC$8,IF(AND(CJ200&gt;0.5,CK200&gt;0.5),$DC$9,IF(AND(CJ200&gt;0.5,AND(CK200&gt;0.25,CK200&lt;=0.5)),$DC$10,IF(AND(CJ200&gt;0.5,CK200&lt;=0.25),$DC$11,IF(AND(AND(CJ200&lt;=0.5,CJ200&gt;0.25),CK200&gt;0.5),$DC$12,IF(AND(AND(CJ200&lt;=0.5,CJ200&gt;0.25),AND(CK200&gt;0.25,CK200&lt;=0.5)),$DC$13,IF(AND(AND(CJ200&lt;=0.5,CJ200&gt;0.25),CK200&lt;=0.25),$DC$14,IF(AND(CJ200&lt;=0.25,CK200&gt;0.5),$DC$15,IF(AND(CJ200&lt;=0.25,AND(CK200&gt;0.25,CK200&lt;=0.5)),$DC$16,IF(AND(CJ200&lt;=0.25,AND(CK200&gt;0.1,CK200&lt;=0.25)),$DC$17,IF(AND(CJ200&lt;=0.25,CK200&lt;=0.1,OR(CJ200&lt;&gt;0,CK200&lt;&gt;0)),$DC$18,IF(AND(CJ200=0,CK200=0),$DC$19,"ATENÇÃO")))))))))))))))</f>
        <v>21.4285714285714</v>
      </c>
      <c r="CM200" s="38" t="n">
        <f aca="false">(AP200+AS200)/2</f>
        <v>0.5</v>
      </c>
      <c r="CN200" s="39" t="n">
        <f aca="false">(AM200+AN200+AO200+AQ200+AR200+AT200)/6</f>
        <v>0.666666666666667</v>
      </c>
      <c r="CO200" s="30" t="n">
        <f aca="false">IF(AND(CM200=1,CN200=1),$DC$5,IF(AND(CM200=1,CN200&gt;0.5),$DC$6,IF(AND(CM200=1,AND(CN200&gt;0.25,CN200&lt;=0.5)),$DC$7,IF(AND(CM200=1,CN200&lt;=0.25),$DC$8,IF(AND(CM200&gt;0.5,CN200&gt;0.5),$DC$9,IF(AND(CM200&gt;0.5,AND(CN200&gt;0.25,CN200&lt;=0.5)),$DC$10,IF(AND(CM200&gt;0.5,CN200&lt;=0.25),$DC$11,IF(AND(AND(CM200&lt;=0.5,CM200&gt;0.25),CN200&gt;0.5),$DC$12,IF(AND(AND(CM200&lt;=0.5,CM200&gt;0.25),AND(CN200&gt;0.25,CN200&lt;=0.5)),$DC$13,IF(AND(AND(CM200&lt;=0.5,CM200&gt;0.25),CN200&lt;=0.25),$DC$14,IF(AND(CM200&lt;=0.25,CN200&gt;0.5),$DC$15,IF(AND(CM200&lt;=0.25,AND(CN200&gt;0.25,CN200&lt;=0.5)),$DC$16,IF(AND(CM200&lt;=0.25,AND(CN200&gt;0.1,CN200&lt;=0.25)),$DC$17,IF(AND(CM200&lt;=0.25,CN200&lt;=0.1,OR(CM200&lt;&gt;0,CN200&lt;&gt;0)),$DC$18,IF(AND(CM200=0,CN200=0),$DC$19,"ATENÇÃO")))))))))))))))</f>
        <v>50</v>
      </c>
      <c r="CP200" s="38" t="n">
        <f aca="false">(AU200+AZ200+BD200)/3</f>
        <v>0</v>
      </c>
      <c r="CQ200" s="39" t="n">
        <f aca="false">(AV200+AW200+AX200+AY200+BA200+BB200+BC200)/7</f>
        <v>0</v>
      </c>
      <c r="CR200" s="30" t="n">
        <f aca="false">IF(AND(CP200=1,CQ200=1),$DC$5,IF(AND(CP200=1,CQ200&gt;0.5),$DC$6,IF(AND(CP200=1,AND(CQ200&gt;0.25,CQ200&lt;=0.5)),$DC$7,IF(AND(CP200=1,CQ200&lt;=0.25),$DC$8,IF(AND(CP200&gt;0.5,CQ200&gt;0.5),$DC$9,IF(AND(CP200&gt;0.5,AND(CQ200&gt;0.25,CQ200&lt;=0.5)),$DC$10,IF(AND(CP200&gt;0.5,CQ200&lt;=0.25),$DC$11,IF(AND(AND(CP200&lt;=0.5,CP200&gt;0.25),CQ200&gt;0.5),$DC$12,IF(AND(AND(CP200&lt;=0.5,CP200&gt;0.25),AND(CQ200&gt;0.25,CQ200&lt;=0.5)),$DC$13,IF(AND(AND(CP200&lt;=0.5,CP200&gt;0.25),CQ200&lt;=0.25),$DC$14,IF(AND(CP200&lt;=0.25,CQ200&gt;0.5),$DC$15,IF(AND(CP200&lt;=0.25,AND(CQ200&gt;0.25,CQ200&lt;=0.5)),$DC$16,IF(AND(CP200&lt;=0.25,AND(CQ200&gt;0.1,CQ200&lt;=0.25)),$DC$17,IF(AND(CP200&lt;=0.25,CQ200&lt;=0.1,OR(CP200&lt;&gt;0,CQ200&lt;&gt;0)),$DC$18,IF(AND(CP200=0,CQ200=0),$DC$19,"ATENÇÃO")))))))))))))))</f>
        <v>0</v>
      </c>
      <c r="CS200" s="38" t="n">
        <f aca="false">(BE200+BJ200+BN200)/3</f>
        <v>0.666666666666667</v>
      </c>
      <c r="CT200" s="39" t="n">
        <f aca="false">(BF200+BG200+BH200+BI200+BK200+BL200+BM200+BO200+BP200)/9</f>
        <v>1</v>
      </c>
      <c r="CU200" s="30" t="n">
        <f aca="false">IF(AND(CS200=1,CT200=1),$DC$5,IF(AND(CS200=1,CT200&gt;0.5),$DC$6,IF(AND(CS200=1,AND(CT200&gt;0.25,CT200&lt;=0.5)),$DC$7,IF(AND(CS200=1,CT200&lt;=0.25),$DC$8,IF(AND(CS200&gt;0.5,CT200&gt;0.5),$DC$9,IF(AND(CS200&gt;0.5,AND(CT200&gt;0.25,CT200&lt;=0.5)),$DC$10,IF(AND(CS200&gt;0.5,CT200&lt;=0.25),$DC$11,IF(AND(AND(CS200&lt;=0.5,CS200&gt;0.25),CT200&gt;0.5),$DC$12,IF(AND(AND(CS200&lt;=0.5,CS200&gt;0.25),AND(CT200&gt;0.25,CT200&lt;=0.5)),$DC$13,IF(AND(AND(CS200&lt;=0.5,CS200&gt;0.25),CT200&lt;=0.25),$DC$14,IF(AND(CS200&lt;=0.25,CT200&gt;0.5),$DC$15,IF(AND(CS200&lt;=0.25,AND(CT200&gt;0.25,CT200&lt;=0.5)),$DC$16,IF(AND(CS200&lt;=0.25,AND(CT200&gt;0.1,CT200&lt;=0.25)),$DC$17,IF(AND(CS200&lt;=0.25,CT200&lt;=0.1,OR(CS200&lt;&gt;0,CT200&lt;&gt;0)),$DC$18,IF(AND(CS200=0,CT200=0),$DC$19,"ATENÇÃO")))))))))))))))</f>
        <v>71.4285714285714</v>
      </c>
      <c r="CV200" s="31" t="n">
        <f aca="false">(BR200+BW200+BX200)/3</f>
        <v>0.333333333333333</v>
      </c>
      <c r="CW200" s="32" t="n">
        <f aca="false">(BQ200+BS200+BT200+BU200+BV200+BY200+BZ200)/7</f>
        <v>0.285714285714286</v>
      </c>
      <c r="CX200" s="30" t="n">
        <f aca="false">IF(AND(CV200=1,CW200=1),$DC$5,IF(AND(CV200=1,CW200&gt;0.5),$DC$6,IF(AND(CV200=1,AND(CW200&gt;0.25,CW200&lt;=0.5)),$DC$7,IF(AND(CV200=1,CW200&lt;=0.25),$DC$8,IF(AND(CV200&gt;0.5,CW200&gt;0.5),$DC$9,IF(AND(CV200&gt;0.5,AND(CW200&gt;0.25,CW200&lt;=0.5)),$DC$10,IF(AND(CV200&gt;0.5,CW200&lt;=0.25),$DC$11,IF(AND(AND(CV200&lt;=0.5,CV200&gt;0.25),CW200&gt;0.5),$DC$12,IF(AND(AND(CV200&lt;=0.5,CV200&gt;0.25),AND(CW200&gt;0.25,CW200&lt;=0.5)),$DC$13,IF(AND(AND(CV200&lt;=0.5,CV200&gt;0.25),CW200&lt;=0.25),$DC$14,IF(AND(CV200&lt;=0.25,CW200&gt;0.5),$DC$15,IF(AND(CV200&lt;=0.25,AND(CW200&gt;0.25,CW200&lt;=0.5)),$DC$16,IF(AND(CV200&lt;=0.25,AND(CW200&gt;0.1,CW200&lt;=0.25)),$DC$17,IF(AND(CV200&lt;=0.25,CW200&lt;=0.1,OR(CV200&lt;&gt;0,CW200&lt;&gt;0)),$DC$18,IF(AND(CV200=0,CW200=0),$DC$19,"ATENÇÃO")))))))))))))))</f>
        <v>42.8571428571429</v>
      </c>
    </row>
    <row r="201" customFormat="false" ht="15" hidden="false" customHeight="false" outlineLevel="0" collapsed="false">
      <c r="A201" s="1" t="s">
        <v>352</v>
      </c>
      <c r="B201" s="2" t="n">
        <v>199</v>
      </c>
      <c r="C201" s="23" t="n">
        <v>1</v>
      </c>
      <c r="D201" s="23" t="n">
        <v>0</v>
      </c>
      <c r="E201" s="23" t="n">
        <v>0</v>
      </c>
      <c r="F201" s="23" t="n">
        <v>0</v>
      </c>
      <c r="G201" s="24" t="n">
        <v>0</v>
      </c>
      <c r="H201" s="23" t="n">
        <v>1</v>
      </c>
      <c r="I201" s="24" t="n">
        <v>0</v>
      </c>
      <c r="J201" s="23" t="n">
        <v>0</v>
      </c>
      <c r="K201" s="24" t="n">
        <v>0</v>
      </c>
      <c r="L201" s="23" t="n">
        <v>1</v>
      </c>
      <c r="M201" s="23" t="n">
        <v>0</v>
      </c>
      <c r="N201" s="24" t="n">
        <v>1</v>
      </c>
      <c r="O201" s="23" t="n">
        <v>0</v>
      </c>
      <c r="P201" s="23" t="n">
        <v>0</v>
      </c>
      <c r="Q201" s="23" t="n">
        <v>0</v>
      </c>
      <c r="R201" s="24" t="n">
        <v>0</v>
      </c>
      <c r="S201" s="23" t="n">
        <v>0</v>
      </c>
      <c r="T201" s="23" t="n">
        <v>0</v>
      </c>
      <c r="U201" s="25" t="n">
        <v>1</v>
      </c>
      <c r="V201" s="25" t="n">
        <v>0</v>
      </c>
      <c r="W201" s="25" t="n">
        <v>0</v>
      </c>
      <c r="X201" s="26" t="n">
        <v>0</v>
      </c>
      <c r="Y201" s="25" t="n">
        <v>1</v>
      </c>
      <c r="Z201" s="25" t="n">
        <v>0</v>
      </c>
      <c r="AA201" s="26" t="n">
        <v>0</v>
      </c>
      <c r="AB201" s="25" t="n">
        <v>0</v>
      </c>
      <c r="AC201" s="25" t="n">
        <v>0</v>
      </c>
      <c r="AD201" s="25" t="n">
        <v>0</v>
      </c>
      <c r="AE201" s="25" t="n">
        <v>1</v>
      </c>
      <c r="AF201" s="25" t="n">
        <v>0</v>
      </c>
      <c r="AG201" s="26" t="n">
        <v>1</v>
      </c>
      <c r="AH201" s="23" t="n">
        <v>1</v>
      </c>
      <c r="AI201" s="23" t="n">
        <v>0</v>
      </c>
      <c r="AJ201" s="24" t="n">
        <v>0</v>
      </c>
      <c r="AK201" s="23" t="n">
        <v>0</v>
      </c>
      <c r="AL201" s="24" t="n">
        <v>1</v>
      </c>
      <c r="AM201" s="25" t="n">
        <v>1</v>
      </c>
      <c r="AN201" s="25" t="n">
        <v>1</v>
      </c>
      <c r="AO201" s="25" t="n">
        <v>1</v>
      </c>
      <c r="AP201" s="26" t="n">
        <v>0</v>
      </c>
      <c r="AQ201" s="25" t="n">
        <v>0</v>
      </c>
      <c r="AR201" s="25" t="n">
        <v>0</v>
      </c>
      <c r="AS201" s="26" t="n">
        <v>0</v>
      </c>
      <c r="AT201" s="25" t="n">
        <v>0</v>
      </c>
      <c r="AU201" s="78" t="n">
        <v>0</v>
      </c>
      <c r="AV201" s="79" t="n">
        <v>0</v>
      </c>
      <c r="AW201" s="79" t="n">
        <v>0</v>
      </c>
      <c r="AX201" s="79" t="n">
        <v>0</v>
      </c>
      <c r="AY201" s="79" t="n">
        <v>0</v>
      </c>
      <c r="AZ201" s="78" t="n">
        <v>0</v>
      </c>
      <c r="BA201" s="79" t="n">
        <v>0</v>
      </c>
      <c r="BB201" s="79" t="n">
        <v>0</v>
      </c>
      <c r="BC201" s="79" t="n">
        <v>0</v>
      </c>
      <c r="BD201" s="78" t="n">
        <v>0</v>
      </c>
      <c r="BE201" s="26" t="n">
        <v>1</v>
      </c>
      <c r="BF201" s="25" t="n">
        <v>1</v>
      </c>
      <c r="BG201" s="25" t="n">
        <v>1</v>
      </c>
      <c r="BH201" s="25" t="n">
        <v>1</v>
      </c>
      <c r="BI201" s="25" t="n">
        <v>1</v>
      </c>
      <c r="BJ201" s="26" t="n">
        <v>1</v>
      </c>
      <c r="BK201" s="25" t="n">
        <v>1</v>
      </c>
      <c r="BL201" s="25" t="n">
        <v>0</v>
      </c>
      <c r="BM201" s="25" t="n">
        <v>0</v>
      </c>
      <c r="BN201" s="26" t="n">
        <v>1</v>
      </c>
      <c r="BO201" s="25" t="n">
        <v>1</v>
      </c>
      <c r="BP201" s="25" t="n">
        <v>0</v>
      </c>
      <c r="BQ201" s="23" t="n">
        <v>0</v>
      </c>
      <c r="BR201" s="24" t="n">
        <v>1</v>
      </c>
      <c r="BS201" s="23" t="n">
        <v>0</v>
      </c>
      <c r="BT201" s="23" t="n">
        <v>0</v>
      </c>
      <c r="BU201" s="23" t="n">
        <v>0</v>
      </c>
      <c r="BV201" s="23" t="n">
        <v>0</v>
      </c>
      <c r="BW201" s="24" t="n">
        <v>0</v>
      </c>
      <c r="BX201" s="24" t="n">
        <v>0</v>
      </c>
      <c r="BY201" s="23" t="n">
        <v>0</v>
      </c>
      <c r="BZ201" s="23" t="n">
        <v>0</v>
      </c>
      <c r="CB201" s="27" t="n">
        <f aca="false">CF201*$CZ$3+CI201*$DA$3+CL201*$DB$3+CO201*$DC$3+CR201*$DD$3+CU201*$DE$3+CX201*$DF$3</f>
        <v>34.0621428571429</v>
      </c>
      <c r="CD201" s="38" t="n">
        <f aca="false">(G201+I201+K201+N201+R201)/5</f>
        <v>0.2</v>
      </c>
      <c r="CE201" s="39" t="n">
        <f aca="false">(C201+D201+E201+F201+H201+J201+L201+M201+O201+P201+Q201+S201+T201)/13</f>
        <v>0.230769230769231</v>
      </c>
      <c r="CF201" s="30" t="n">
        <f aca="false">IF(AND(CD201=1,CE201=1),$DC$5,IF(AND(CD201=1,CE201&gt;0.5),$DC$6,IF(AND(CD201=1,AND(CE201&gt;0.25,CE201&lt;=0.5)),$DC$7,IF(AND(CD201=1,CE201&lt;=0.25),$DC$8,IF(AND(CD201&gt;0.5,CE201&gt;0.5),$DC$9,IF(AND(CD201&gt;0.5,AND(CE201&gt;0.25,CE201&lt;=0.5)),$DC$10,IF(AND(CD201&gt;0.5,CE201&lt;=0.25),$DC$11,IF(AND(AND(CD201&lt;=0.5,CD201&gt;0.25),CE201&gt;0.5),$DC$12,IF(AND(AND(CD201&lt;=0.5,CD201&gt;0.25),AND(CE201&gt;0.25,CE201&lt;=0.5)),$DC$13,IF(AND(AND(CD201&lt;=0.5,CD201&gt;0.25),CE201&lt;=0.25),$DC$14,IF(AND(CD201&lt;=0.25,CE201&gt;0.5),$DC$15,IF(AND(CD201&lt;=0.25,AND(CE201&gt;0.25,CE201&lt;=0.5)),$DC$16,IF(AND(CD201&lt;=0.25,AND(CE201&gt;0.1,CE201&lt;=0.25)),$DC$17,IF(AND(CD201&lt;=0.25,CE201&lt;=0.1,OR(CD201&lt;&gt;0,CE201&lt;&gt;0)),$DC$18,IF(AND(CD201=0,CE201=0),$DC$19,"ATENÇÃO")))))))))))))))</f>
        <v>14.2857142857143</v>
      </c>
      <c r="CG201" s="38" t="n">
        <f aca="false">(X201+AA201+AG201)/3</f>
        <v>0.333333333333333</v>
      </c>
      <c r="CH201" s="39" t="n">
        <f aca="false">(U201+V201+W201+Y201+Z201+AB201+AC201+AD201+AE201+AF201)/10</f>
        <v>0.3</v>
      </c>
      <c r="CI201" s="30" t="n">
        <f aca="false">IF(AND(CG201=1,CH201=1),$DC$5,IF(AND(CG201=1,CH201&gt;0.5),$DC$6,IF(AND(CG201=1,AND(CH201&gt;0.25,CH201&lt;=0.5)),$DC$7,IF(AND(CG201=1,CH201&lt;=0.25),$DC$8,IF(AND(CG201&gt;0.5,CH201&gt;0.5),$DC$9,IF(AND(CG201&gt;0.5,AND(CH201&gt;0.25,CH201&lt;=0.5)),$DC$10,IF(AND(CG201&gt;0.5,CH201&lt;=0.25),$DC$11,IF(AND(AND(CG201&lt;=0.5,CG201&gt;0.25),CH201&gt;0.5),$DC$12,IF(AND(AND(CG201&lt;=0.5,CG201&gt;0.25),AND(CH201&gt;0.25,CH201&lt;=0.5)),$DC$13,IF(AND(AND(CG201&lt;=0.5,CG201&gt;0.25),CH201&lt;=0.25),$DC$14,IF(AND(CG201&lt;=0.25,CH201&gt;0.5),$DC$15,IF(AND(CG201&lt;=0.25,AND(CH201&gt;0.25,CH201&lt;=0.5)),$DC$16,IF(AND(CG201&lt;=0.25,AND(CH201&gt;0.1,CH201&lt;=0.25)),$DC$17,IF(AND(CG201&lt;=0.25,CH201&lt;=0.1,OR(CG201&lt;&gt;0,CH201&lt;&gt;0)),$DC$18,IF(AND(CG201=0,CH201=0),$DC$19,"ATENÇÃO")))))))))))))))</f>
        <v>42.8571428571429</v>
      </c>
      <c r="CJ201" s="38" t="n">
        <f aca="false">(AJ201+AL201)/2</f>
        <v>0.5</v>
      </c>
      <c r="CK201" s="39" t="n">
        <f aca="false">(AH201+AI201+AK201)/3</f>
        <v>0.333333333333333</v>
      </c>
      <c r="CL201" s="30" t="n">
        <f aca="false">IF(AND(CJ201=1,CK201=1),$DC$5,IF(AND(CJ201=1,CK201&gt;0.5),$DC$6,IF(AND(CJ201=1,AND(CK201&gt;0.25,CK201&lt;=0.5)),$DC$7,IF(AND(CJ201=1,CK201&lt;=0.25),$DC$8,IF(AND(CJ201&gt;0.5,CK201&gt;0.5),$DC$9,IF(AND(CJ201&gt;0.5,AND(CK201&gt;0.25,CK201&lt;=0.5)),$DC$10,IF(AND(CJ201&gt;0.5,CK201&lt;=0.25),$DC$11,IF(AND(AND(CJ201&lt;=0.5,CJ201&gt;0.25),CK201&gt;0.5),$DC$12,IF(AND(AND(CJ201&lt;=0.5,CJ201&gt;0.25),AND(CK201&gt;0.25,CK201&lt;=0.5)),$DC$13,IF(AND(AND(CJ201&lt;=0.5,CJ201&gt;0.25),CK201&lt;=0.25),$DC$14,IF(AND(CJ201&lt;=0.25,CK201&gt;0.5),$DC$15,IF(AND(CJ201&lt;=0.25,AND(CK201&gt;0.25,CK201&lt;=0.5)),$DC$16,IF(AND(CJ201&lt;=0.25,AND(CK201&gt;0.1,CK201&lt;=0.25)),$DC$17,IF(AND(CJ201&lt;=0.25,CK201&lt;=0.1,OR(CJ201&lt;&gt;0,CK201&lt;&gt;0)),$DC$18,IF(AND(CJ201=0,CK201=0),$DC$19,"ATENÇÃO")))))))))))))))</f>
        <v>42.8571428571429</v>
      </c>
      <c r="CM201" s="38" t="n">
        <f aca="false">(AP201+AS201)/2</f>
        <v>0</v>
      </c>
      <c r="CN201" s="39" t="n">
        <f aca="false">(AM201+AN201+AO201+AQ201+AR201+AT201)/6</f>
        <v>0.5</v>
      </c>
      <c r="CO201" s="30" t="n">
        <f aca="false">IF(AND(CM201=1,CN201=1),$DC$5,IF(AND(CM201=1,CN201&gt;0.5),$DC$6,IF(AND(CM201=1,AND(CN201&gt;0.25,CN201&lt;=0.5)),$DC$7,IF(AND(CM201=1,CN201&lt;=0.25),$DC$8,IF(AND(CM201&gt;0.5,CN201&gt;0.5),$DC$9,IF(AND(CM201&gt;0.5,AND(CN201&gt;0.25,CN201&lt;=0.5)),$DC$10,IF(AND(CM201&gt;0.5,CN201&lt;=0.25),$DC$11,IF(AND(AND(CM201&lt;=0.5,CM201&gt;0.25),CN201&gt;0.5),$DC$12,IF(AND(AND(CM201&lt;=0.5,CM201&gt;0.25),AND(CN201&gt;0.25,CN201&lt;=0.5)),$DC$13,IF(AND(AND(CM201&lt;=0.5,CM201&gt;0.25),CN201&lt;=0.25),$DC$14,IF(AND(CM201&lt;=0.25,CN201&gt;0.5),$DC$15,IF(AND(CM201&lt;=0.25,AND(CN201&gt;0.25,CN201&lt;=0.5)),$DC$16,IF(AND(CM201&lt;=0.25,AND(CN201&gt;0.1,CN201&lt;=0.25)),$DC$17,IF(AND(CM201&lt;=0.25,CN201&lt;=0.1,OR(CM201&lt;&gt;0,CN201&lt;&gt;0)),$DC$18,IF(AND(CM201=0,CN201=0),$DC$19,"ATENÇÃO")))))))))))))))</f>
        <v>21.4285714285714</v>
      </c>
      <c r="CP201" s="38" t="n">
        <f aca="false">(AU201+AZ201+BD201)/3</f>
        <v>0</v>
      </c>
      <c r="CQ201" s="39" t="n">
        <f aca="false">(AV201+AW201+AX201+AY201+BA201+BB201+BC201)/7</f>
        <v>0</v>
      </c>
      <c r="CR201" s="30" t="n">
        <f aca="false">IF(AND(CP201=1,CQ201=1),$DC$5,IF(AND(CP201=1,CQ201&gt;0.5),$DC$6,IF(AND(CP201=1,AND(CQ201&gt;0.25,CQ201&lt;=0.5)),$DC$7,IF(AND(CP201=1,CQ201&lt;=0.25),$DC$8,IF(AND(CP201&gt;0.5,CQ201&gt;0.5),$DC$9,IF(AND(CP201&gt;0.5,AND(CQ201&gt;0.25,CQ201&lt;=0.5)),$DC$10,IF(AND(CP201&gt;0.5,CQ201&lt;=0.25),$DC$11,IF(AND(AND(CP201&lt;=0.5,CP201&gt;0.25),CQ201&gt;0.5),$DC$12,IF(AND(AND(CP201&lt;=0.5,CP201&gt;0.25),AND(CQ201&gt;0.25,CQ201&lt;=0.5)),$DC$13,IF(AND(AND(CP201&lt;=0.5,CP201&gt;0.25),CQ201&lt;=0.25),$DC$14,IF(AND(CP201&lt;=0.25,CQ201&gt;0.5),$DC$15,IF(AND(CP201&lt;=0.25,AND(CQ201&gt;0.25,CQ201&lt;=0.5)),$DC$16,IF(AND(CP201&lt;=0.25,AND(CQ201&gt;0.1,CQ201&lt;=0.25)),$DC$17,IF(AND(CP201&lt;=0.25,CQ201&lt;=0.1,OR(CP201&lt;&gt;0,CQ201&lt;&gt;0)),$DC$18,IF(AND(CP201=0,CQ201=0),$DC$19,"ATENÇÃO")))))))))))))))</f>
        <v>0</v>
      </c>
      <c r="CS201" s="38" t="n">
        <f aca="false">(BE201+BJ201+BN201)/3</f>
        <v>1</v>
      </c>
      <c r="CT201" s="39" t="n">
        <f aca="false">(BF201+BG201+BH201+BI201+BK201+BL201+BM201+BO201+BP201)/9</f>
        <v>0.666666666666667</v>
      </c>
      <c r="CU201" s="30" t="n">
        <f aca="false">IF(AND(CS201=1,CT201=1),$DC$5,IF(AND(CS201=1,CT201&gt;0.5),$DC$6,IF(AND(CS201=1,AND(CT201&gt;0.25,CT201&lt;=0.5)),$DC$7,IF(AND(CS201=1,CT201&lt;=0.25),$DC$8,IF(AND(CS201&gt;0.5,CT201&gt;0.5),$DC$9,IF(AND(CS201&gt;0.5,AND(CT201&gt;0.25,CT201&lt;=0.5)),$DC$10,IF(AND(CS201&gt;0.5,CT201&lt;=0.25),$DC$11,IF(AND(AND(CS201&lt;=0.5,CS201&gt;0.25),CT201&gt;0.5),$DC$12,IF(AND(AND(CS201&lt;=0.5,CS201&gt;0.25),AND(CT201&gt;0.25,CT201&lt;=0.5)),$DC$13,IF(AND(AND(CS201&lt;=0.5,CS201&gt;0.25),CT201&lt;=0.25),$DC$14,IF(AND(CS201&lt;=0.25,CT201&gt;0.5),$DC$15,IF(AND(CS201&lt;=0.25,AND(CT201&gt;0.25,CT201&lt;=0.5)),$DC$16,IF(AND(CS201&lt;=0.25,AND(CT201&gt;0.1,CT201&lt;=0.25)),$DC$17,IF(AND(CS201&lt;=0.25,CT201&lt;=0.1,OR(CS201&lt;&gt;0,CT201&lt;&gt;0)),$DC$18,IF(AND(CS201=0,CT201=0),$DC$19,"ATENÇÃO")))))))))))))))</f>
        <v>92.8571428571429</v>
      </c>
      <c r="CV201" s="31" t="n">
        <f aca="false">(BR201+BW201+BX201)/3</f>
        <v>0.333333333333333</v>
      </c>
      <c r="CW201" s="32" t="n">
        <f aca="false">(BQ201+BS201+BT201+BU201+BV201+BY201+BZ201)/7</f>
        <v>0</v>
      </c>
      <c r="CX201" s="30" t="n">
        <f aca="false">IF(AND(CV201=1,CW201=1),$DC$5,IF(AND(CV201=1,CW201&gt;0.5),$DC$6,IF(AND(CV201=1,AND(CW201&gt;0.25,CW201&lt;=0.5)),$DC$7,IF(AND(CV201=1,CW201&lt;=0.25),$DC$8,IF(AND(CV201&gt;0.5,CW201&gt;0.5),$DC$9,IF(AND(CV201&gt;0.5,AND(CW201&gt;0.25,CW201&lt;=0.5)),$DC$10,IF(AND(CV201&gt;0.5,CW201&lt;=0.25),$DC$11,IF(AND(AND(CV201&lt;=0.5,CV201&gt;0.25),CW201&gt;0.5),$DC$12,IF(AND(AND(CV201&lt;=0.5,CV201&gt;0.25),AND(CW201&gt;0.25,CW201&lt;=0.5)),$DC$13,IF(AND(AND(CV201&lt;=0.5,CV201&gt;0.25),CW201&lt;=0.25),$DC$14,IF(AND(CV201&lt;=0.25,CW201&gt;0.5),$DC$15,IF(AND(CV201&lt;=0.25,AND(CW201&gt;0.25,CW201&lt;=0.5)),$DC$16,IF(AND(CV201&lt;=0.25,AND(CW201&gt;0.1,CW201&lt;=0.25)),$DC$17,IF(AND(CV201&lt;=0.25,CW201&lt;=0.1,OR(CV201&lt;&gt;0,CW201&lt;&gt;0)),$DC$18,IF(AND(CV201=0,CW201=0),$DC$19,"ATENÇÃO")))))))))))))))</f>
        <v>35.7142857142857</v>
      </c>
    </row>
    <row r="202" customFormat="false" ht="15" hidden="false" customHeight="false" outlineLevel="0" collapsed="false">
      <c r="A202" s="1" t="s">
        <v>353</v>
      </c>
      <c r="B202" s="2" t="n">
        <v>200</v>
      </c>
      <c r="C202" s="23" t="n">
        <v>1</v>
      </c>
      <c r="D202" s="23" t="n">
        <v>0</v>
      </c>
      <c r="E202" s="23" t="n">
        <v>1</v>
      </c>
      <c r="F202" s="23" t="n">
        <v>0</v>
      </c>
      <c r="G202" s="24" t="n">
        <v>0</v>
      </c>
      <c r="H202" s="23" t="n">
        <v>0</v>
      </c>
      <c r="I202" s="24" t="n">
        <v>0</v>
      </c>
      <c r="J202" s="23" t="n">
        <v>0</v>
      </c>
      <c r="K202" s="24" t="n">
        <v>0</v>
      </c>
      <c r="L202" s="23" t="n">
        <v>1</v>
      </c>
      <c r="M202" s="23" t="n">
        <v>0</v>
      </c>
      <c r="N202" s="24" t="n">
        <v>1</v>
      </c>
      <c r="O202" s="23" t="n">
        <v>1</v>
      </c>
      <c r="P202" s="23" t="n">
        <v>0</v>
      </c>
      <c r="Q202" s="23" t="n">
        <v>0</v>
      </c>
      <c r="R202" s="24" t="n">
        <v>1</v>
      </c>
      <c r="S202" s="23" t="n">
        <v>0</v>
      </c>
      <c r="T202" s="23" t="n">
        <v>1</v>
      </c>
      <c r="U202" s="25" t="n">
        <v>0</v>
      </c>
      <c r="V202" s="25" t="n">
        <v>0</v>
      </c>
      <c r="W202" s="25" t="n">
        <v>0</v>
      </c>
      <c r="X202" s="26" t="n">
        <v>0</v>
      </c>
      <c r="Y202" s="25" t="n">
        <v>0</v>
      </c>
      <c r="Z202" s="25" t="n">
        <v>1</v>
      </c>
      <c r="AA202" s="26" t="n">
        <v>0</v>
      </c>
      <c r="AB202" s="25" t="n">
        <v>0</v>
      </c>
      <c r="AC202" s="25" t="n">
        <v>0</v>
      </c>
      <c r="AD202" s="25" t="n">
        <v>0</v>
      </c>
      <c r="AE202" s="25" t="n">
        <v>1</v>
      </c>
      <c r="AF202" s="25" t="n">
        <v>0</v>
      </c>
      <c r="AG202" s="26" t="n">
        <v>0</v>
      </c>
      <c r="AH202" s="23" t="n">
        <v>1</v>
      </c>
      <c r="AI202" s="23" t="n">
        <v>0</v>
      </c>
      <c r="AJ202" s="24" t="n">
        <v>0</v>
      </c>
      <c r="AK202" s="23" t="n">
        <v>1</v>
      </c>
      <c r="AL202" s="24" t="n">
        <v>1</v>
      </c>
      <c r="AM202" s="25" t="n">
        <v>1</v>
      </c>
      <c r="AN202" s="25" t="n">
        <v>1</v>
      </c>
      <c r="AO202" s="25" t="n">
        <v>0</v>
      </c>
      <c r="AP202" s="26" t="n">
        <v>0</v>
      </c>
      <c r="AQ202" s="25" t="n">
        <v>0</v>
      </c>
      <c r="AR202" s="25" t="n">
        <v>0</v>
      </c>
      <c r="AS202" s="26" t="n">
        <v>1</v>
      </c>
      <c r="AT202" s="25" t="n">
        <v>0</v>
      </c>
      <c r="AU202" s="78" t="n">
        <v>0</v>
      </c>
      <c r="AV202" s="79" t="n">
        <v>0</v>
      </c>
      <c r="AW202" s="79" t="n">
        <v>0</v>
      </c>
      <c r="AX202" s="79" t="n">
        <v>0</v>
      </c>
      <c r="AY202" s="79" t="n">
        <v>0</v>
      </c>
      <c r="AZ202" s="78" t="n">
        <v>0</v>
      </c>
      <c r="BA202" s="79" t="n">
        <v>0</v>
      </c>
      <c r="BB202" s="79" t="n">
        <v>0</v>
      </c>
      <c r="BC202" s="79" t="n">
        <v>0</v>
      </c>
      <c r="BD202" s="78" t="n">
        <v>0</v>
      </c>
      <c r="BE202" s="26" t="n">
        <v>1</v>
      </c>
      <c r="BF202" s="25" t="n">
        <v>1</v>
      </c>
      <c r="BG202" s="25" t="n">
        <v>1</v>
      </c>
      <c r="BH202" s="25" t="n">
        <v>1</v>
      </c>
      <c r="BI202" s="25" t="n">
        <v>1</v>
      </c>
      <c r="BJ202" s="26" t="n">
        <v>1</v>
      </c>
      <c r="BK202" s="25" t="n">
        <v>1</v>
      </c>
      <c r="BL202" s="25" t="n">
        <v>1</v>
      </c>
      <c r="BM202" s="25" t="n">
        <v>0</v>
      </c>
      <c r="BN202" s="26" t="n">
        <v>0</v>
      </c>
      <c r="BO202" s="25" t="n">
        <v>0</v>
      </c>
      <c r="BP202" s="25" t="n">
        <v>0</v>
      </c>
      <c r="BQ202" s="23" t="n">
        <v>0</v>
      </c>
      <c r="BR202" s="24" t="n">
        <v>0</v>
      </c>
      <c r="BS202" s="23" t="n">
        <v>1</v>
      </c>
      <c r="BT202" s="23" t="n">
        <v>0</v>
      </c>
      <c r="BU202" s="23" t="n">
        <v>0</v>
      </c>
      <c r="BV202" s="23" t="n">
        <v>0</v>
      </c>
      <c r="BW202" s="24" t="n">
        <v>0</v>
      </c>
      <c r="BX202" s="24" t="n">
        <v>0</v>
      </c>
      <c r="BY202" s="23" t="n">
        <v>0</v>
      </c>
      <c r="BZ202" s="23" t="n">
        <v>0</v>
      </c>
      <c r="CB202" s="27" t="n">
        <f aca="false">CF202*$CZ$3+CI202*$DA$3+CL202*$DB$3+CO202*$DC$3+CR202*$DD$3+CU202*$DE$3+CX202*$DF$3</f>
        <v>30.2157142857143</v>
      </c>
      <c r="CD202" s="38" t="n">
        <f aca="false">(G202+I202+K202+N202+R202)/5</f>
        <v>0.4</v>
      </c>
      <c r="CE202" s="39" t="n">
        <f aca="false">(C202+D202+E202+F202+H202+J202+L202+M202+O202+P202+Q202+S202+T202)/13</f>
        <v>0.384615384615385</v>
      </c>
      <c r="CF202" s="30" t="n">
        <f aca="false">IF(AND(CD202=1,CE202=1),$DC$5,IF(AND(CD202=1,CE202&gt;0.5),$DC$6,IF(AND(CD202=1,AND(CE202&gt;0.25,CE202&lt;=0.5)),$DC$7,IF(AND(CD202=1,CE202&lt;=0.25),$DC$8,IF(AND(CD202&gt;0.5,CE202&gt;0.5),$DC$9,IF(AND(CD202&gt;0.5,AND(CE202&gt;0.25,CE202&lt;=0.5)),$DC$10,IF(AND(CD202&gt;0.5,CE202&lt;=0.25),$DC$11,IF(AND(AND(CD202&lt;=0.5,CD202&gt;0.25),CE202&gt;0.5),$DC$12,IF(AND(AND(CD202&lt;=0.5,CD202&gt;0.25),AND(CE202&gt;0.25,CE202&lt;=0.5)),$DC$13,IF(AND(AND(CD202&lt;=0.5,CD202&gt;0.25),CE202&lt;=0.25),$DC$14,IF(AND(CD202&lt;=0.25,CE202&gt;0.5),$DC$15,IF(AND(CD202&lt;=0.25,AND(CE202&gt;0.25,CE202&lt;=0.5)),$DC$16,IF(AND(CD202&lt;=0.25,AND(CE202&gt;0.1,CE202&lt;=0.25)),$DC$17,IF(AND(CD202&lt;=0.25,CE202&lt;=0.1,OR(CD202&lt;&gt;0,CE202&lt;&gt;0)),$DC$18,IF(AND(CD202=0,CE202=0),$DC$19,"ATENÇÃO")))))))))))))))</f>
        <v>42.8571428571429</v>
      </c>
      <c r="CG202" s="38" t="n">
        <f aca="false">(X202+AA202+AG202)/3</f>
        <v>0</v>
      </c>
      <c r="CH202" s="39" t="n">
        <f aca="false">(U202+V202+W202+Y202+Z202+AB202+AC202+AD202+AE202+AF202)/10</f>
        <v>0.2</v>
      </c>
      <c r="CI202" s="30" t="n">
        <f aca="false">IF(AND(CG202=1,CH202=1),$DC$5,IF(AND(CG202=1,CH202&gt;0.5),$DC$6,IF(AND(CG202=1,AND(CH202&gt;0.25,CH202&lt;=0.5)),$DC$7,IF(AND(CG202=1,CH202&lt;=0.25),$DC$8,IF(AND(CG202&gt;0.5,CH202&gt;0.5),$DC$9,IF(AND(CG202&gt;0.5,AND(CH202&gt;0.25,CH202&lt;=0.5)),$DC$10,IF(AND(CG202&gt;0.5,CH202&lt;=0.25),$DC$11,IF(AND(AND(CG202&lt;=0.5,CG202&gt;0.25),CH202&gt;0.5),$DC$12,IF(AND(AND(CG202&lt;=0.5,CG202&gt;0.25),AND(CH202&gt;0.25,CH202&lt;=0.5)),$DC$13,IF(AND(AND(CG202&lt;=0.5,CG202&gt;0.25),CH202&lt;=0.25),$DC$14,IF(AND(CG202&lt;=0.25,CH202&gt;0.5),$DC$15,IF(AND(CG202&lt;=0.25,AND(CH202&gt;0.25,CH202&lt;=0.5)),$DC$16,IF(AND(CG202&lt;=0.25,AND(CH202&gt;0.1,CH202&lt;=0.25)),$DC$17,IF(AND(CG202&lt;=0.25,CH202&lt;=0.1,OR(CG202&lt;&gt;0,CH202&lt;&gt;0)),$DC$18,IF(AND(CG202=0,CH202=0),$DC$19,"ATENÇÃO")))))))))))))))</f>
        <v>14.2857142857143</v>
      </c>
      <c r="CJ202" s="38" t="n">
        <f aca="false">(AJ202+AL202)/2</f>
        <v>0.5</v>
      </c>
      <c r="CK202" s="39" t="n">
        <f aca="false">(AH202+AI202+AK202)/3</f>
        <v>0.666666666666667</v>
      </c>
      <c r="CL202" s="30" t="n">
        <f aca="false">IF(AND(CJ202=1,CK202=1),$DC$5,IF(AND(CJ202=1,CK202&gt;0.5),$DC$6,IF(AND(CJ202=1,AND(CK202&gt;0.25,CK202&lt;=0.5)),$DC$7,IF(AND(CJ202=1,CK202&lt;=0.25),$DC$8,IF(AND(CJ202&gt;0.5,CK202&gt;0.5),$DC$9,IF(AND(CJ202&gt;0.5,AND(CK202&gt;0.25,CK202&lt;=0.5)),$DC$10,IF(AND(CJ202&gt;0.5,CK202&lt;=0.25),$DC$11,IF(AND(AND(CJ202&lt;=0.5,CJ202&gt;0.25),CK202&gt;0.5),$DC$12,IF(AND(AND(CJ202&lt;=0.5,CJ202&gt;0.25),AND(CK202&gt;0.25,CK202&lt;=0.5)),$DC$13,IF(AND(AND(CJ202&lt;=0.5,CJ202&gt;0.25),CK202&lt;=0.25),$DC$14,IF(AND(CJ202&lt;=0.25,CK202&gt;0.5),$DC$15,IF(AND(CJ202&lt;=0.25,AND(CK202&gt;0.25,CK202&lt;=0.5)),$DC$16,IF(AND(CJ202&lt;=0.25,AND(CK202&gt;0.1,CK202&lt;=0.25)),$DC$17,IF(AND(CJ202&lt;=0.25,CK202&lt;=0.1,OR(CJ202&lt;&gt;0,CK202&lt;&gt;0)),$DC$18,IF(AND(CJ202=0,CK202=0),$DC$19,"ATENÇÃO")))))))))))))))</f>
        <v>50</v>
      </c>
      <c r="CM202" s="38" t="n">
        <f aca="false">(AP202+AS202)/2</f>
        <v>0.5</v>
      </c>
      <c r="CN202" s="39" t="n">
        <f aca="false">(AM202+AN202+AO202+AQ202+AR202+AT202)/6</f>
        <v>0.333333333333333</v>
      </c>
      <c r="CO202" s="30" t="n">
        <f aca="false">IF(AND(CM202=1,CN202=1),$DC$5,IF(AND(CM202=1,CN202&gt;0.5),$DC$6,IF(AND(CM202=1,AND(CN202&gt;0.25,CN202&lt;=0.5)),$DC$7,IF(AND(CM202=1,CN202&lt;=0.25),$DC$8,IF(AND(CM202&gt;0.5,CN202&gt;0.5),$DC$9,IF(AND(CM202&gt;0.5,AND(CN202&gt;0.25,CN202&lt;=0.5)),$DC$10,IF(AND(CM202&gt;0.5,CN202&lt;=0.25),$DC$11,IF(AND(AND(CM202&lt;=0.5,CM202&gt;0.25),CN202&gt;0.5),$DC$12,IF(AND(AND(CM202&lt;=0.5,CM202&gt;0.25),AND(CN202&gt;0.25,CN202&lt;=0.5)),$DC$13,IF(AND(AND(CM202&lt;=0.5,CM202&gt;0.25),CN202&lt;=0.25),$DC$14,IF(AND(CM202&lt;=0.25,CN202&gt;0.5),$DC$15,IF(AND(CM202&lt;=0.25,AND(CN202&gt;0.25,CN202&lt;=0.5)),$DC$16,IF(AND(CM202&lt;=0.25,AND(CN202&gt;0.1,CN202&lt;=0.25)),$DC$17,IF(AND(CM202&lt;=0.25,CN202&lt;=0.1,OR(CM202&lt;&gt;0,CN202&lt;&gt;0)),$DC$18,IF(AND(CM202=0,CN202=0),$DC$19,"ATENÇÃO")))))))))))))))</f>
        <v>42.8571428571429</v>
      </c>
      <c r="CP202" s="38" t="n">
        <f aca="false">(AU202+AZ202+BD202)/3</f>
        <v>0</v>
      </c>
      <c r="CQ202" s="39" t="n">
        <f aca="false">(AV202+AW202+AX202+AY202+BA202+BB202+BC202)/7</f>
        <v>0</v>
      </c>
      <c r="CR202" s="30" t="n">
        <f aca="false">IF(AND(CP202=1,CQ202=1),$DC$5,IF(AND(CP202=1,CQ202&gt;0.5),$DC$6,IF(AND(CP202=1,AND(CQ202&gt;0.25,CQ202&lt;=0.5)),$DC$7,IF(AND(CP202=1,CQ202&lt;=0.25),$DC$8,IF(AND(CP202&gt;0.5,CQ202&gt;0.5),$DC$9,IF(AND(CP202&gt;0.5,AND(CQ202&gt;0.25,CQ202&lt;=0.5)),$DC$10,IF(AND(CP202&gt;0.5,CQ202&lt;=0.25),$DC$11,IF(AND(AND(CP202&lt;=0.5,CP202&gt;0.25),CQ202&gt;0.5),$DC$12,IF(AND(AND(CP202&lt;=0.5,CP202&gt;0.25),AND(CQ202&gt;0.25,CQ202&lt;=0.5)),$DC$13,IF(AND(AND(CP202&lt;=0.5,CP202&gt;0.25),CQ202&lt;=0.25),$DC$14,IF(AND(CP202&lt;=0.25,CQ202&gt;0.5),$DC$15,IF(AND(CP202&lt;=0.25,AND(CQ202&gt;0.25,CQ202&lt;=0.5)),$DC$16,IF(AND(CP202&lt;=0.25,AND(CQ202&gt;0.1,CQ202&lt;=0.25)),$DC$17,IF(AND(CP202&lt;=0.25,CQ202&lt;=0.1,OR(CP202&lt;&gt;0,CQ202&lt;&gt;0)),$DC$18,IF(AND(CP202=0,CQ202=0),$DC$19,"ATENÇÃO")))))))))))))))</f>
        <v>0</v>
      </c>
      <c r="CS202" s="38" t="n">
        <f aca="false">(BE202+BJ202+BN202)/3</f>
        <v>0.666666666666667</v>
      </c>
      <c r="CT202" s="39" t="n">
        <f aca="false">(BF202+BG202+BH202+BI202+BK202+BL202+BM202+BO202+BP202)/9</f>
        <v>0.666666666666667</v>
      </c>
      <c r="CU202" s="30" t="n">
        <f aca="false">IF(AND(CS202=1,CT202=1),$DC$5,IF(AND(CS202=1,CT202&gt;0.5),$DC$6,IF(AND(CS202=1,AND(CT202&gt;0.25,CT202&lt;=0.5)),$DC$7,IF(AND(CS202=1,CT202&lt;=0.25),$DC$8,IF(AND(CS202&gt;0.5,CT202&gt;0.5),$DC$9,IF(AND(CS202&gt;0.5,AND(CT202&gt;0.25,CT202&lt;=0.5)),$DC$10,IF(AND(CS202&gt;0.5,CT202&lt;=0.25),$DC$11,IF(AND(AND(CS202&lt;=0.5,CS202&gt;0.25),CT202&gt;0.5),$DC$12,IF(AND(AND(CS202&lt;=0.5,CS202&gt;0.25),AND(CT202&gt;0.25,CT202&lt;=0.5)),$DC$13,IF(AND(AND(CS202&lt;=0.5,CS202&gt;0.25),CT202&lt;=0.25),$DC$14,IF(AND(CS202&lt;=0.25,CT202&gt;0.5),$DC$15,IF(AND(CS202&lt;=0.25,AND(CT202&gt;0.25,CT202&lt;=0.5)),$DC$16,IF(AND(CS202&lt;=0.25,AND(CT202&gt;0.1,CT202&lt;=0.25)),$DC$17,IF(AND(CS202&lt;=0.25,CT202&lt;=0.1,OR(CS202&lt;&gt;0,CT202&lt;&gt;0)),$DC$18,IF(AND(CS202=0,CT202=0),$DC$19,"ATENÇÃO")))))))))))))))</f>
        <v>71.4285714285714</v>
      </c>
      <c r="CV202" s="31" t="n">
        <f aca="false">(BR202+BW202+BX202)/3</f>
        <v>0</v>
      </c>
      <c r="CW202" s="32" t="n">
        <f aca="false">(BQ202+BS202+BT202+BU202+BV202+BY202+BZ202)/7</f>
        <v>0.142857142857143</v>
      </c>
      <c r="CX202" s="30" t="n">
        <f aca="false">IF(AND(CV202=1,CW202=1),$DC$5,IF(AND(CV202=1,CW202&gt;0.5),$DC$6,IF(AND(CV202=1,AND(CW202&gt;0.25,CW202&lt;=0.5)),$DC$7,IF(AND(CV202=1,CW202&lt;=0.25),$DC$8,IF(AND(CV202&gt;0.5,CW202&gt;0.5),$DC$9,IF(AND(CV202&gt;0.5,AND(CW202&gt;0.25,CW202&lt;=0.5)),$DC$10,IF(AND(CV202&gt;0.5,CW202&lt;=0.25),$DC$11,IF(AND(AND(CV202&lt;=0.5,CV202&gt;0.25),CW202&gt;0.5),$DC$12,IF(AND(AND(CV202&lt;=0.5,CV202&gt;0.25),AND(CW202&gt;0.25,CW202&lt;=0.5)),$DC$13,IF(AND(AND(CV202&lt;=0.5,CV202&gt;0.25),CW202&lt;=0.25),$DC$14,IF(AND(CV202&lt;=0.25,CW202&gt;0.5),$DC$15,IF(AND(CV202&lt;=0.25,AND(CW202&gt;0.25,CW202&lt;=0.5)),$DC$16,IF(AND(CV202&lt;=0.25,AND(CW202&gt;0.1,CW202&lt;=0.25)),$DC$17,IF(AND(CV202&lt;=0.25,CW202&lt;=0.1,OR(CV202&lt;&gt;0,CW202&lt;&gt;0)),$DC$18,IF(AND(CV202=0,CW202=0),$DC$19,"ATENÇÃO")))))))))))))))</f>
        <v>14.2857142857143</v>
      </c>
    </row>
    <row r="203" customFormat="false" ht="15" hidden="false" customHeight="false" outlineLevel="0" collapsed="false">
      <c r="A203" s="1" t="s">
        <v>354</v>
      </c>
      <c r="B203" s="2" t="n">
        <v>201</v>
      </c>
      <c r="C203" s="23" t="n">
        <v>1</v>
      </c>
      <c r="D203" s="23" t="n">
        <v>1</v>
      </c>
      <c r="E203" s="23" t="n">
        <v>1</v>
      </c>
      <c r="F203" s="23" t="n">
        <v>0</v>
      </c>
      <c r="G203" s="24" t="n">
        <v>0</v>
      </c>
      <c r="H203" s="23" t="n">
        <v>1</v>
      </c>
      <c r="I203" s="24" t="n">
        <v>1</v>
      </c>
      <c r="J203" s="23" t="n">
        <v>1</v>
      </c>
      <c r="K203" s="24" t="n">
        <v>0</v>
      </c>
      <c r="L203" s="23" t="n">
        <v>1</v>
      </c>
      <c r="M203" s="23" t="n">
        <v>0</v>
      </c>
      <c r="N203" s="24" t="n">
        <v>1</v>
      </c>
      <c r="O203" s="23" t="n">
        <v>1</v>
      </c>
      <c r="P203" s="23" t="n">
        <v>1</v>
      </c>
      <c r="Q203" s="23" t="n">
        <v>1</v>
      </c>
      <c r="R203" s="24" t="n">
        <v>1</v>
      </c>
      <c r="S203" s="23" t="n">
        <v>1</v>
      </c>
      <c r="T203" s="23" t="n">
        <v>1</v>
      </c>
      <c r="U203" s="25" t="n">
        <v>1</v>
      </c>
      <c r="V203" s="25" t="n">
        <v>0</v>
      </c>
      <c r="W203" s="25" t="n">
        <v>1</v>
      </c>
      <c r="X203" s="26" t="n">
        <v>1</v>
      </c>
      <c r="Y203" s="25" t="n">
        <v>0</v>
      </c>
      <c r="Z203" s="25" t="n">
        <v>0</v>
      </c>
      <c r="AA203" s="26" t="n">
        <v>0</v>
      </c>
      <c r="AB203" s="25" t="n">
        <v>0</v>
      </c>
      <c r="AC203" s="25" t="n">
        <v>1</v>
      </c>
      <c r="AD203" s="25" t="n">
        <v>0</v>
      </c>
      <c r="AE203" s="25" t="n">
        <v>1</v>
      </c>
      <c r="AF203" s="25" t="n">
        <v>0</v>
      </c>
      <c r="AG203" s="26" t="n">
        <v>1</v>
      </c>
      <c r="AH203" s="23" t="n">
        <v>1</v>
      </c>
      <c r="AI203" s="23" t="n">
        <v>1</v>
      </c>
      <c r="AJ203" s="24" t="n">
        <v>1</v>
      </c>
      <c r="AK203" s="23" t="n">
        <v>0</v>
      </c>
      <c r="AL203" s="24" t="n">
        <v>1</v>
      </c>
      <c r="AM203" s="25" t="n">
        <v>1</v>
      </c>
      <c r="AN203" s="25" t="n">
        <v>1</v>
      </c>
      <c r="AO203" s="25" t="n">
        <v>1</v>
      </c>
      <c r="AP203" s="26" t="n">
        <v>1</v>
      </c>
      <c r="AQ203" s="25" t="n">
        <v>0</v>
      </c>
      <c r="AR203" s="25" t="n">
        <v>1</v>
      </c>
      <c r="AS203" s="26" t="n">
        <v>1</v>
      </c>
      <c r="AT203" s="25" t="n">
        <v>1</v>
      </c>
      <c r="AU203" s="78" t="n">
        <v>1</v>
      </c>
      <c r="AV203" s="79" t="n">
        <v>1</v>
      </c>
      <c r="AW203" s="79" t="n">
        <v>1</v>
      </c>
      <c r="AX203" s="79" t="n">
        <v>1</v>
      </c>
      <c r="AY203" s="79" t="n">
        <v>1</v>
      </c>
      <c r="AZ203" s="78" t="n">
        <v>1</v>
      </c>
      <c r="BA203" s="79" t="n">
        <v>1</v>
      </c>
      <c r="BB203" s="79" t="n">
        <v>1</v>
      </c>
      <c r="BC203" s="79" t="n">
        <v>1</v>
      </c>
      <c r="BD203" s="78" t="n">
        <v>0</v>
      </c>
      <c r="BE203" s="26" t="n">
        <v>1</v>
      </c>
      <c r="BF203" s="25" t="n">
        <v>1</v>
      </c>
      <c r="BG203" s="25" t="n">
        <v>1</v>
      </c>
      <c r="BH203" s="25" t="n">
        <v>1</v>
      </c>
      <c r="BI203" s="25" t="n">
        <v>1</v>
      </c>
      <c r="BJ203" s="26" t="n">
        <v>1</v>
      </c>
      <c r="BK203" s="25" t="n">
        <v>1</v>
      </c>
      <c r="BL203" s="25" t="n">
        <v>1</v>
      </c>
      <c r="BM203" s="25" t="n">
        <v>1</v>
      </c>
      <c r="BN203" s="26" t="n">
        <v>1</v>
      </c>
      <c r="BO203" s="25" t="n">
        <v>1</v>
      </c>
      <c r="BP203" s="25" t="n">
        <v>1</v>
      </c>
      <c r="BQ203" s="23" t="n">
        <v>1</v>
      </c>
      <c r="BR203" s="24" t="n">
        <v>1</v>
      </c>
      <c r="BS203" s="23" t="n">
        <v>1</v>
      </c>
      <c r="BT203" s="23" t="n">
        <v>1</v>
      </c>
      <c r="BU203" s="23" t="n">
        <v>0</v>
      </c>
      <c r="BV203" s="23" t="n">
        <v>1</v>
      </c>
      <c r="BW203" s="24" t="n">
        <v>0</v>
      </c>
      <c r="BX203" s="24" t="n">
        <v>1</v>
      </c>
      <c r="BY203" s="23" t="n">
        <v>1</v>
      </c>
      <c r="BZ203" s="23" t="n">
        <v>1</v>
      </c>
      <c r="CB203" s="27" t="n">
        <f aca="false">CF203*$CZ$3+CI203*$DA$3+CL203*$DB$3+CO203*$DC$3+CR203*$DD$3+CU203*$DE$3+CX203*$DF$3</f>
        <v>79.12</v>
      </c>
      <c r="CD203" s="38" t="n">
        <f aca="false">(G203+I203+K203+N203+R203)/5</f>
        <v>0.6</v>
      </c>
      <c r="CE203" s="39" t="n">
        <f aca="false">(C203+D203+E203+F203+H203+J203+L203+M203+O203+P203+Q203+S203+T203)/13</f>
        <v>0.846153846153846</v>
      </c>
      <c r="CF203" s="30" t="n">
        <f aca="false">IF(AND(CD203=1,CE203=1),$DC$5,IF(AND(CD203=1,CE203&gt;0.5),$DC$6,IF(AND(CD203=1,AND(CE203&gt;0.25,CE203&lt;=0.5)),$DC$7,IF(AND(CD203=1,CE203&lt;=0.25),$DC$8,IF(AND(CD203&gt;0.5,CE203&gt;0.5),$DC$9,IF(AND(CD203&gt;0.5,AND(CE203&gt;0.25,CE203&lt;=0.5)),$DC$10,IF(AND(CD203&gt;0.5,CE203&lt;=0.25),$DC$11,IF(AND(AND(CD203&lt;=0.5,CD203&gt;0.25),CE203&gt;0.5),$DC$12,IF(AND(AND(CD203&lt;=0.5,CD203&gt;0.25),AND(CE203&gt;0.25,CE203&lt;=0.5)),$DC$13,IF(AND(AND(CD203&lt;=0.5,CD203&gt;0.25),CE203&lt;=0.25),$DC$14,IF(AND(CD203&lt;=0.25,CE203&gt;0.5),$DC$15,IF(AND(CD203&lt;=0.25,AND(CE203&gt;0.25,CE203&lt;=0.5)),$DC$16,IF(AND(CD203&lt;=0.25,AND(CE203&gt;0.1,CE203&lt;=0.25)),$DC$17,IF(AND(CD203&lt;=0.25,CE203&lt;=0.1,OR(CD203&lt;&gt;0,CE203&lt;&gt;0)),$DC$18,IF(AND(CD203=0,CE203=0),$DC$19,"ATENÇÃO")))))))))))))))</f>
        <v>71.4285714285714</v>
      </c>
      <c r="CG203" s="38" t="n">
        <f aca="false">(X203+AA203+AG203)/3</f>
        <v>0.666666666666667</v>
      </c>
      <c r="CH203" s="39" t="n">
        <f aca="false">(U203+V203+W203+Y203+Z203+AB203+AC203+AD203+AE203+AF203)/10</f>
        <v>0.4</v>
      </c>
      <c r="CI203" s="30" t="n">
        <f aca="false">IF(AND(CG203=1,CH203=1),$DC$5,IF(AND(CG203=1,CH203&gt;0.5),$DC$6,IF(AND(CG203=1,AND(CH203&gt;0.25,CH203&lt;=0.5)),$DC$7,IF(AND(CG203=1,CH203&lt;=0.25),$DC$8,IF(AND(CG203&gt;0.5,CH203&gt;0.5),$DC$9,IF(AND(CG203&gt;0.5,AND(CH203&gt;0.25,CH203&lt;=0.5)),$DC$10,IF(AND(CG203&gt;0.5,CH203&lt;=0.25),$DC$11,IF(AND(AND(CG203&lt;=0.5,CG203&gt;0.25),CH203&gt;0.5),$DC$12,IF(AND(AND(CG203&lt;=0.5,CG203&gt;0.25),AND(CH203&gt;0.25,CH203&lt;=0.5)),$DC$13,IF(AND(AND(CG203&lt;=0.5,CG203&gt;0.25),CH203&lt;=0.25),$DC$14,IF(AND(CG203&lt;=0.25,CH203&gt;0.5),$DC$15,IF(AND(CG203&lt;=0.25,AND(CH203&gt;0.25,CH203&lt;=0.5)),$DC$16,IF(AND(CG203&lt;=0.25,AND(CH203&gt;0.1,CH203&lt;=0.25)),$DC$17,IF(AND(CG203&lt;=0.25,CH203&lt;=0.1,OR(CG203&lt;&gt;0,CH203&lt;&gt;0)),$DC$18,IF(AND(CG203=0,CH203=0),$DC$19,"ATENÇÃO")))))))))))))))</f>
        <v>64.2857142857143</v>
      </c>
      <c r="CJ203" s="38" t="n">
        <f aca="false">(AJ203+AL203)/2</f>
        <v>1</v>
      </c>
      <c r="CK203" s="39" t="n">
        <f aca="false">(AH203+AI203+AK203)/3</f>
        <v>0.666666666666667</v>
      </c>
      <c r="CL203" s="30" t="n">
        <f aca="false">IF(AND(CJ203=1,CK203=1),$DC$5,IF(AND(CJ203=1,CK203&gt;0.5),$DC$6,IF(AND(CJ203=1,AND(CK203&gt;0.25,CK203&lt;=0.5)),$DC$7,IF(AND(CJ203=1,CK203&lt;=0.25),$DC$8,IF(AND(CJ203&gt;0.5,CK203&gt;0.5),$DC$9,IF(AND(CJ203&gt;0.5,AND(CK203&gt;0.25,CK203&lt;=0.5)),$DC$10,IF(AND(CJ203&gt;0.5,CK203&lt;=0.25),$DC$11,IF(AND(AND(CJ203&lt;=0.5,CJ203&gt;0.25),CK203&gt;0.5),$DC$12,IF(AND(AND(CJ203&lt;=0.5,CJ203&gt;0.25),AND(CK203&gt;0.25,CK203&lt;=0.5)),$DC$13,IF(AND(AND(CJ203&lt;=0.5,CJ203&gt;0.25),CK203&lt;=0.25),$DC$14,IF(AND(CJ203&lt;=0.25,CK203&gt;0.5),$DC$15,IF(AND(CJ203&lt;=0.25,AND(CK203&gt;0.25,CK203&lt;=0.5)),$DC$16,IF(AND(CJ203&lt;=0.25,AND(CK203&gt;0.1,CK203&lt;=0.25)),$DC$17,IF(AND(CJ203&lt;=0.25,CK203&lt;=0.1,OR(CJ203&lt;&gt;0,CK203&lt;&gt;0)),$DC$18,IF(AND(CJ203=0,CK203=0),$DC$19,"ATENÇÃO")))))))))))))))</f>
        <v>92.8571428571429</v>
      </c>
      <c r="CM203" s="38" t="n">
        <f aca="false">(AP203+AS203)/2</f>
        <v>1</v>
      </c>
      <c r="CN203" s="39" t="n">
        <f aca="false">(AM203+AN203+AO203+AQ203+AR203+AT203)/6</f>
        <v>0.833333333333333</v>
      </c>
      <c r="CO203" s="30" t="n">
        <f aca="false">IF(AND(CM203=1,CN203=1),$DC$5,IF(AND(CM203=1,CN203&gt;0.5),$DC$6,IF(AND(CM203=1,AND(CN203&gt;0.25,CN203&lt;=0.5)),$DC$7,IF(AND(CM203=1,CN203&lt;=0.25),$DC$8,IF(AND(CM203&gt;0.5,CN203&gt;0.5),$DC$9,IF(AND(CM203&gt;0.5,AND(CN203&gt;0.25,CN203&lt;=0.5)),$DC$10,IF(AND(CM203&gt;0.5,CN203&lt;=0.25),$DC$11,IF(AND(AND(CM203&lt;=0.5,CM203&gt;0.25),CN203&gt;0.5),$DC$12,IF(AND(AND(CM203&lt;=0.5,CM203&gt;0.25),AND(CN203&gt;0.25,CN203&lt;=0.5)),$DC$13,IF(AND(AND(CM203&lt;=0.5,CM203&gt;0.25),CN203&lt;=0.25),$DC$14,IF(AND(CM203&lt;=0.25,CN203&gt;0.5),$DC$15,IF(AND(CM203&lt;=0.25,AND(CN203&gt;0.25,CN203&lt;=0.5)),$DC$16,IF(AND(CM203&lt;=0.25,AND(CN203&gt;0.1,CN203&lt;=0.25)),$DC$17,IF(AND(CM203&lt;=0.25,CN203&lt;=0.1,OR(CM203&lt;&gt;0,CN203&lt;&gt;0)),$DC$18,IF(AND(CM203=0,CN203=0),$DC$19,"ATENÇÃO")))))))))))))))</f>
        <v>92.8571428571429</v>
      </c>
      <c r="CP203" s="38" t="n">
        <f aca="false">(AU203+AZ203+BD203)/3</f>
        <v>0.666666666666667</v>
      </c>
      <c r="CQ203" s="39" t="n">
        <f aca="false">(AV203+AW203+AX203+AY203+BA203+BB203+BC203)/7</f>
        <v>1</v>
      </c>
      <c r="CR203" s="30" t="n">
        <f aca="false">IF(AND(CP203=1,CQ203=1),$DC$5,IF(AND(CP203=1,CQ203&gt;0.5),$DC$6,IF(AND(CP203=1,AND(CQ203&gt;0.25,CQ203&lt;=0.5)),$DC$7,IF(AND(CP203=1,CQ203&lt;=0.25),$DC$8,IF(AND(CP203&gt;0.5,CQ203&gt;0.5),$DC$9,IF(AND(CP203&gt;0.5,AND(CQ203&gt;0.25,CQ203&lt;=0.5)),$DC$10,IF(AND(CP203&gt;0.5,CQ203&lt;=0.25),$DC$11,IF(AND(AND(CP203&lt;=0.5,CP203&gt;0.25),CQ203&gt;0.5),$DC$12,IF(AND(AND(CP203&lt;=0.5,CP203&gt;0.25),AND(CQ203&gt;0.25,CQ203&lt;=0.5)),$DC$13,IF(AND(AND(CP203&lt;=0.5,CP203&gt;0.25),CQ203&lt;=0.25),$DC$14,IF(AND(CP203&lt;=0.25,CQ203&gt;0.5),$DC$15,IF(AND(CP203&lt;=0.25,AND(CQ203&gt;0.25,CQ203&lt;=0.5)),$DC$16,IF(AND(CP203&lt;=0.25,AND(CQ203&gt;0.1,CQ203&lt;=0.25)),$DC$17,IF(AND(CP203&lt;=0.25,CQ203&lt;=0.1,OR(CP203&lt;&gt;0,CQ203&lt;&gt;0)),$DC$18,IF(AND(CP203=0,CQ203=0),$DC$19,"ATENÇÃO")))))))))))))))</f>
        <v>71.4285714285714</v>
      </c>
      <c r="CS203" s="38" t="n">
        <f aca="false">(BE203+BJ203+BN203)/3</f>
        <v>1</v>
      </c>
      <c r="CT203" s="39" t="n">
        <f aca="false">(BF203+BG203+BH203+BI203+BK203+BL203+BM203+BO203+BP203)/9</f>
        <v>1</v>
      </c>
      <c r="CU203" s="30" t="n">
        <f aca="false">IF(AND(CS203=1,CT203=1),$DC$5,IF(AND(CS203=1,CT203&gt;0.5),$DC$6,IF(AND(CS203=1,AND(CT203&gt;0.25,CT203&lt;=0.5)),$DC$7,IF(AND(CS203=1,CT203&lt;=0.25),$DC$8,IF(AND(CS203&gt;0.5,CT203&gt;0.5),$DC$9,IF(AND(CS203&gt;0.5,AND(CT203&gt;0.25,CT203&lt;=0.5)),$DC$10,IF(AND(CS203&gt;0.5,CT203&lt;=0.25),$DC$11,IF(AND(AND(CS203&lt;=0.5,CS203&gt;0.25),CT203&gt;0.5),$DC$12,IF(AND(AND(CS203&lt;=0.5,CS203&gt;0.25),AND(CT203&gt;0.25,CT203&lt;=0.5)),$DC$13,IF(AND(AND(CS203&lt;=0.5,CS203&gt;0.25),CT203&lt;=0.25),$DC$14,IF(AND(CS203&lt;=0.25,CT203&gt;0.5),$DC$15,IF(AND(CS203&lt;=0.25,AND(CT203&gt;0.25,CT203&lt;=0.5)),$DC$16,IF(AND(CS203&lt;=0.25,AND(CT203&gt;0.1,CT203&lt;=0.25)),$DC$17,IF(AND(CS203&lt;=0.25,CT203&lt;=0.1,OR(CS203&lt;&gt;0,CT203&lt;&gt;0)),$DC$18,IF(AND(CS203=0,CT203=0),$DC$19,"ATENÇÃO")))))))))))))))</f>
        <v>100</v>
      </c>
      <c r="CV203" s="31" t="n">
        <f aca="false">(BR203+BW203+BX203)/3</f>
        <v>0.666666666666667</v>
      </c>
      <c r="CW203" s="32" t="n">
        <f aca="false">(BQ203+BS203+BT203+BU203+BV203+BY203+BZ203)/7</f>
        <v>0.857142857142857</v>
      </c>
      <c r="CX203" s="30" t="n">
        <f aca="false">IF(AND(CV203=1,CW203=1),$DC$5,IF(AND(CV203=1,CW203&gt;0.5),$DC$6,IF(AND(CV203=1,AND(CW203&gt;0.25,CW203&lt;=0.5)),$DC$7,IF(AND(CV203=1,CW203&lt;=0.25),$DC$8,IF(AND(CV203&gt;0.5,CW203&gt;0.5),$DC$9,IF(AND(CV203&gt;0.5,AND(CW203&gt;0.25,CW203&lt;=0.5)),$DC$10,IF(AND(CV203&gt;0.5,CW203&lt;=0.25),$DC$11,IF(AND(AND(CV203&lt;=0.5,CV203&gt;0.25),CW203&gt;0.5),$DC$12,IF(AND(AND(CV203&lt;=0.5,CV203&gt;0.25),AND(CW203&gt;0.25,CW203&lt;=0.5)),$DC$13,IF(AND(AND(CV203&lt;=0.5,CV203&gt;0.25),CW203&lt;=0.25),$DC$14,IF(AND(CV203&lt;=0.25,CW203&gt;0.5),$DC$15,IF(AND(CV203&lt;=0.25,AND(CW203&gt;0.25,CW203&lt;=0.5)),$DC$16,IF(AND(CV203&lt;=0.25,AND(CW203&gt;0.1,CW203&lt;=0.25)),$DC$17,IF(AND(CV203&lt;=0.25,CW203&lt;=0.1,OR(CV203&lt;&gt;0,CW203&lt;&gt;0)),$DC$18,IF(AND(CV203=0,CW203=0),$DC$19,"ATENÇÃO")))))))))))))))</f>
        <v>71.4285714285714</v>
      </c>
    </row>
    <row r="204" customFormat="false" ht="15" hidden="false" customHeight="false" outlineLevel="0" collapsed="false">
      <c r="A204" s="1" t="s">
        <v>355</v>
      </c>
      <c r="B204" s="2" t="n">
        <v>202</v>
      </c>
      <c r="C204" s="23" t="n">
        <v>1</v>
      </c>
      <c r="D204" s="23" t="n">
        <v>1</v>
      </c>
      <c r="E204" s="23" t="n">
        <v>1</v>
      </c>
      <c r="F204" s="23" t="n">
        <v>0</v>
      </c>
      <c r="G204" s="24" t="n">
        <v>0</v>
      </c>
      <c r="H204" s="23" t="n">
        <v>1</v>
      </c>
      <c r="I204" s="24" t="n">
        <v>1</v>
      </c>
      <c r="J204" s="23" t="n">
        <v>0</v>
      </c>
      <c r="K204" s="24" t="n">
        <v>0</v>
      </c>
      <c r="L204" s="23" t="n">
        <v>0</v>
      </c>
      <c r="M204" s="23" t="n">
        <v>1</v>
      </c>
      <c r="N204" s="24" t="n">
        <v>1</v>
      </c>
      <c r="O204" s="23" t="n">
        <v>0</v>
      </c>
      <c r="P204" s="23" t="n">
        <v>1</v>
      </c>
      <c r="Q204" s="23" t="n">
        <v>0</v>
      </c>
      <c r="R204" s="24" t="n">
        <v>1</v>
      </c>
      <c r="S204" s="23" t="n">
        <v>1</v>
      </c>
      <c r="T204" s="23" t="n">
        <v>1</v>
      </c>
      <c r="U204" s="25" t="n">
        <v>1</v>
      </c>
      <c r="V204" s="25" t="n">
        <v>0</v>
      </c>
      <c r="W204" s="25" t="n">
        <v>0</v>
      </c>
      <c r="X204" s="26" t="n">
        <v>1</v>
      </c>
      <c r="Y204" s="25" t="n">
        <v>1</v>
      </c>
      <c r="Z204" s="25" t="n">
        <v>1</v>
      </c>
      <c r="AA204" s="26" t="n">
        <v>0</v>
      </c>
      <c r="AB204" s="25" t="n">
        <v>0</v>
      </c>
      <c r="AC204" s="25" t="n">
        <v>0</v>
      </c>
      <c r="AD204" s="25" t="n">
        <v>0</v>
      </c>
      <c r="AE204" s="25" t="n">
        <v>1</v>
      </c>
      <c r="AF204" s="25" t="n">
        <v>0</v>
      </c>
      <c r="AG204" s="26" t="n">
        <v>1</v>
      </c>
      <c r="AH204" s="23" t="n">
        <v>1</v>
      </c>
      <c r="AI204" s="23" t="n">
        <v>1</v>
      </c>
      <c r="AJ204" s="24" t="n">
        <v>0</v>
      </c>
      <c r="AK204" s="23" t="n">
        <v>0</v>
      </c>
      <c r="AL204" s="24" t="n">
        <v>1</v>
      </c>
      <c r="AM204" s="25" t="n">
        <v>0</v>
      </c>
      <c r="AN204" s="25" t="n">
        <v>0</v>
      </c>
      <c r="AO204" s="25" t="n">
        <v>0</v>
      </c>
      <c r="AP204" s="26" t="n">
        <v>0</v>
      </c>
      <c r="AQ204" s="25" t="n">
        <v>0</v>
      </c>
      <c r="AR204" s="25" t="n">
        <v>0</v>
      </c>
      <c r="AS204" s="26" t="n">
        <v>0</v>
      </c>
      <c r="AT204" s="25" t="n">
        <v>0</v>
      </c>
      <c r="AU204" s="78" t="n">
        <v>1</v>
      </c>
      <c r="AV204" s="79" t="n">
        <v>0</v>
      </c>
      <c r="AW204" s="79" t="n">
        <v>0</v>
      </c>
      <c r="AX204" s="79" t="n">
        <v>1</v>
      </c>
      <c r="AY204" s="79" t="n">
        <v>0</v>
      </c>
      <c r="AZ204" s="78" t="n">
        <v>1</v>
      </c>
      <c r="BA204" s="79" t="n">
        <v>0</v>
      </c>
      <c r="BB204" s="79" t="n">
        <v>1</v>
      </c>
      <c r="BC204" s="79" t="n">
        <v>0</v>
      </c>
      <c r="BD204" s="78" t="n">
        <v>1</v>
      </c>
      <c r="BE204" s="26" t="n">
        <v>1</v>
      </c>
      <c r="BF204" s="25" t="n">
        <v>1</v>
      </c>
      <c r="BG204" s="25" t="n">
        <v>1</v>
      </c>
      <c r="BH204" s="25" t="n">
        <v>1</v>
      </c>
      <c r="BI204" s="25" t="n">
        <v>1</v>
      </c>
      <c r="BJ204" s="26" t="n">
        <v>1</v>
      </c>
      <c r="BK204" s="25" t="n">
        <v>1</v>
      </c>
      <c r="BL204" s="25" t="n">
        <v>1</v>
      </c>
      <c r="BM204" s="25" t="n">
        <v>1</v>
      </c>
      <c r="BN204" s="26" t="n">
        <v>1</v>
      </c>
      <c r="BO204" s="25" t="n">
        <v>1</v>
      </c>
      <c r="BP204" s="25" t="n">
        <v>1</v>
      </c>
      <c r="BQ204" s="23" t="n">
        <v>1</v>
      </c>
      <c r="BR204" s="24" t="n">
        <v>1</v>
      </c>
      <c r="BS204" s="23" t="n">
        <v>1</v>
      </c>
      <c r="BT204" s="23" t="n">
        <v>1</v>
      </c>
      <c r="BU204" s="23" t="n">
        <v>1</v>
      </c>
      <c r="BV204" s="23" t="n">
        <v>1</v>
      </c>
      <c r="BW204" s="24" t="n">
        <v>0</v>
      </c>
      <c r="BX204" s="24" t="n">
        <v>1</v>
      </c>
      <c r="BY204" s="23" t="n">
        <v>1</v>
      </c>
      <c r="BZ204" s="23" t="n">
        <v>0</v>
      </c>
      <c r="CB204" s="27" t="n">
        <f aca="false">CF204*$CZ$3+CI204*$DA$3+CL204*$DB$3+CO204*$DC$3+CR204*$DD$3+CU204*$DE$3+CX204*$DF$3</f>
        <v>71.8392857142857</v>
      </c>
      <c r="CD204" s="38" t="n">
        <f aca="false">(G204+I204+K204+N204+R204)/5</f>
        <v>0.6</v>
      </c>
      <c r="CE204" s="39" t="n">
        <f aca="false">(C204+D204+E204+F204+H204+J204+L204+M204+O204+P204+Q204+S204+T204)/13</f>
        <v>0.615384615384615</v>
      </c>
      <c r="CF204" s="30" t="n">
        <f aca="false">IF(AND(CD204=1,CE204=1),$DC$5,IF(AND(CD204=1,CE204&gt;0.5),$DC$6,IF(AND(CD204=1,AND(CE204&gt;0.25,CE204&lt;=0.5)),$DC$7,IF(AND(CD204=1,CE204&lt;=0.25),$DC$8,IF(AND(CD204&gt;0.5,CE204&gt;0.5),$DC$9,IF(AND(CD204&gt;0.5,AND(CE204&gt;0.25,CE204&lt;=0.5)),$DC$10,IF(AND(CD204&gt;0.5,CE204&lt;=0.25),$DC$11,IF(AND(AND(CD204&lt;=0.5,CD204&gt;0.25),CE204&gt;0.5),$DC$12,IF(AND(AND(CD204&lt;=0.5,CD204&gt;0.25),AND(CE204&gt;0.25,CE204&lt;=0.5)),$DC$13,IF(AND(AND(CD204&lt;=0.5,CD204&gt;0.25),CE204&lt;=0.25),$DC$14,IF(AND(CD204&lt;=0.25,CE204&gt;0.5),$DC$15,IF(AND(CD204&lt;=0.25,AND(CE204&gt;0.25,CE204&lt;=0.5)),$DC$16,IF(AND(CD204&lt;=0.25,AND(CE204&gt;0.1,CE204&lt;=0.25)),$DC$17,IF(AND(CD204&lt;=0.25,CE204&lt;=0.1,OR(CD204&lt;&gt;0,CE204&lt;&gt;0)),$DC$18,IF(AND(CD204=0,CE204=0),$DC$19,"ATENÇÃO")))))))))))))))</f>
        <v>71.4285714285714</v>
      </c>
      <c r="CG204" s="38" t="n">
        <f aca="false">(X204+AA204+AG204)/3</f>
        <v>0.666666666666667</v>
      </c>
      <c r="CH204" s="39" t="n">
        <f aca="false">(U204+V204+W204+Y204+Z204+AB204+AC204+AD204+AE204+AF204)/10</f>
        <v>0.4</v>
      </c>
      <c r="CI204" s="30" t="n">
        <f aca="false">IF(AND(CG204=1,CH204=1),$DC$5,IF(AND(CG204=1,CH204&gt;0.5),$DC$6,IF(AND(CG204=1,AND(CH204&gt;0.25,CH204&lt;=0.5)),$DC$7,IF(AND(CG204=1,CH204&lt;=0.25),$DC$8,IF(AND(CG204&gt;0.5,CH204&gt;0.5),$DC$9,IF(AND(CG204&gt;0.5,AND(CH204&gt;0.25,CH204&lt;=0.5)),$DC$10,IF(AND(CG204&gt;0.5,CH204&lt;=0.25),$DC$11,IF(AND(AND(CG204&lt;=0.5,CG204&gt;0.25),CH204&gt;0.5),$DC$12,IF(AND(AND(CG204&lt;=0.5,CG204&gt;0.25),AND(CH204&gt;0.25,CH204&lt;=0.5)),$DC$13,IF(AND(AND(CG204&lt;=0.5,CG204&gt;0.25),CH204&lt;=0.25),$DC$14,IF(AND(CG204&lt;=0.25,CH204&gt;0.5),$DC$15,IF(AND(CG204&lt;=0.25,AND(CH204&gt;0.25,CH204&lt;=0.5)),$DC$16,IF(AND(CG204&lt;=0.25,AND(CH204&gt;0.1,CH204&lt;=0.25)),$DC$17,IF(AND(CG204&lt;=0.25,CH204&lt;=0.1,OR(CG204&lt;&gt;0,CH204&lt;&gt;0)),$DC$18,IF(AND(CG204=0,CH204=0),$DC$19,"ATENÇÃO")))))))))))))))</f>
        <v>64.2857142857143</v>
      </c>
      <c r="CJ204" s="38" t="n">
        <f aca="false">(AJ204+AL204)/2</f>
        <v>0.5</v>
      </c>
      <c r="CK204" s="39" t="n">
        <f aca="false">(AH204+AI204+AK204)/3</f>
        <v>0.666666666666667</v>
      </c>
      <c r="CL204" s="30" t="n">
        <f aca="false">IF(AND(CJ204=1,CK204=1),$DC$5,IF(AND(CJ204=1,CK204&gt;0.5),$DC$6,IF(AND(CJ204=1,AND(CK204&gt;0.25,CK204&lt;=0.5)),$DC$7,IF(AND(CJ204=1,CK204&lt;=0.25),$DC$8,IF(AND(CJ204&gt;0.5,CK204&gt;0.5),$DC$9,IF(AND(CJ204&gt;0.5,AND(CK204&gt;0.25,CK204&lt;=0.5)),$DC$10,IF(AND(CJ204&gt;0.5,CK204&lt;=0.25),$DC$11,IF(AND(AND(CJ204&lt;=0.5,CJ204&gt;0.25),CK204&gt;0.5),$DC$12,IF(AND(AND(CJ204&lt;=0.5,CJ204&gt;0.25),AND(CK204&gt;0.25,CK204&lt;=0.5)),$DC$13,IF(AND(AND(CJ204&lt;=0.5,CJ204&gt;0.25),CK204&lt;=0.25),$DC$14,IF(AND(CJ204&lt;=0.25,CK204&gt;0.5),$DC$15,IF(AND(CJ204&lt;=0.25,AND(CK204&gt;0.25,CK204&lt;=0.5)),$DC$16,IF(AND(CJ204&lt;=0.25,AND(CK204&gt;0.1,CK204&lt;=0.25)),$DC$17,IF(AND(CJ204&lt;=0.25,CK204&lt;=0.1,OR(CJ204&lt;&gt;0,CK204&lt;&gt;0)),$DC$18,IF(AND(CJ204=0,CK204=0),$DC$19,"ATENÇÃO")))))))))))))))</f>
        <v>50</v>
      </c>
      <c r="CM204" s="38" t="n">
        <f aca="false">(AP204+AS204)/2</f>
        <v>0</v>
      </c>
      <c r="CN204" s="39" t="n">
        <f aca="false">(AM204+AN204+AO204+AQ204+AR204+AT204)/6</f>
        <v>0</v>
      </c>
      <c r="CO204" s="30" t="n">
        <f aca="false">IF(AND(CM204=1,CN204=1),$DC$5,IF(AND(CM204=1,CN204&gt;0.5),$DC$6,IF(AND(CM204=1,AND(CN204&gt;0.25,CN204&lt;=0.5)),$DC$7,IF(AND(CM204=1,CN204&lt;=0.25),$DC$8,IF(AND(CM204&gt;0.5,CN204&gt;0.5),$DC$9,IF(AND(CM204&gt;0.5,AND(CN204&gt;0.25,CN204&lt;=0.5)),$DC$10,IF(AND(CM204&gt;0.5,CN204&lt;=0.25),$DC$11,IF(AND(AND(CM204&lt;=0.5,CM204&gt;0.25),CN204&gt;0.5),$DC$12,IF(AND(AND(CM204&lt;=0.5,CM204&gt;0.25),AND(CN204&gt;0.25,CN204&lt;=0.5)),$DC$13,IF(AND(AND(CM204&lt;=0.5,CM204&gt;0.25),CN204&lt;=0.25),$DC$14,IF(AND(CM204&lt;=0.25,CN204&gt;0.5),$DC$15,IF(AND(CM204&lt;=0.25,AND(CN204&gt;0.25,CN204&lt;=0.5)),$DC$16,IF(AND(CM204&lt;=0.25,AND(CN204&gt;0.1,CN204&lt;=0.25)),$DC$17,IF(AND(CM204&lt;=0.25,CN204&lt;=0.1,OR(CM204&lt;&gt;0,CN204&lt;&gt;0)),$DC$18,IF(AND(CM204=0,CN204=0),$DC$19,"ATENÇÃO")))))))))))))))</f>
        <v>0</v>
      </c>
      <c r="CP204" s="38" t="n">
        <f aca="false">(AU204+AZ204+BD204)/3</f>
        <v>1</v>
      </c>
      <c r="CQ204" s="39" t="n">
        <f aca="false">(AV204+AW204+AX204+AY204+BA204+BB204+BC204)/7</f>
        <v>0.285714285714286</v>
      </c>
      <c r="CR204" s="30" t="n">
        <f aca="false">IF(AND(CP204=1,CQ204=1),$DC$5,IF(AND(CP204=1,CQ204&gt;0.5),$DC$6,IF(AND(CP204=1,AND(CQ204&gt;0.25,CQ204&lt;=0.5)),$DC$7,IF(AND(CP204=1,CQ204&lt;=0.25),$DC$8,IF(AND(CP204&gt;0.5,CQ204&gt;0.5),$DC$9,IF(AND(CP204&gt;0.5,AND(CQ204&gt;0.25,CQ204&lt;=0.5)),$DC$10,IF(AND(CP204&gt;0.5,CQ204&lt;=0.25),$DC$11,IF(AND(AND(CP204&lt;=0.5,CP204&gt;0.25),CQ204&gt;0.5),$DC$12,IF(AND(AND(CP204&lt;=0.5,CP204&gt;0.25),AND(CQ204&gt;0.25,CQ204&lt;=0.5)),$DC$13,IF(AND(AND(CP204&lt;=0.5,CP204&gt;0.25),CQ204&lt;=0.25),$DC$14,IF(AND(CP204&lt;=0.25,CQ204&gt;0.5),$DC$15,IF(AND(CP204&lt;=0.25,AND(CQ204&gt;0.25,CQ204&lt;=0.5)),$DC$16,IF(AND(CP204&lt;=0.25,AND(CQ204&gt;0.1,CQ204&lt;=0.25)),$DC$17,IF(AND(CP204&lt;=0.25,CQ204&lt;=0.1,OR(CP204&lt;&gt;0,CQ204&lt;&gt;0)),$DC$18,IF(AND(CP204=0,CQ204=0),$DC$19,"ATENÇÃO")))))))))))))))</f>
        <v>85.7142857142857</v>
      </c>
      <c r="CS204" s="38" t="n">
        <f aca="false">(BE204+BJ204+BN204)/3</f>
        <v>1</v>
      </c>
      <c r="CT204" s="39" t="n">
        <f aca="false">(BF204+BG204+BH204+BI204+BK204+BL204+BM204+BO204+BP204)/9</f>
        <v>1</v>
      </c>
      <c r="CU204" s="30" t="n">
        <f aca="false">IF(AND(CS204=1,CT204=1),$DC$5,IF(AND(CS204=1,CT204&gt;0.5),$DC$6,IF(AND(CS204=1,AND(CT204&gt;0.25,CT204&lt;=0.5)),$DC$7,IF(AND(CS204=1,CT204&lt;=0.25),$DC$8,IF(AND(CS204&gt;0.5,CT204&gt;0.5),$DC$9,IF(AND(CS204&gt;0.5,AND(CT204&gt;0.25,CT204&lt;=0.5)),$DC$10,IF(AND(CS204&gt;0.5,CT204&lt;=0.25),$DC$11,IF(AND(AND(CS204&lt;=0.5,CS204&gt;0.25),CT204&gt;0.5),$DC$12,IF(AND(AND(CS204&lt;=0.5,CS204&gt;0.25),AND(CT204&gt;0.25,CT204&lt;=0.5)),$DC$13,IF(AND(AND(CS204&lt;=0.5,CS204&gt;0.25),CT204&lt;=0.25),$DC$14,IF(AND(CS204&lt;=0.25,CT204&gt;0.5),$DC$15,IF(AND(CS204&lt;=0.25,AND(CT204&gt;0.25,CT204&lt;=0.5)),$DC$16,IF(AND(CS204&lt;=0.25,AND(CT204&gt;0.1,CT204&lt;=0.25)),$DC$17,IF(AND(CS204&lt;=0.25,CT204&lt;=0.1,OR(CS204&lt;&gt;0,CT204&lt;&gt;0)),$DC$18,IF(AND(CS204=0,CT204=0),$DC$19,"ATENÇÃO")))))))))))))))</f>
        <v>100</v>
      </c>
      <c r="CV204" s="31" t="n">
        <f aca="false">(BR204+BW204+BX204)/3</f>
        <v>0.666666666666667</v>
      </c>
      <c r="CW204" s="32" t="n">
        <f aca="false">(BQ204+BS204+BT204+BU204+BV204+BY204+BZ204)/7</f>
        <v>0.857142857142857</v>
      </c>
      <c r="CX204" s="30" t="n">
        <f aca="false">IF(AND(CV204=1,CW204=1),$DC$5,IF(AND(CV204=1,CW204&gt;0.5),$DC$6,IF(AND(CV204=1,AND(CW204&gt;0.25,CW204&lt;=0.5)),$DC$7,IF(AND(CV204=1,CW204&lt;=0.25),$DC$8,IF(AND(CV204&gt;0.5,CW204&gt;0.5),$DC$9,IF(AND(CV204&gt;0.5,AND(CW204&gt;0.25,CW204&lt;=0.5)),$DC$10,IF(AND(CV204&gt;0.5,CW204&lt;=0.25),$DC$11,IF(AND(AND(CV204&lt;=0.5,CV204&gt;0.25),CW204&gt;0.5),$DC$12,IF(AND(AND(CV204&lt;=0.5,CV204&gt;0.25),AND(CW204&gt;0.25,CW204&lt;=0.5)),$DC$13,IF(AND(AND(CV204&lt;=0.5,CV204&gt;0.25),CW204&lt;=0.25),$DC$14,IF(AND(CV204&lt;=0.25,CW204&gt;0.5),$DC$15,IF(AND(CV204&lt;=0.25,AND(CW204&gt;0.25,CW204&lt;=0.5)),$DC$16,IF(AND(CV204&lt;=0.25,AND(CW204&gt;0.1,CW204&lt;=0.25)),$DC$17,IF(AND(CV204&lt;=0.25,CW204&lt;=0.1,OR(CV204&lt;&gt;0,CW204&lt;&gt;0)),$DC$18,IF(AND(CV204=0,CW204=0),$DC$19,"ATENÇÃO")))))))))))))))</f>
        <v>71.4285714285714</v>
      </c>
    </row>
    <row r="205" customFormat="false" ht="15" hidden="false" customHeight="false" outlineLevel="0" collapsed="false">
      <c r="A205" s="1" t="s">
        <v>356</v>
      </c>
      <c r="B205" s="2" t="n">
        <v>203</v>
      </c>
      <c r="C205" s="23" t="n">
        <v>1</v>
      </c>
      <c r="D205" s="23" t="n">
        <v>0</v>
      </c>
      <c r="E205" s="23" t="n">
        <v>0</v>
      </c>
      <c r="F205" s="23" t="n">
        <v>0</v>
      </c>
      <c r="G205" s="24" t="n">
        <v>0</v>
      </c>
      <c r="H205" s="23" t="n">
        <v>0</v>
      </c>
      <c r="I205" s="24" t="n">
        <v>0</v>
      </c>
      <c r="J205" s="23" t="n">
        <v>0</v>
      </c>
      <c r="K205" s="24" t="n">
        <v>0</v>
      </c>
      <c r="L205" s="23" t="n">
        <v>1</v>
      </c>
      <c r="M205" s="23" t="n">
        <v>0</v>
      </c>
      <c r="N205" s="24" t="n">
        <v>1</v>
      </c>
      <c r="O205" s="23" t="n">
        <v>0</v>
      </c>
      <c r="P205" s="23" t="n">
        <v>0</v>
      </c>
      <c r="Q205" s="23" t="n">
        <v>0</v>
      </c>
      <c r="R205" s="24" t="n">
        <v>1</v>
      </c>
      <c r="S205" s="23" t="n">
        <v>1</v>
      </c>
      <c r="T205" s="23" t="n">
        <v>1</v>
      </c>
      <c r="U205" s="25" t="n">
        <v>0</v>
      </c>
      <c r="V205" s="25" t="n">
        <v>0</v>
      </c>
      <c r="W205" s="25" t="n">
        <v>0</v>
      </c>
      <c r="X205" s="26" t="n">
        <v>0</v>
      </c>
      <c r="Y205" s="25" t="n">
        <v>0</v>
      </c>
      <c r="Z205" s="25" t="n">
        <v>0</v>
      </c>
      <c r="AA205" s="26" t="n">
        <v>0</v>
      </c>
      <c r="AB205" s="25" t="n">
        <v>0</v>
      </c>
      <c r="AC205" s="25" t="n">
        <v>0</v>
      </c>
      <c r="AD205" s="25" t="n">
        <v>0</v>
      </c>
      <c r="AE205" s="25" t="n">
        <v>0</v>
      </c>
      <c r="AF205" s="25" t="n">
        <v>0</v>
      </c>
      <c r="AG205" s="26" t="n">
        <v>1</v>
      </c>
      <c r="AH205" s="23" t="n">
        <v>1</v>
      </c>
      <c r="AI205" s="23" t="n">
        <v>0</v>
      </c>
      <c r="AJ205" s="24" t="n">
        <v>0</v>
      </c>
      <c r="AK205" s="23" t="n">
        <v>0</v>
      </c>
      <c r="AL205" s="24" t="n">
        <v>1</v>
      </c>
      <c r="AM205" s="25" t="n">
        <v>0</v>
      </c>
      <c r="AN205" s="25" t="n">
        <v>1</v>
      </c>
      <c r="AO205" s="25" t="n">
        <v>1</v>
      </c>
      <c r="AP205" s="26" t="n">
        <v>0</v>
      </c>
      <c r="AQ205" s="25" t="n">
        <v>0</v>
      </c>
      <c r="AR205" s="25" t="n">
        <v>1</v>
      </c>
      <c r="AS205" s="26" t="n">
        <v>1</v>
      </c>
      <c r="AT205" s="25" t="n">
        <v>0</v>
      </c>
      <c r="AU205" s="78" t="n">
        <v>1</v>
      </c>
      <c r="AV205" s="79" t="n">
        <v>0</v>
      </c>
      <c r="AW205" s="79" t="n">
        <v>0</v>
      </c>
      <c r="AX205" s="79" t="n">
        <v>1</v>
      </c>
      <c r="AY205" s="79" t="n">
        <v>0</v>
      </c>
      <c r="AZ205" s="78" t="n">
        <v>1</v>
      </c>
      <c r="BA205" s="79" t="n">
        <v>0</v>
      </c>
      <c r="BB205" s="79" t="n">
        <v>1</v>
      </c>
      <c r="BC205" s="79" t="n">
        <v>0</v>
      </c>
      <c r="BD205" s="78" t="n">
        <v>0</v>
      </c>
      <c r="BE205" s="26" t="n">
        <v>1</v>
      </c>
      <c r="BF205" s="25" t="n">
        <v>1</v>
      </c>
      <c r="BG205" s="25" t="n">
        <v>1</v>
      </c>
      <c r="BH205" s="25" t="n">
        <v>1</v>
      </c>
      <c r="BI205" s="25" t="n">
        <v>1</v>
      </c>
      <c r="BJ205" s="26" t="n">
        <v>1</v>
      </c>
      <c r="BK205" s="25" t="n">
        <v>1</v>
      </c>
      <c r="BL205" s="25" t="n">
        <v>1</v>
      </c>
      <c r="BM205" s="25" t="n">
        <v>0</v>
      </c>
      <c r="BN205" s="26" t="n">
        <v>1</v>
      </c>
      <c r="BO205" s="25" t="n">
        <v>1</v>
      </c>
      <c r="BP205" s="25" t="n">
        <v>1</v>
      </c>
      <c r="BQ205" s="23" t="n">
        <v>1</v>
      </c>
      <c r="BR205" s="24" t="n">
        <v>1</v>
      </c>
      <c r="BS205" s="23" t="n">
        <v>0</v>
      </c>
      <c r="BT205" s="23" t="n">
        <v>1</v>
      </c>
      <c r="BU205" s="23" t="n">
        <v>0</v>
      </c>
      <c r="BV205" s="23" t="n">
        <v>0</v>
      </c>
      <c r="BW205" s="24" t="n">
        <v>0</v>
      </c>
      <c r="BX205" s="24" t="n">
        <v>0</v>
      </c>
      <c r="BY205" s="23" t="n">
        <v>0</v>
      </c>
      <c r="BZ205" s="23" t="n">
        <v>0</v>
      </c>
      <c r="CB205" s="27" t="n">
        <f aca="false">CF205*$CZ$3+CI205*$DA$3+CL205*$DB$3+CO205*$DC$3+CR205*$DD$3+CU205*$DE$3+CX205*$DF$3</f>
        <v>54.6692857142857</v>
      </c>
      <c r="CD205" s="38" t="n">
        <f aca="false">(G205+I205+K205+N205+R205)/5</f>
        <v>0.4</v>
      </c>
      <c r="CE205" s="39" t="n">
        <f aca="false">(C205+D205+E205+F205+H205+J205+L205+M205+O205+P205+Q205+S205+T205)/13</f>
        <v>0.307692307692308</v>
      </c>
      <c r="CF205" s="30" t="n">
        <f aca="false">IF(AND(CD205=1,CE205=1),$DC$5,IF(AND(CD205=1,CE205&gt;0.5),$DC$6,IF(AND(CD205=1,AND(CE205&gt;0.25,CE205&lt;=0.5)),$DC$7,IF(AND(CD205=1,CE205&lt;=0.25),$DC$8,IF(AND(CD205&gt;0.5,CE205&gt;0.5),$DC$9,IF(AND(CD205&gt;0.5,AND(CE205&gt;0.25,CE205&lt;=0.5)),$DC$10,IF(AND(CD205&gt;0.5,CE205&lt;=0.25),$DC$11,IF(AND(AND(CD205&lt;=0.5,CD205&gt;0.25),CE205&gt;0.5),$DC$12,IF(AND(AND(CD205&lt;=0.5,CD205&gt;0.25),AND(CE205&gt;0.25,CE205&lt;=0.5)),$DC$13,IF(AND(AND(CD205&lt;=0.5,CD205&gt;0.25),CE205&lt;=0.25),$DC$14,IF(AND(CD205&lt;=0.25,CE205&gt;0.5),$DC$15,IF(AND(CD205&lt;=0.25,AND(CE205&gt;0.25,CE205&lt;=0.5)),$DC$16,IF(AND(CD205&lt;=0.25,AND(CE205&gt;0.1,CE205&lt;=0.25)),$DC$17,IF(AND(CD205&lt;=0.25,CE205&lt;=0.1,OR(CD205&lt;&gt;0,CE205&lt;&gt;0)),$DC$18,IF(AND(CD205=0,CE205=0),$DC$19,"ATENÇÃO")))))))))))))))</f>
        <v>42.8571428571429</v>
      </c>
      <c r="CG205" s="38" t="n">
        <f aca="false">(X205+AA205+AG205)/3</f>
        <v>0.333333333333333</v>
      </c>
      <c r="CH205" s="39" t="n">
        <f aca="false">(U205+V205+W205+Y205+Z205+AB205+AC205+AD205+AE205+AF205)/10</f>
        <v>0</v>
      </c>
      <c r="CI205" s="30" t="n">
        <f aca="false">IF(AND(CG205=1,CH205=1),$DC$5,IF(AND(CG205=1,CH205&gt;0.5),$DC$6,IF(AND(CG205=1,AND(CH205&gt;0.25,CH205&lt;=0.5)),$DC$7,IF(AND(CG205=1,CH205&lt;=0.25),$DC$8,IF(AND(CG205&gt;0.5,CH205&gt;0.5),$DC$9,IF(AND(CG205&gt;0.5,AND(CH205&gt;0.25,CH205&lt;=0.5)),$DC$10,IF(AND(CG205&gt;0.5,CH205&lt;=0.25),$DC$11,IF(AND(AND(CG205&lt;=0.5,CG205&gt;0.25),CH205&gt;0.5),$DC$12,IF(AND(AND(CG205&lt;=0.5,CG205&gt;0.25),AND(CH205&gt;0.25,CH205&lt;=0.5)),$DC$13,IF(AND(AND(CG205&lt;=0.5,CG205&gt;0.25),CH205&lt;=0.25),$DC$14,IF(AND(CG205&lt;=0.25,CH205&gt;0.5),$DC$15,IF(AND(CG205&lt;=0.25,AND(CH205&gt;0.25,CH205&lt;=0.5)),$DC$16,IF(AND(CG205&lt;=0.25,AND(CH205&gt;0.1,CH205&lt;=0.25)),$DC$17,IF(AND(CG205&lt;=0.25,CH205&lt;=0.1,OR(CG205&lt;&gt;0,CH205&lt;&gt;0)),$DC$18,IF(AND(CG205=0,CH205=0),$DC$19,"ATENÇÃO")))))))))))))))</f>
        <v>35.7142857142857</v>
      </c>
      <c r="CJ205" s="38" t="n">
        <f aca="false">(AJ205+AL205)/2</f>
        <v>0.5</v>
      </c>
      <c r="CK205" s="39" t="n">
        <f aca="false">(AH205+AI205+AK205)/3</f>
        <v>0.333333333333333</v>
      </c>
      <c r="CL205" s="30" t="n">
        <f aca="false">IF(AND(CJ205=1,CK205=1),$DC$5,IF(AND(CJ205=1,CK205&gt;0.5),$DC$6,IF(AND(CJ205=1,AND(CK205&gt;0.25,CK205&lt;=0.5)),$DC$7,IF(AND(CJ205=1,CK205&lt;=0.25),$DC$8,IF(AND(CJ205&gt;0.5,CK205&gt;0.5),$DC$9,IF(AND(CJ205&gt;0.5,AND(CK205&gt;0.25,CK205&lt;=0.5)),$DC$10,IF(AND(CJ205&gt;0.5,CK205&lt;=0.25),$DC$11,IF(AND(AND(CJ205&lt;=0.5,CJ205&gt;0.25),CK205&gt;0.5),$DC$12,IF(AND(AND(CJ205&lt;=0.5,CJ205&gt;0.25),AND(CK205&gt;0.25,CK205&lt;=0.5)),$DC$13,IF(AND(AND(CJ205&lt;=0.5,CJ205&gt;0.25),CK205&lt;=0.25),$DC$14,IF(AND(CJ205&lt;=0.25,CK205&gt;0.5),$DC$15,IF(AND(CJ205&lt;=0.25,AND(CK205&gt;0.25,CK205&lt;=0.5)),$DC$16,IF(AND(CJ205&lt;=0.25,AND(CK205&gt;0.1,CK205&lt;=0.25)),$DC$17,IF(AND(CJ205&lt;=0.25,CK205&lt;=0.1,OR(CJ205&lt;&gt;0,CK205&lt;&gt;0)),$DC$18,IF(AND(CJ205=0,CK205=0),$DC$19,"ATENÇÃO")))))))))))))))</f>
        <v>42.8571428571429</v>
      </c>
      <c r="CM205" s="38" t="n">
        <f aca="false">(AP205+AS205)/2</f>
        <v>0.5</v>
      </c>
      <c r="CN205" s="39" t="n">
        <f aca="false">(AM205+AN205+AO205+AQ205+AR205+AT205)/6</f>
        <v>0.5</v>
      </c>
      <c r="CO205" s="30" t="n">
        <f aca="false">IF(AND(CM205=1,CN205=1),$DC$5,IF(AND(CM205=1,CN205&gt;0.5),$DC$6,IF(AND(CM205=1,AND(CN205&gt;0.25,CN205&lt;=0.5)),$DC$7,IF(AND(CM205=1,CN205&lt;=0.25),$DC$8,IF(AND(CM205&gt;0.5,CN205&gt;0.5),$DC$9,IF(AND(CM205&gt;0.5,AND(CN205&gt;0.25,CN205&lt;=0.5)),$DC$10,IF(AND(CM205&gt;0.5,CN205&lt;=0.25),$DC$11,IF(AND(AND(CM205&lt;=0.5,CM205&gt;0.25),CN205&gt;0.5),$DC$12,IF(AND(AND(CM205&lt;=0.5,CM205&gt;0.25),AND(CN205&gt;0.25,CN205&lt;=0.5)),$DC$13,IF(AND(AND(CM205&lt;=0.5,CM205&gt;0.25),CN205&lt;=0.25),$DC$14,IF(AND(CM205&lt;=0.25,CN205&gt;0.5),$DC$15,IF(AND(CM205&lt;=0.25,AND(CN205&gt;0.25,CN205&lt;=0.5)),$DC$16,IF(AND(CM205&lt;=0.25,AND(CN205&gt;0.1,CN205&lt;=0.25)),$DC$17,IF(AND(CM205&lt;=0.25,CN205&lt;=0.1,OR(CM205&lt;&gt;0,CN205&lt;&gt;0)),$DC$18,IF(AND(CM205=0,CN205=0),$DC$19,"ATENÇÃO")))))))))))))))</f>
        <v>42.8571428571429</v>
      </c>
      <c r="CP205" s="38" t="n">
        <f aca="false">(AU205+AZ205+BD205)/3</f>
        <v>0.666666666666667</v>
      </c>
      <c r="CQ205" s="39" t="n">
        <f aca="false">(AV205+AW205+AX205+AY205+BA205+BB205+BC205)/7</f>
        <v>0.285714285714286</v>
      </c>
      <c r="CR205" s="30" t="n">
        <f aca="false">IF(AND(CP205=1,CQ205=1),$DC$5,IF(AND(CP205=1,CQ205&gt;0.5),$DC$6,IF(AND(CP205=1,AND(CQ205&gt;0.25,CQ205&lt;=0.5)),$DC$7,IF(AND(CP205=1,CQ205&lt;=0.25),$DC$8,IF(AND(CP205&gt;0.5,CQ205&gt;0.5),$DC$9,IF(AND(CP205&gt;0.5,AND(CQ205&gt;0.25,CQ205&lt;=0.5)),$DC$10,IF(AND(CP205&gt;0.5,CQ205&lt;=0.25),$DC$11,IF(AND(AND(CP205&lt;=0.5,CP205&gt;0.25),CQ205&gt;0.5),$DC$12,IF(AND(AND(CP205&lt;=0.5,CP205&gt;0.25),AND(CQ205&gt;0.25,CQ205&lt;=0.5)),$DC$13,IF(AND(AND(CP205&lt;=0.5,CP205&gt;0.25),CQ205&lt;=0.25),$DC$14,IF(AND(CP205&lt;=0.25,CQ205&gt;0.5),$DC$15,IF(AND(CP205&lt;=0.25,AND(CQ205&gt;0.25,CQ205&lt;=0.5)),$DC$16,IF(AND(CP205&lt;=0.25,AND(CQ205&gt;0.1,CQ205&lt;=0.25)),$DC$17,IF(AND(CP205&lt;=0.25,CQ205&lt;=0.1,OR(CP205&lt;&gt;0,CQ205&lt;&gt;0)),$DC$18,IF(AND(CP205=0,CQ205=0),$DC$19,"ATENÇÃO")))))))))))))))</f>
        <v>64.2857142857143</v>
      </c>
      <c r="CS205" s="38" t="n">
        <f aca="false">(BE205+BJ205+BN205)/3</f>
        <v>1</v>
      </c>
      <c r="CT205" s="39" t="n">
        <f aca="false">(BF205+BG205+BH205+BI205+BK205+BL205+BM205+BO205+BP205)/9</f>
        <v>0.888888888888889</v>
      </c>
      <c r="CU205" s="30" t="n">
        <f aca="false">IF(AND(CS205=1,CT205=1),$DC$5,IF(AND(CS205=1,CT205&gt;0.5),$DC$6,IF(AND(CS205=1,AND(CT205&gt;0.25,CT205&lt;=0.5)),$DC$7,IF(AND(CS205=1,CT205&lt;=0.25),$DC$8,IF(AND(CS205&gt;0.5,CT205&gt;0.5),$DC$9,IF(AND(CS205&gt;0.5,AND(CT205&gt;0.25,CT205&lt;=0.5)),$DC$10,IF(AND(CS205&gt;0.5,CT205&lt;=0.25),$DC$11,IF(AND(AND(CS205&lt;=0.5,CS205&gt;0.25),CT205&gt;0.5),$DC$12,IF(AND(AND(CS205&lt;=0.5,CS205&gt;0.25),AND(CT205&gt;0.25,CT205&lt;=0.5)),$DC$13,IF(AND(AND(CS205&lt;=0.5,CS205&gt;0.25),CT205&lt;=0.25),$DC$14,IF(AND(CS205&lt;=0.25,CT205&gt;0.5),$DC$15,IF(AND(CS205&lt;=0.25,AND(CT205&gt;0.25,CT205&lt;=0.5)),$DC$16,IF(AND(CS205&lt;=0.25,AND(CT205&gt;0.1,CT205&lt;=0.25)),$DC$17,IF(AND(CS205&lt;=0.25,CT205&lt;=0.1,OR(CS205&lt;&gt;0,CT205&lt;&gt;0)),$DC$18,IF(AND(CS205=0,CT205=0),$DC$19,"ATENÇÃO")))))))))))))))</f>
        <v>92.8571428571429</v>
      </c>
      <c r="CV205" s="31" t="n">
        <f aca="false">(BR205+BW205+BX205)/3</f>
        <v>0.333333333333333</v>
      </c>
      <c r="CW205" s="32" t="n">
        <f aca="false">(BQ205+BS205+BT205+BU205+BV205+BY205+BZ205)/7</f>
        <v>0.285714285714286</v>
      </c>
      <c r="CX205" s="30" t="n">
        <f aca="false">IF(AND(CV205=1,CW205=1),$DC$5,IF(AND(CV205=1,CW205&gt;0.5),$DC$6,IF(AND(CV205=1,AND(CW205&gt;0.25,CW205&lt;=0.5)),$DC$7,IF(AND(CV205=1,CW205&lt;=0.25),$DC$8,IF(AND(CV205&gt;0.5,CW205&gt;0.5),$DC$9,IF(AND(CV205&gt;0.5,AND(CW205&gt;0.25,CW205&lt;=0.5)),$DC$10,IF(AND(CV205&gt;0.5,CW205&lt;=0.25),$DC$11,IF(AND(AND(CV205&lt;=0.5,CV205&gt;0.25),CW205&gt;0.5),$DC$12,IF(AND(AND(CV205&lt;=0.5,CV205&gt;0.25),AND(CW205&gt;0.25,CW205&lt;=0.5)),$DC$13,IF(AND(AND(CV205&lt;=0.5,CV205&gt;0.25),CW205&lt;=0.25),$DC$14,IF(AND(CV205&lt;=0.25,CW205&gt;0.5),$DC$15,IF(AND(CV205&lt;=0.25,AND(CW205&gt;0.25,CW205&lt;=0.5)),$DC$16,IF(AND(CV205&lt;=0.25,AND(CW205&gt;0.1,CW205&lt;=0.25)),$DC$17,IF(AND(CV205&lt;=0.25,CW205&lt;=0.1,OR(CV205&lt;&gt;0,CW205&lt;&gt;0)),$DC$18,IF(AND(CV205=0,CW205=0),$DC$19,"ATENÇÃO")))))))))))))))</f>
        <v>42.8571428571429</v>
      </c>
    </row>
    <row r="206" customFormat="false" ht="15" hidden="false" customHeight="false" outlineLevel="0" collapsed="false">
      <c r="A206" s="1" t="s">
        <v>357</v>
      </c>
      <c r="B206" s="2" t="n">
        <v>204</v>
      </c>
      <c r="C206" s="23" t="n">
        <v>0</v>
      </c>
      <c r="D206" s="23" t="n">
        <v>0</v>
      </c>
      <c r="E206" s="23" t="n">
        <v>1</v>
      </c>
      <c r="F206" s="23" t="n">
        <v>0</v>
      </c>
      <c r="G206" s="24" t="n">
        <v>0</v>
      </c>
      <c r="H206" s="23" t="n">
        <v>1</v>
      </c>
      <c r="I206" s="24" t="n">
        <v>1</v>
      </c>
      <c r="J206" s="23" t="n">
        <v>1</v>
      </c>
      <c r="K206" s="24" t="n">
        <v>0</v>
      </c>
      <c r="L206" s="23" t="n">
        <v>1</v>
      </c>
      <c r="M206" s="23" t="n">
        <v>0</v>
      </c>
      <c r="N206" s="24" t="n">
        <v>0</v>
      </c>
      <c r="O206" s="23" t="n">
        <v>0</v>
      </c>
      <c r="P206" s="23" t="n">
        <v>1</v>
      </c>
      <c r="Q206" s="23" t="n">
        <v>0</v>
      </c>
      <c r="R206" s="24" t="n">
        <v>1</v>
      </c>
      <c r="S206" s="23" t="n">
        <v>0</v>
      </c>
      <c r="T206" s="23" t="n">
        <v>1</v>
      </c>
      <c r="U206" s="25" t="n">
        <v>0</v>
      </c>
      <c r="V206" s="25" t="n">
        <v>0</v>
      </c>
      <c r="W206" s="25" t="n">
        <v>1</v>
      </c>
      <c r="X206" s="26" t="n">
        <v>0</v>
      </c>
      <c r="Y206" s="25" t="n">
        <v>0</v>
      </c>
      <c r="Z206" s="25" t="n">
        <v>0</v>
      </c>
      <c r="AA206" s="26" t="n">
        <v>0</v>
      </c>
      <c r="AB206" s="25" t="n">
        <v>0</v>
      </c>
      <c r="AC206" s="25" t="n">
        <v>1</v>
      </c>
      <c r="AD206" s="25" t="n">
        <v>0</v>
      </c>
      <c r="AE206" s="25" t="n">
        <v>1</v>
      </c>
      <c r="AF206" s="25" t="n">
        <v>1</v>
      </c>
      <c r="AG206" s="26" t="n">
        <v>1</v>
      </c>
      <c r="AH206" s="23" t="n">
        <v>1</v>
      </c>
      <c r="AI206" s="23" t="n">
        <v>1</v>
      </c>
      <c r="AJ206" s="24" t="n">
        <v>0</v>
      </c>
      <c r="AK206" s="23" t="n">
        <v>0</v>
      </c>
      <c r="AL206" s="24" t="n">
        <v>0</v>
      </c>
      <c r="AM206" s="25" t="n">
        <v>1</v>
      </c>
      <c r="AN206" s="25" t="n">
        <v>1</v>
      </c>
      <c r="AO206" s="25" t="n">
        <v>0</v>
      </c>
      <c r="AP206" s="26" t="n">
        <v>1</v>
      </c>
      <c r="AQ206" s="25" t="n">
        <v>0</v>
      </c>
      <c r="AR206" s="25" t="n">
        <v>0</v>
      </c>
      <c r="AS206" s="26" t="n">
        <v>0</v>
      </c>
      <c r="AT206" s="25" t="n">
        <v>1</v>
      </c>
      <c r="AU206" s="78" t="n">
        <v>1</v>
      </c>
      <c r="AV206" s="79" t="n">
        <v>1</v>
      </c>
      <c r="AW206" s="79" t="n">
        <v>0</v>
      </c>
      <c r="AX206" s="79" t="n">
        <v>0</v>
      </c>
      <c r="AY206" s="79" t="n">
        <v>1</v>
      </c>
      <c r="AZ206" s="78" t="n">
        <v>1</v>
      </c>
      <c r="BA206" s="79" t="n">
        <v>0</v>
      </c>
      <c r="BB206" s="79" t="n">
        <v>1</v>
      </c>
      <c r="BC206" s="79" t="n">
        <v>0</v>
      </c>
      <c r="BD206" s="78" t="n">
        <v>0</v>
      </c>
      <c r="BE206" s="26" t="n">
        <v>1</v>
      </c>
      <c r="BF206" s="25" t="n">
        <v>0</v>
      </c>
      <c r="BG206" s="25" t="n">
        <v>0</v>
      </c>
      <c r="BH206" s="25" t="n">
        <v>0</v>
      </c>
      <c r="BI206" s="25" t="n">
        <v>0</v>
      </c>
      <c r="BJ206" s="26" t="n">
        <v>0</v>
      </c>
      <c r="BK206" s="25" t="n">
        <v>0</v>
      </c>
      <c r="BL206" s="25" t="n">
        <v>0</v>
      </c>
      <c r="BM206" s="25" t="n">
        <v>0</v>
      </c>
      <c r="BN206" s="26" t="n">
        <v>0</v>
      </c>
      <c r="BO206" s="25" t="n">
        <v>0</v>
      </c>
      <c r="BP206" s="25" t="n">
        <v>0</v>
      </c>
      <c r="BQ206" s="23" t="n">
        <v>0</v>
      </c>
      <c r="BR206" s="24" t="n">
        <v>0</v>
      </c>
      <c r="BS206" s="23" t="n">
        <v>1</v>
      </c>
      <c r="BT206" s="23" t="n">
        <v>0</v>
      </c>
      <c r="BU206" s="23" t="n">
        <v>0</v>
      </c>
      <c r="BV206" s="23" t="n">
        <v>0</v>
      </c>
      <c r="BW206" s="24" t="n">
        <v>0</v>
      </c>
      <c r="BX206" s="24" t="n">
        <v>0</v>
      </c>
      <c r="BY206" s="23" t="n">
        <v>0</v>
      </c>
      <c r="BZ206" s="23" t="n">
        <v>0</v>
      </c>
      <c r="CB206" s="27" t="n">
        <f aca="false">CF206*$CZ$3+CI206*$DA$3+CL206*$DB$3+CO206*$DC$3+CR206*$DD$3+CU206*$DE$3+CX206*$DF$3</f>
        <v>37.5014285714286</v>
      </c>
      <c r="CD206" s="38" t="n">
        <f aca="false">(G206+I206+K206+N206+R206)/5</f>
        <v>0.4</v>
      </c>
      <c r="CE206" s="39" t="n">
        <f aca="false">(C206+D206+E206+F206+H206+J206+L206+M206+O206+P206+Q206+S206+T206)/13</f>
        <v>0.461538461538462</v>
      </c>
      <c r="CF206" s="30" t="n">
        <f aca="false">IF(AND(CD206=1,CE206=1),$DC$5,IF(AND(CD206=1,CE206&gt;0.5),$DC$6,IF(AND(CD206=1,AND(CE206&gt;0.25,CE206&lt;=0.5)),$DC$7,IF(AND(CD206=1,CE206&lt;=0.25),$DC$8,IF(AND(CD206&gt;0.5,CE206&gt;0.5),$DC$9,IF(AND(CD206&gt;0.5,AND(CE206&gt;0.25,CE206&lt;=0.5)),$DC$10,IF(AND(CD206&gt;0.5,CE206&lt;=0.25),$DC$11,IF(AND(AND(CD206&lt;=0.5,CD206&gt;0.25),CE206&gt;0.5),$DC$12,IF(AND(AND(CD206&lt;=0.5,CD206&gt;0.25),AND(CE206&gt;0.25,CE206&lt;=0.5)),$DC$13,IF(AND(AND(CD206&lt;=0.5,CD206&gt;0.25),CE206&lt;=0.25),$DC$14,IF(AND(CD206&lt;=0.25,CE206&gt;0.5),$DC$15,IF(AND(CD206&lt;=0.25,AND(CE206&gt;0.25,CE206&lt;=0.5)),$DC$16,IF(AND(CD206&lt;=0.25,AND(CE206&gt;0.1,CE206&lt;=0.25)),$DC$17,IF(AND(CD206&lt;=0.25,CE206&lt;=0.1,OR(CD206&lt;&gt;0,CE206&lt;&gt;0)),$DC$18,IF(AND(CD206=0,CE206=0),$DC$19,"ATENÇÃO")))))))))))))))</f>
        <v>42.8571428571429</v>
      </c>
      <c r="CG206" s="38" t="n">
        <f aca="false">(X206+AA206+AG206)/3</f>
        <v>0.333333333333333</v>
      </c>
      <c r="CH206" s="39" t="n">
        <f aca="false">(U206+V206+W206+Y206+Z206+AB206+AC206+AD206+AE206+AF206)/10</f>
        <v>0.4</v>
      </c>
      <c r="CI206" s="30" t="n">
        <f aca="false">IF(AND(CG206=1,CH206=1),$DC$5,IF(AND(CG206=1,CH206&gt;0.5),$DC$6,IF(AND(CG206=1,AND(CH206&gt;0.25,CH206&lt;=0.5)),$DC$7,IF(AND(CG206=1,CH206&lt;=0.25),$DC$8,IF(AND(CG206&gt;0.5,CH206&gt;0.5),$DC$9,IF(AND(CG206&gt;0.5,AND(CH206&gt;0.25,CH206&lt;=0.5)),$DC$10,IF(AND(CG206&gt;0.5,CH206&lt;=0.25),$DC$11,IF(AND(AND(CG206&lt;=0.5,CG206&gt;0.25),CH206&gt;0.5),$DC$12,IF(AND(AND(CG206&lt;=0.5,CG206&gt;0.25),AND(CH206&gt;0.25,CH206&lt;=0.5)),$DC$13,IF(AND(AND(CG206&lt;=0.5,CG206&gt;0.25),CH206&lt;=0.25),$DC$14,IF(AND(CG206&lt;=0.25,CH206&gt;0.5),$DC$15,IF(AND(CG206&lt;=0.25,AND(CH206&gt;0.25,CH206&lt;=0.5)),$DC$16,IF(AND(CG206&lt;=0.25,AND(CH206&gt;0.1,CH206&lt;=0.25)),$DC$17,IF(AND(CG206&lt;=0.25,CH206&lt;=0.1,OR(CG206&lt;&gt;0,CH206&lt;&gt;0)),$DC$18,IF(AND(CG206=0,CH206=0),$DC$19,"ATENÇÃO")))))))))))))))</f>
        <v>42.8571428571429</v>
      </c>
      <c r="CJ206" s="38" t="n">
        <f aca="false">(AJ206+AL206)/2</f>
        <v>0</v>
      </c>
      <c r="CK206" s="39" t="n">
        <f aca="false">(AH206+AI206+AK206)/3</f>
        <v>0.666666666666667</v>
      </c>
      <c r="CL206" s="30" t="n">
        <f aca="false">IF(AND(CJ206=1,CK206=1),$DC$5,IF(AND(CJ206=1,CK206&gt;0.5),$DC$6,IF(AND(CJ206=1,AND(CK206&gt;0.25,CK206&lt;=0.5)),$DC$7,IF(AND(CJ206=1,CK206&lt;=0.25),$DC$8,IF(AND(CJ206&gt;0.5,CK206&gt;0.5),$DC$9,IF(AND(CJ206&gt;0.5,AND(CK206&gt;0.25,CK206&lt;=0.5)),$DC$10,IF(AND(CJ206&gt;0.5,CK206&lt;=0.25),$DC$11,IF(AND(AND(CJ206&lt;=0.5,CJ206&gt;0.25),CK206&gt;0.5),$DC$12,IF(AND(AND(CJ206&lt;=0.5,CJ206&gt;0.25),AND(CK206&gt;0.25,CK206&lt;=0.5)),$DC$13,IF(AND(AND(CJ206&lt;=0.5,CJ206&gt;0.25),CK206&lt;=0.25),$DC$14,IF(AND(CJ206&lt;=0.25,CK206&gt;0.5),$DC$15,IF(AND(CJ206&lt;=0.25,AND(CK206&gt;0.25,CK206&lt;=0.5)),$DC$16,IF(AND(CJ206&lt;=0.25,AND(CK206&gt;0.1,CK206&lt;=0.25)),$DC$17,IF(AND(CJ206&lt;=0.25,CK206&lt;=0.1,OR(CJ206&lt;&gt;0,CK206&lt;&gt;0)),$DC$18,IF(AND(CJ206=0,CK206=0),$DC$19,"ATENÇÃO")))))))))))))))</f>
        <v>28.5714285714286</v>
      </c>
      <c r="CM206" s="38" t="n">
        <f aca="false">(AP206+AS206)/2</f>
        <v>0.5</v>
      </c>
      <c r="CN206" s="39" t="n">
        <f aca="false">(AM206+AN206+AO206+AQ206+AR206+AT206)/6</f>
        <v>0.5</v>
      </c>
      <c r="CO206" s="30" t="n">
        <f aca="false">IF(AND(CM206=1,CN206=1),$DC$5,IF(AND(CM206=1,CN206&gt;0.5),$DC$6,IF(AND(CM206=1,AND(CN206&gt;0.25,CN206&lt;=0.5)),$DC$7,IF(AND(CM206=1,CN206&lt;=0.25),$DC$8,IF(AND(CM206&gt;0.5,CN206&gt;0.5),$DC$9,IF(AND(CM206&gt;0.5,AND(CN206&gt;0.25,CN206&lt;=0.5)),$DC$10,IF(AND(CM206&gt;0.5,CN206&lt;=0.25),$DC$11,IF(AND(AND(CM206&lt;=0.5,CM206&gt;0.25),CN206&gt;0.5),$DC$12,IF(AND(AND(CM206&lt;=0.5,CM206&gt;0.25),AND(CN206&gt;0.25,CN206&lt;=0.5)),$DC$13,IF(AND(AND(CM206&lt;=0.5,CM206&gt;0.25),CN206&lt;=0.25),$DC$14,IF(AND(CM206&lt;=0.25,CN206&gt;0.5),$DC$15,IF(AND(CM206&lt;=0.25,AND(CN206&gt;0.25,CN206&lt;=0.5)),$DC$16,IF(AND(CM206&lt;=0.25,AND(CN206&gt;0.1,CN206&lt;=0.25)),$DC$17,IF(AND(CM206&lt;=0.25,CN206&lt;=0.1,OR(CM206&lt;&gt;0,CN206&lt;&gt;0)),$DC$18,IF(AND(CM206=0,CN206=0),$DC$19,"ATENÇÃO")))))))))))))))</f>
        <v>42.8571428571429</v>
      </c>
      <c r="CP206" s="38" t="n">
        <f aca="false">(AU206+AZ206+BD206)/3</f>
        <v>0.666666666666667</v>
      </c>
      <c r="CQ206" s="39" t="n">
        <f aca="false">(AV206+AW206+AX206+AY206+BA206+BB206+BC206)/7</f>
        <v>0.428571428571429</v>
      </c>
      <c r="CR206" s="30" t="n">
        <f aca="false">IF(AND(CP206=1,CQ206=1),$DC$5,IF(AND(CP206=1,CQ206&gt;0.5),$DC$6,IF(AND(CP206=1,AND(CQ206&gt;0.25,CQ206&lt;=0.5)),$DC$7,IF(AND(CP206=1,CQ206&lt;=0.25),$DC$8,IF(AND(CP206&gt;0.5,CQ206&gt;0.5),$DC$9,IF(AND(CP206&gt;0.5,AND(CQ206&gt;0.25,CQ206&lt;=0.5)),$DC$10,IF(AND(CP206&gt;0.5,CQ206&lt;=0.25),$DC$11,IF(AND(AND(CP206&lt;=0.5,CP206&gt;0.25),CQ206&gt;0.5),$DC$12,IF(AND(AND(CP206&lt;=0.5,CP206&gt;0.25),AND(CQ206&gt;0.25,CQ206&lt;=0.5)),$DC$13,IF(AND(AND(CP206&lt;=0.5,CP206&gt;0.25),CQ206&lt;=0.25),$DC$14,IF(AND(CP206&lt;=0.25,CQ206&gt;0.5),$DC$15,IF(AND(CP206&lt;=0.25,AND(CQ206&gt;0.25,CQ206&lt;=0.5)),$DC$16,IF(AND(CP206&lt;=0.25,AND(CQ206&gt;0.1,CQ206&lt;=0.25)),$DC$17,IF(AND(CP206&lt;=0.25,CQ206&lt;=0.1,OR(CP206&lt;&gt;0,CQ206&lt;&gt;0)),$DC$18,IF(AND(CP206=0,CQ206=0),$DC$19,"ATENÇÃO")))))))))))))))</f>
        <v>64.2857142857143</v>
      </c>
      <c r="CS206" s="38" t="n">
        <f aca="false">(BE206+BJ206+BN206)/3</f>
        <v>0.333333333333333</v>
      </c>
      <c r="CT206" s="39" t="n">
        <f aca="false">(BF206+BG206+BH206+BI206+BK206+BL206+BM206+BO206+BP206)/9</f>
        <v>0</v>
      </c>
      <c r="CU206" s="30" t="n">
        <f aca="false">IF(AND(CS206=1,CT206=1),$DC$5,IF(AND(CS206=1,CT206&gt;0.5),$DC$6,IF(AND(CS206=1,AND(CT206&gt;0.25,CT206&lt;=0.5)),$DC$7,IF(AND(CS206=1,CT206&lt;=0.25),$DC$8,IF(AND(CS206&gt;0.5,CT206&gt;0.5),$DC$9,IF(AND(CS206&gt;0.5,AND(CT206&gt;0.25,CT206&lt;=0.5)),$DC$10,IF(AND(CS206&gt;0.5,CT206&lt;=0.25),$DC$11,IF(AND(AND(CS206&lt;=0.5,CS206&gt;0.25),CT206&gt;0.5),$DC$12,IF(AND(AND(CS206&lt;=0.5,CS206&gt;0.25),AND(CT206&gt;0.25,CT206&lt;=0.5)),$DC$13,IF(AND(AND(CS206&lt;=0.5,CS206&gt;0.25),CT206&lt;=0.25),$DC$14,IF(AND(CS206&lt;=0.25,CT206&gt;0.5),$DC$15,IF(AND(CS206&lt;=0.25,AND(CT206&gt;0.25,CT206&lt;=0.5)),$DC$16,IF(AND(CS206&lt;=0.25,AND(CT206&gt;0.1,CT206&lt;=0.25)),$DC$17,IF(AND(CS206&lt;=0.25,CT206&lt;=0.1,OR(CS206&lt;&gt;0,CT206&lt;&gt;0)),$DC$18,IF(AND(CS206=0,CT206=0),$DC$19,"ATENÇÃO")))))))))))))))</f>
        <v>35.7142857142857</v>
      </c>
      <c r="CV206" s="31" t="n">
        <f aca="false">(BR206+BW206+BX206)/3</f>
        <v>0</v>
      </c>
      <c r="CW206" s="32" t="n">
        <f aca="false">(BQ206+BS206+BT206+BU206+BV206+BY206+BZ206)/7</f>
        <v>0.142857142857143</v>
      </c>
      <c r="CX206" s="30" t="n">
        <f aca="false">IF(AND(CV206=1,CW206=1),$DC$5,IF(AND(CV206=1,CW206&gt;0.5),$DC$6,IF(AND(CV206=1,AND(CW206&gt;0.25,CW206&lt;=0.5)),$DC$7,IF(AND(CV206=1,CW206&lt;=0.25),$DC$8,IF(AND(CV206&gt;0.5,CW206&gt;0.5),$DC$9,IF(AND(CV206&gt;0.5,AND(CW206&gt;0.25,CW206&lt;=0.5)),$DC$10,IF(AND(CV206&gt;0.5,CW206&lt;=0.25),$DC$11,IF(AND(AND(CV206&lt;=0.5,CV206&gt;0.25),CW206&gt;0.5),$DC$12,IF(AND(AND(CV206&lt;=0.5,CV206&gt;0.25),AND(CW206&gt;0.25,CW206&lt;=0.5)),$DC$13,IF(AND(AND(CV206&lt;=0.5,CV206&gt;0.25),CW206&lt;=0.25),$DC$14,IF(AND(CV206&lt;=0.25,CW206&gt;0.5),$DC$15,IF(AND(CV206&lt;=0.25,AND(CW206&gt;0.25,CW206&lt;=0.5)),$DC$16,IF(AND(CV206&lt;=0.25,AND(CW206&gt;0.1,CW206&lt;=0.25)),$DC$17,IF(AND(CV206&lt;=0.25,CW206&lt;=0.1,OR(CV206&lt;&gt;0,CW206&lt;&gt;0)),$DC$18,IF(AND(CV206=0,CW206=0),$DC$19,"ATENÇÃO")))))))))))))))</f>
        <v>14.2857142857143</v>
      </c>
    </row>
    <row r="207" customFormat="false" ht="15" hidden="false" customHeight="false" outlineLevel="0" collapsed="false">
      <c r="A207" s="1" t="s">
        <v>358</v>
      </c>
      <c r="B207" s="2" t="n">
        <v>205</v>
      </c>
      <c r="C207" s="23" t="n">
        <v>1</v>
      </c>
      <c r="D207" s="23" t="n">
        <v>1</v>
      </c>
      <c r="E207" s="23" t="n">
        <v>0</v>
      </c>
      <c r="F207" s="23" t="n">
        <v>0</v>
      </c>
      <c r="G207" s="24" t="n">
        <v>0</v>
      </c>
      <c r="H207" s="23" t="n">
        <v>0</v>
      </c>
      <c r="I207" s="24" t="n">
        <v>0</v>
      </c>
      <c r="J207" s="23" t="n">
        <v>1</v>
      </c>
      <c r="K207" s="24" t="n">
        <v>0</v>
      </c>
      <c r="L207" s="23" t="n">
        <v>1</v>
      </c>
      <c r="M207" s="23" t="n">
        <v>0</v>
      </c>
      <c r="N207" s="24" t="n">
        <v>1</v>
      </c>
      <c r="O207" s="23" t="n">
        <v>1</v>
      </c>
      <c r="P207" s="23" t="n">
        <v>0</v>
      </c>
      <c r="Q207" s="23" t="n">
        <v>0</v>
      </c>
      <c r="R207" s="24" t="n">
        <v>1</v>
      </c>
      <c r="S207" s="23" t="n">
        <v>0</v>
      </c>
      <c r="T207" s="23" t="n">
        <v>1</v>
      </c>
      <c r="U207" s="25" t="n">
        <v>1</v>
      </c>
      <c r="V207" s="25" t="n">
        <v>0</v>
      </c>
      <c r="W207" s="25" t="n">
        <v>0</v>
      </c>
      <c r="X207" s="26" t="n">
        <v>0</v>
      </c>
      <c r="Y207" s="25" t="n">
        <v>0</v>
      </c>
      <c r="Z207" s="25" t="n">
        <v>0</v>
      </c>
      <c r="AA207" s="26" t="n">
        <v>0</v>
      </c>
      <c r="AB207" s="25" t="n">
        <v>0</v>
      </c>
      <c r="AC207" s="25" t="n">
        <v>0</v>
      </c>
      <c r="AD207" s="25" t="n">
        <v>0</v>
      </c>
      <c r="AE207" s="25" t="n">
        <v>1</v>
      </c>
      <c r="AF207" s="25" t="n">
        <v>0</v>
      </c>
      <c r="AG207" s="26" t="n">
        <v>1</v>
      </c>
      <c r="AH207" s="23" t="n">
        <v>1</v>
      </c>
      <c r="AI207" s="23" t="n">
        <v>1</v>
      </c>
      <c r="AJ207" s="24" t="n">
        <v>1</v>
      </c>
      <c r="AK207" s="23" t="n">
        <v>1</v>
      </c>
      <c r="AL207" s="24" t="n">
        <v>0</v>
      </c>
      <c r="AM207" s="25" t="n">
        <v>1</v>
      </c>
      <c r="AN207" s="25" t="n">
        <v>1</v>
      </c>
      <c r="AO207" s="25" t="n">
        <v>0</v>
      </c>
      <c r="AP207" s="26" t="n">
        <v>0</v>
      </c>
      <c r="AQ207" s="25" t="n">
        <v>0</v>
      </c>
      <c r="AR207" s="25" t="n">
        <v>1</v>
      </c>
      <c r="AS207" s="26" t="n">
        <v>1</v>
      </c>
      <c r="AT207" s="25" t="n">
        <v>1</v>
      </c>
      <c r="AU207" s="78" t="n">
        <v>1</v>
      </c>
      <c r="AV207" s="79" t="n">
        <v>0</v>
      </c>
      <c r="AW207" s="79" t="n">
        <v>0</v>
      </c>
      <c r="AX207" s="79" t="n">
        <v>1</v>
      </c>
      <c r="AY207" s="79" t="n">
        <v>0</v>
      </c>
      <c r="AZ207" s="78" t="n">
        <v>1</v>
      </c>
      <c r="BA207" s="79" t="n">
        <v>0</v>
      </c>
      <c r="BB207" s="79" t="n">
        <v>1</v>
      </c>
      <c r="BC207" s="79" t="n">
        <v>0</v>
      </c>
      <c r="BD207" s="78" t="n">
        <v>0</v>
      </c>
      <c r="BE207" s="26" t="n">
        <v>1</v>
      </c>
      <c r="BF207" s="25" t="n">
        <v>1</v>
      </c>
      <c r="BG207" s="25" t="n">
        <v>1</v>
      </c>
      <c r="BH207" s="25" t="n">
        <v>1</v>
      </c>
      <c r="BI207" s="25" t="n">
        <v>1</v>
      </c>
      <c r="BJ207" s="26" t="n">
        <v>1</v>
      </c>
      <c r="BK207" s="25" t="n">
        <v>1</v>
      </c>
      <c r="BL207" s="25" t="n">
        <v>1</v>
      </c>
      <c r="BM207" s="25" t="n">
        <v>1</v>
      </c>
      <c r="BN207" s="26" t="n">
        <v>0</v>
      </c>
      <c r="BO207" s="25" t="n">
        <v>1</v>
      </c>
      <c r="BP207" s="25" t="n">
        <v>1</v>
      </c>
      <c r="BQ207" s="23" t="n">
        <v>1</v>
      </c>
      <c r="BR207" s="24" t="n">
        <v>1</v>
      </c>
      <c r="BS207" s="23" t="n">
        <v>1</v>
      </c>
      <c r="BT207" s="23" t="n">
        <v>1</v>
      </c>
      <c r="BU207" s="23" t="n">
        <v>1</v>
      </c>
      <c r="BV207" s="23" t="n">
        <v>0</v>
      </c>
      <c r="BW207" s="24" t="n">
        <v>0</v>
      </c>
      <c r="BX207" s="24" t="n">
        <v>1</v>
      </c>
      <c r="BY207" s="23" t="n">
        <v>1</v>
      </c>
      <c r="BZ207" s="23" t="n">
        <v>1</v>
      </c>
      <c r="CB207" s="27" t="n">
        <f aca="false">CF207*$CZ$3+CI207*$DA$3+CL207*$DB$3+CO207*$DC$3+CR207*$DD$3+CU207*$DE$3+CX207*$DF$3</f>
        <v>59.7528571428572</v>
      </c>
      <c r="CD207" s="38" t="n">
        <f aca="false">(G207+I207+K207+N207+R207)/5</f>
        <v>0.4</v>
      </c>
      <c r="CE207" s="39" t="n">
        <f aca="false">(C207+D207+E207+F207+H207+J207+L207+M207+O207+P207+Q207+S207+T207)/13</f>
        <v>0.461538461538462</v>
      </c>
      <c r="CF207" s="30" t="n">
        <f aca="false">IF(AND(CD207=1,CE207=1),$DC$5,IF(AND(CD207=1,CE207&gt;0.5),$DC$6,IF(AND(CD207=1,AND(CE207&gt;0.25,CE207&lt;=0.5)),$DC$7,IF(AND(CD207=1,CE207&lt;=0.25),$DC$8,IF(AND(CD207&gt;0.5,CE207&gt;0.5),$DC$9,IF(AND(CD207&gt;0.5,AND(CE207&gt;0.25,CE207&lt;=0.5)),$DC$10,IF(AND(CD207&gt;0.5,CE207&lt;=0.25),$DC$11,IF(AND(AND(CD207&lt;=0.5,CD207&gt;0.25),CE207&gt;0.5),$DC$12,IF(AND(AND(CD207&lt;=0.5,CD207&gt;0.25),AND(CE207&gt;0.25,CE207&lt;=0.5)),$DC$13,IF(AND(AND(CD207&lt;=0.5,CD207&gt;0.25),CE207&lt;=0.25),$DC$14,IF(AND(CD207&lt;=0.25,CE207&gt;0.5),$DC$15,IF(AND(CD207&lt;=0.25,AND(CE207&gt;0.25,CE207&lt;=0.5)),$DC$16,IF(AND(CD207&lt;=0.25,AND(CE207&gt;0.1,CE207&lt;=0.25)),$DC$17,IF(AND(CD207&lt;=0.25,CE207&lt;=0.1,OR(CD207&lt;&gt;0,CE207&lt;&gt;0)),$DC$18,IF(AND(CD207=0,CE207=0),$DC$19,"ATENÇÃO")))))))))))))))</f>
        <v>42.8571428571429</v>
      </c>
      <c r="CG207" s="38" t="n">
        <f aca="false">(X207+AA207+AG207)/3</f>
        <v>0.333333333333333</v>
      </c>
      <c r="CH207" s="39" t="n">
        <f aca="false">(U207+V207+W207+Y207+Z207+AB207+AC207+AD207+AE207+AF207)/10</f>
        <v>0.2</v>
      </c>
      <c r="CI207" s="30" t="n">
        <f aca="false">IF(AND(CG207=1,CH207=1),$DC$5,IF(AND(CG207=1,CH207&gt;0.5),$DC$6,IF(AND(CG207=1,AND(CH207&gt;0.25,CH207&lt;=0.5)),$DC$7,IF(AND(CG207=1,CH207&lt;=0.25),$DC$8,IF(AND(CG207&gt;0.5,CH207&gt;0.5),$DC$9,IF(AND(CG207&gt;0.5,AND(CH207&gt;0.25,CH207&lt;=0.5)),$DC$10,IF(AND(CG207&gt;0.5,CH207&lt;=0.25),$DC$11,IF(AND(AND(CG207&lt;=0.5,CG207&gt;0.25),CH207&gt;0.5),$DC$12,IF(AND(AND(CG207&lt;=0.5,CG207&gt;0.25),AND(CH207&gt;0.25,CH207&lt;=0.5)),$DC$13,IF(AND(AND(CG207&lt;=0.5,CG207&gt;0.25),CH207&lt;=0.25),$DC$14,IF(AND(CG207&lt;=0.25,CH207&gt;0.5),$DC$15,IF(AND(CG207&lt;=0.25,AND(CH207&gt;0.25,CH207&lt;=0.5)),$DC$16,IF(AND(CG207&lt;=0.25,AND(CH207&gt;0.1,CH207&lt;=0.25)),$DC$17,IF(AND(CG207&lt;=0.25,CH207&lt;=0.1,OR(CG207&lt;&gt;0,CH207&lt;&gt;0)),$DC$18,IF(AND(CG207=0,CH207=0),$DC$19,"ATENÇÃO")))))))))))))))</f>
        <v>35.7142857142857</v>
      </c>
      <c r="CJ207" s="38" t="n">
        <f aca="false">(AJ207+AL207)/2</f>
        <v>0.5</v>
      </c>
      <c r="CK207" s="39" t="n">
        <f aca="false">(AH207+AI207+AK207)/3</f>
        <v>1</v>
      </c>
      <c r="CL207" s="30" t="n">
        <f aca="false">IF(AND(CJ207=1,CK207=1),$DC$5,IF(AND(CJ207=1,CK207&gt;0.5),$DC$6,IF(AND(CJ207=1,AND(CK207&gt;0.25,CK207&lt;=0.5)),$DC$7,IF(AND(CJ207=1,CK207&lt;=0.25),$DC$8,IF(AND(CJ207&gt;0.5,CK207&gt;0.5),$DC$9,IF(AND(CJ207&gt;0.5,AND(CK207&gt;0.25,CK207&lt;=0.5)),$DC$10,IF(AND(CJ207&gt;0.5,CK207&lt;=0.25),$DC$11,IF(AND(AND(CJ207&lt;=0.5,CJ207&gt;0.25),CK207&gt;0.5),$DC$12,IF(AND(AND(CJ207&lt;=0.5,CJ207&gt;0.25),AND(CK207&gt;0.25,CK207&lt;=0.5)),$DC$13,IF(AND(AND(CJ207&lt;=0.5,CJ207&gt;0.25),CK207&lt;=0.25),$DC$14,IF(AND(CJ207&lt;=0.25,CK207&gt;0.5),$DC$15,IF(AND(CJ207&lt;=0.25,AND(CK207&gt;0.25,CK207&lt;=0.5)),$DC$16,IF(AND(CJ207&lt;=0.25,AND(CK207&gt;0.1,CK207&lt;=0.25)),$DC$17,IF(AND(CJ207&lt;=0.25,CK207&lt;=0.1,OR(CJ207&lt;&gt;0,CK207&lt;&gt;0)),$DC$18,IF(AND(CJ207=0,CK207=0),$DC$19,"ATENÇÃO")))))))))))))))</f>
        <v>50</v>
      </c>
      <c r="CM207" s="38" t="n">
        <f aca="false">(AP207+AS207)/2</f>
        <v>0.5</v>
      </c>
      <c r="CN207" s="39" t="n">
        <f aca="false">(AM207+AN207+AO207+AQ207+AR207+AT207)/6</f>
        <v>0.666666666666667</v>
      </c>
      <c r="CO207" s="30" t="n">
        <f aca="false">IF(AND(CM207=1,CN207=1),$DC$5,IF(AND(CM207=1,CN207&gt;0.5),$DC$6,IF(AND(CM207=1,AND(CN207&gt;0.25,CN207&lt;=0.5)),$DC$7,IF(AND(CM207=1,CN207&lt;=0.25),$DC$8,IF(AND(CM207&gt;0.5,CN207&gt;0.5),$DC$9,IF(AND(CM207&gt;0.5,AND(CN207&gt;0.25,CN207&lt;=0.5)),$DC$10,IF(AND(CM207&gt;0.5,CN207&lt;=0.25),$DC$11,IF(AND(AND(CM207&lt;=0.5,CM207&gt;0.25),CN207&gt;0.5),$DC$12,IF(AND(AND(CM207&lt;=0.5,CM207&gt;0.25),AND(CN207&gt;0.25,CN207&lt;=0.5)),$DC$13,IF(AND(AND(CM207&lt;=0.5,CM207&gt;0.25),CN207&lt;=0.25),$DC$14,IF(AND(CM207&lt;=0.25,CN207&gt;0.5),$DC$15,IF(AND(CM207&lt;=0.25,AND(CN207&gt;0.25,CN207&lt;=0.5)),$DC$16,IF(AND(CM207&lt;=0.25,AND(CN207&gt;0.1,CN207&lt;=0.25)),$DC$17,IF(AND(CM207&lt;=0.25,CN207&lt;=0.1,OR(CM207&lt;&gt;0,CN207&lt;&gt;0)),$DC$18,IF(AND(CM207=0,CN207=0),$DC$19,"ATENÇÃO")))))))))))))))</f>
        <v>50</v>
      </c>
      <c r="CP207" s="38" t="n">
        <f aca="false">(AU207+AZ207+BD207)/3</f>
        <v>0.666666666666667</v>
      </c>
      <c r="CQ207" s="39" t="n">
        <f aca="false">(AV207+AW207+AX207+AY207+BA207+BB207+BC207)/7</f>
        <v>0.285714285714286</v>
      </c>
      <c r="CR207" s="30" t="n">
        <f aca="false">IF(AND(CP207=1,CQ207=1),$DC$5,IF(AND(CP207=1,CQ207&gt;0.5),$DC$6,IF(AND(CP207=1,AND(CQ207&gt;0.25,CQ207&lt;=0.5)),$DC$7,IF(AND(CP207=1,CQ207&lt;=0.25),$DC$8,IF(AND(CP207&gt;0.5,CQ207&gt;0.5),$DC$9,IF(AND(CP207&gt;0.5,AND(CQ207&gt;0.25,CQ207&lt;=0.5)),$DC$10,IF(AND(CP207&gt;0.5,CQ207&lt;=0.25),$DC$11,IF(AND(AND(CP207&lt;=0.5,CP207&gt;0.25),CQ207&gt;0.5),$DC$12,IF(AND(AND(CP207&lt;=0.5,CP207&gt;0.25),AND(CQ207&gt;0.25,CQ207&lt;=0.5)),$DC$13,IF(AND(AND(CP207&lt;=0.5,CP207&gt;0.25),CQ207&lt;=0.25),$DC$14,IF(AND(CP207&lt;=0.25,CQ207&gt;0.5),$DC$15,IF(AND(CP207&lt;=0.25,AND(CQ207&gt;0.25,CQ207&lt;=0.5)),$DC$16,IF(AND(CP207&lt;=0.25,AND(CQ207&gt;0.1,CQ207&lt;=0.25)),$DC$17,IF(AND(CP207&lt;=0.25,CQ207&lt;=0.1,OR(CP207&lt;&gt;0,CQ207&lt;&gt;0)),$DC$18,IF(AND(CP207=0,CQ207=0),$DC$19,"ATENÇÃO")))))))))))))))</f>
        <v>64.2857142857143</v>
      </c>
      <c r="CS207" s="38" t="n">
        <f aca="false">(BE207+BJ207+BN207)/3</f>
        <v>0.666666666666667</v>
      </c>
      <c r="CT207" s="39" t="n">
        <f aca="false">(BF207+BG207+BH207+BI207+BK207+BL207+BM207+BO207+BP207)/9</f>
        <v>1</v>
      </c>
      <c r="CU207" s="30" t="n">
        <f aca="false">IF(AND(CS207=1,CT207=1),$DC$5,IF(AND(CS207=1,CT207&gt;0.5),$DC$6,IF(AND(CS207=1,AND(CT207&gt;0.25,CT207&lt;=0.5)),$DC$7,IF(AND(CS207=1,CT207&lt;=0.25),$DC$8,IF(AND(CS207&gt;0.5,CT207&gt;0.5),$DC$9,IF(AND(CS207&gt;0.5,AND(CT207&gt;0.25,CT207&lt;=0.5)),$DC$10,IF(AND(CS207&gt;0.5,CT207&lt;=0.25),$DC$11,IF(AND(AND(CS207&lt;=0.5,CS207&gt;0.25),CT207&gt;0.5),$DC$12,IF(AND(AND(CS207&lt;=0.5,CS207&gt;0.25),AND(CT207&gt;0.25,CT207&lt;=0.5)),$DC$13,IF(AND(AND(CS207&lt;=0.5,CS207&gt;0.25),CT207&lt;=0.25),$DC$14,IF(AND(CS207&lt;=0.25,CT207&gt;0.5),$DC$15,IF(AND(CS207&lt;=0.25,AND(CT207&gt;0.25,CT207&lt;=0.5)),$DC$16,IF(AND(CS207&lt;=0.25,AND(CT207&gt;0.1,CT207&lt;=0.25)),$DC$17,IF(AND(CS207&lt;=0.25,CT207&lt;=0.1,OR(CS207&lt;&gt;0,CT207&lt;&gt;0)),$DC$18,IF(AND(CS207=0,CT207=0),$DC$19,"ATENÇÃO")))))))))))))))</f>
        <v>71.4285714285714</v>
      </c>
      <c r="CV207" s="31" t="n">
        <f aca="false">(BR207+BW207+BX207)/3</f>
        <v>0.666666666666667</v>
      </c>
      <c r="CW207" s="32" t="n">
        <f aca="false">(BQ207+BS207+BT207+BU207+BV207+BY207+BZ207)/7</f>
        <v>0.857142857142857</v>
      </c>
      <c r="CX207" s="30" t="n">
        <f aca="false">IF(AND(CV207=1,CW207=1),$DC$5,IF(AND(CV207=1,CW207&gt;0.5),$DC$6,IF(AND(CV207=1,AND(CW207&gt;0.25,CW207&lt;=0.5)),$DC$7,IF(AND(CV207=1,CW207&lt;=0.25),$DC$8,IF(AND(CV207&gt;0.5,CW207&gt;0.5),$DC$9,IF(AND(CV207&gt;0.5,AND(CW207&gt;0.25,CW207&lt;=0.5)),$DC$10,IF(AND(CV207&gt;0.5,CW207&lt;=0.25),$DC$11,IF(AND(AND(CV207&lt;=0.5,CV207&gt;0.25),CW207&gt;0.5),$DC$12,IF(AND(AND(CV207&lt;=0.5,CV207&gt;0.25),AND(CW207&gt;0.25,CW207&lt;=0.5)),$DC$13,IF(AND(AND(CV207&lt;=0.5,CV207&gt;0.25),CW207&lt;=0.25),$DC$14,IF(AND(CV207&lt;=0.25,CW207&gt;0.5),$DC$15,IF(AND(CV207&lt;=0.25,AND(CW207&gt;0.25,CW207&lt;=0.5)),$DC$16,IF(AND(CV207&lt;=0.25,AND(CW207&gt;0.1,CW207&lt;=0.25)),$DC$17,IF(AND(CV207&lt;=0.25,CW207&lt;=0.1,OR(CV207&lt;&gt;0,CW207&lt;&gt;0)),$DC$18,IF(AND(CV207=0,CW207=0),$DC$19,"ATENÇÃO")))))))))))))))</f>
        <v>71.4285714285714</v>
      </c>
    </row>
    <row r="208" customFormat="false" ht="15" hidden="false" customHeight="false" outlineLevel="0" collapsed="false">
      <c r="A208" s="1" t="s">
        <v>359</v>
      </c>
      <c r="B208" s="2" t="n">
        <v>206</v>
      </c>
      <c r="C208" s="23" t="n">
        <v>1</v>
      </c>
      <c r="D208" s="23" t="n">
        <v>0</v>
      </c>
      <c r="E208" s="23" t="n">
        <v>0</v>
      </c>
      <c r="F208" s="23" t="n">
        <v>0</v>
      </c>
      <c r="G208" s="24" t="n">
        <v>0</v>
      </c>
      <c r="H208" s="23" t="n">
        <v>1</v>
      </c>
      <c r="I208" s="24" t="n">
        <v>0</v>
      </c>
      <c r="J208" s="23" t="n">
        <v>0</v>
      </c>
      <c r="K208" s="24" t="n">
        <v>0</v>
      </c>
      <c r="L208" s="23" t="n">
        <v>1</v>
      </c>
      <c r="M208" s="23" t="n">
        <v>0</v>
      </c>
      <c r="N208" s="24" t="n">
        <v>1</v>
      </c>
      <c r="O208" s="23" t="n">
        <v>0</v>
      </c>
      <c r="P208" s="23" t="n">
        <v>0</v>
      </c>
      <c r="Q208" s="23" t="n">
        <v>0</v>
      </c>
      <c r="R208" s="24" t="n">
        <v>1</v>
      </c>
      <c r="S208" s="23" t="n">
        <v>0</v>
      </c>
      <c r="T208" s="23" t="n">
        <v>1</v>
      </c>
      <c r="U208" s="25" t="n">
        <v>1</v>
      </c>
      <c r="V208" s="25" t="n">
        <v>0</v>
      </c>
      <c r="W208" s="25" t="n">
        <v>0</v>
      </c>
      <c r="X208" s="26" t="n">
        <v>0</v>
      </c>
      <c r="Y208" s="25" t="n">
        <v>0</v>
      </c>
      <c r="Z208" s="25" t="n">
        <v>0</v>
      </c>
      <c r="AA208" s="26" t="n">
        <v>0</v>
      </c>
      <c r="AB208" s="25" t="n">
        <v>0</v>
      </c>
      <c r="AC208" s="25" t="n">
        <v>0</v>
      </c>
      <c r="AD208" s="25" t="n">
        <v>0</v>
      </c>
      <c r="AE208" s="25" t="n">
        <v>0</v>
      </c>
      <c r="AF208" s="25" t="n">
        <v>0</v>
      </c>
      <c r="AG208" s="26" t="n">
        <v>1</v>
      </c>
      <c r="AH208" s="23" t="n">
        <v>1</v>
      </c>
      <c r="AI208" s="23" t="n">
        <v>0</v>
      </c>
      <c r="AJ208" s="24" t="n">
        <v>1</v>
      </c>
      <c r="AK208" s="23" t="n">
        <v>0</v>
      </c>
      <c r="AL208" s="24" t="n">
        <v>1</v>
      </c>
      <c r="AM208" s="25" t="n">
        <v>1</v>
      </c>
      <c r="AN208" s="25" t="n">
        <v>1</v>
      </c>
      <c r="AO208" s="25" t="n">
        <v>0</v>
      </c>
      <c r="AP208" s="26" t="n">
        <v>0</v>
      </c>
      <c r="AQ208" s="25" t="n">
        <v>0</v>
      </c>
      <c r="AR208" s="25" t="n">
        <v>0</v>
      </c>
      <c r="AS208" s="26" t="n">
        <v>0</v>
      </c>
      <c r="AT208" s="25" t="n">
        <v>0</v>
      </c>
      <c r="AU208" s="78" t="n">
        <v>1</v>
      </c>
      <c r="AV208" s="79" t="n">
        <v>0</v>
      </c>
      <c r="AW208" s="79" t="n">
        <v>0</v>
      </c>
      <c r="AX208" s="79" t="n">
        <v>1</v>
      </c>
      <c r="AY208" s="79" t="n">
        <v>0</v>
      </c>
      <c r="AZ208" s="78" t="n">
        <v>1</v>
      </c>
      <c r="BA208" s="79" t="n">
        <v>0</v>
      </c>
      <c r="BB208" s="79" t="n">
        <v>1</v>
      </c>
      <c r="BC208" s="79" t="n">
        <v>0</v>
      </c>
      <c r="BD208" s="78" t="n">
        <v>0</v>
      </c>
      <c r="BE208" s="26" t="n">
        <v>1</v>
      </c>
      <c r="BF208" s="25" t="n">
        <v>1</v>
      </c>
      <c r="BG208" s="25" t="n">
        <v>1</v>
      </c>
      <c r="BH208" s="25" t="n">
        <v>1</v>
      </c>
      <c r="BI208" s="25" t="n">
        <v>1</v>
      </c>
      <c r="BJ208" s="26" t="n">
        <v>1</v>
      </c>
      <c r="BK208" s="25" t="n">
        <v>0</v>
      </c>
      <c r="BL208" s="25" t="n">
        <v>1</v>
      </c>
      <c r="BM208" s="25" t="n">
        <v>1</v>
      </c>
      <c r="BN208" s="26" t="n">
        <v>1</v>
      </c>
      <c r="BO208" s="25" t="n">
        <v>1</v>
      </c>
      <c r="BP208" s="25" t="n">
        <v>1</v>
      </c>
      <c r="BQ208" s="23" t="n">
        <v>1</v>
      </c>
      <c r="BR208" s="24" t="n">
        <v>1</v>
      </c>
      <c r="BS208" s="23" t="n">
        <v>0</v>
      </c>
      <c r="BT208" s="23" t="n">
        <v>1</v>
      </c>
      <c r="BU208" s="23" t="n">
        <v>1</v>
      </c>
      <c r="BV208" s="23" t="n">
        <v>0</v>
      </c>
      <c r="BW208" s="24" t="n">
        <v>0</v>
      </c>
      <c r="BX208" s="24" t="n">
        <v>0</v>
      </c>
      <c r="BY208" s="23" t="n">
        <v>0</v>
      </c>
      <c r="BZ208" s="23" t="n">
        <v>0</v>
      </c>
      <c r="CB208" s="27" t="n">
        <f aca="false">CF208*$CZ$3+CI208*$DA$3+CL208*$DB$3+CO208*$DC$3+CR208*$DD$3+CU208*$DE$3+CX208*$DF$3</f>
        <v>58.3785714285714</v>
      </c>
      <c r="CD208" s="38" t="n">
        <f aca="false">(G208+I208+K208+N208+R208)/5</f>
        <v>0.4</v>
      </c>
      <c r="CE208" s="39" t="n">
        <f aca="false">(C208+D208+E208+F208+H208+J208+L208+M208+O208+P208+Q208+S208+T208)/13</f>
        <v>0.307692307692308</v>
      </c>
      <c r="CF208" s="30" t="n">
        <f aca="false">IF(AND(CD208=1,CE208=1),$DC$5,IF(AND(CD208=1,CE208&gt;0.5),$DC$6,IF(AND(CD208=1,AND(CE208&gt;0.25,CE208&lt;=0.5)),$DC$7,IF(AND(CD208=1,CE208&lt;=0.25),$DC$8,IF(AND(CD208&gt;0.5,CE208&gt;0.5),$DC$9,IF(AND(CD208&gt;0.5,AND(CE208&gt;0.25,CE208&lt;=0.5)),$DC$10,IF(AND(CD208&gt;0.5,CE208&lt;=0.25),$DC$11,IF(AND(AND(CD208&lt;=0.5,CD208&gt;0.25),CE208&gt;0.5),$DC$12,IF(AND(AND(CD208&lt;=0.5,CD208&gt;0.25),AND(CE208&gt;0.25,CE208&lt;=0.5)),$DC$13,IF(AND(AND(CD208&lt;=0.5,CD208&gt;0.25),CE208&lt;=0.25),$DC$14,IF(AND(CD208&lt;=0.25,CE208&gt;0.5),$DC$15,IF(AND(CD208&lt;=0.25,AND(CE208&gt;0.25,CE208&lt;=0.5)),$DC$16,IF(AND(CD208&lt;=0.25,AND(CE208&gt;0.1,CE208&lt;=0.25)),$DC$17,IF(AND(CD208&lt;=0.25,CE208&lt;=0.1,OR(CD208&lt;&gt;0,CE208&lt;&gt;0)),$DC$18,IF(AND(CD208=0,CE208=0),$DC$19,"ATENÇÃO")))))))))))))))</f>
        <v>42.8571428571429</v>
      </c>
      <c r="CG208" s="38" t="n">
        <f aca="false">(X208+AA208+AG208)/3</f>
        <v>0.333333333333333</v>
      </c>
      <c r="CH208" s="39" t="n">
        <f aca="false">(U208+V208+W208+Y208+Z208+AB208+AC208+AD208+AE208+AF208)/10</f>
        <v>0.1</v>
      </c>
      <c r="CI208" s="30" t="n">
        <f aca="false">IF(AND(CG208=1,CH208=1),$DC$5,IF(AND(CG208=1,CH208&gt;0.5),$DC$6,IF(AND(CG208=1,AND(CH208&gt;0.25,CH208&lt;=0.5)),$DC$7,IF(AND(CG208=1,CH208&lt;=0.25),$DC$8,IF(AND(CG208&gt;0.5,CH208&gt;0.5),$DC$9,IF(AND(CG208&gt;0.5,AND(CH208&gt;0.25,CH208&lt;=0.5)),$DC$10,IF(AND(CG208&gt;0.5,CH208&lt;=0.25),$DC$11,IF(AND(AND(CG208&lt;=0.5,CG208&gt;0.25),CH208&gt;0.5),$DC$12,IF(AND(AND(CG208&lt;=0.5,CG208&gt;0.25),AND(CH208&gt;0.25,CH208&lt;=0.5)),$DC$13,IF(AND(AND(CG208&lt;=0.5,CG208&gt;0.25),CH208&lt;=0.25),$DC$14,IF(AND(CG208&lt;=0.25,CH208&gt;0.5),$DC$15,IF(AND(CG208&lt;=0.25,AND(CH208&gt;0.25,CH208&lt;=0.5)),$DC$16,IF(AND(CG208&lt;=0.25,AND(CH208&gt;0.1,CH208&lt;=0.25)),$DC$17,IF(AND(CG208&lt;=0.25,CH208&lt;=0.1,OR(CG208&lt;&gt;0,CH208&lt;&gt;0)),$DC$18,IF(AND(CG208=0,CH208=0),$DC$19,"ATENÇÃO")))))))))))))))</f>
        <v>35.7142857142857</v>
      </c>
      <c r="CJ208" s="38" t="n">
        <f aca="false">(AJ208+AL208)/2</f>
        <v>1</v>
      </c>
      <c r="CK208" s="39" t="n">
        <f aca="false">(AH208+AI208+AK208)/3</f>
        <v>0.333333333333333</v>
      </c>
      <c r="CL208" s="30" t="n">
        <f aca="false">IF(AND(CJ208=1,CK208=1),$DC$5,IF(AND(CJ208=1,CK208&gt;0.5),$DC$6,IF(AND(CJ208=1,AND(CK208&gt;0.25,CK208&lt;=0.5)),$DC$7,IF(AND(CJ208=1,CK208&lt;=0.25),$DC$8,IF(AND(CJ208&gt;0.5,CK208&gt;0.5),$DC$9,IF(AND(CJ208&gt;0.5,AND(CK208&gt;0.25,CK208&lt;=0.5)),$DC$10,IF(AND(CJ208&gt;0.5,CK208&lt;=0.25),$DC$11,IF(AND(AND(CJ208&lt;=0.5,CJ208&gt;0.25),CK208&gt;0.5),$DC$12,IF(AND(AND(CJ208&lt;=0.5,CJ208&gt;0.25),AND(CK208&gt;0.25,CK208&lt;=0.5)),$DC$13,IF(AND(AND(CJ208&lt;=0.5,CJ208&gt;0.25),CK208&lt;=0.25),$DC$14,IF(AND(CJ208&lt;=0.25,CK208&gt;0.5),$DC$15,IF(AND(CJ208&lt;=0.25,AND(CK208&gt;0.25,CK208&lt;=0.5)),$DC$16,IF(AND(CJ208&lt;=0.25,AND(CK208&gt;0.1,CK208&lt;=0.25)),$DC$17,IF(AND(CJ208&lt;=0.25,CK208&lt;=0.1,OR(CJ208&lt;&gt;0,CK208&lt;&gt;0)),$DC$18,IF(AND(CJ208=0,CK208=0),$DC$19,"ATENÇÃO")))))))))))))))</f>
        <v>85.7142857142857</v>
      </c>
      <c r="CM208" s="38" t="n">
        <f aca="false">(AP208+AS208)/2</f>
        <v>0</v>
      </c>
      <c r="CN208" s="39" t="n">
        <f aca="false">(AM208+AN208+AO208+AQ208+AR208+AT208)/6</f>
        <v>0.333333333333333</v>
      </c>
      <c r="CO208" s="30" t="n">
        <f aca="false">IF(AND(CM208=1,CN208=1),$DC$5,IF(AND(CM208=1,CN208&gt;0.5),$DC$6,IF(AND(CM208=1,AND(CN208&gt;0.25,CN208&lt;=0.5)),$DC$7,IF(AND(CM208=1,CN208&lt;=0.25),$DC$8,IF(AND(CM208&gt;0.5,CN208&gt;0.5),$DC$9,IF(AND(CM208&gt;0.5,AND(CN208&gt;0.25,CN208&lt;=0.5)),$DC$10,IF(AND(CM208&gt;0.5,CN208&lt;=0.25),$DC$11,IF(AND(AND(CM208&lt;=0.5,CM208&gt;0.25),CN208&gt;0.5),$DC$12,IF(AND(AND(CM208&lt;=0.5,CM208&gt;0.25),AND(CN208&gt;0.25,CN208&lt;=0.5)),$DC$13,IF(AND(AND(CM208&lt;=0.5,CM208&gt;0.25),CN208&lt;=0.25),$DC$14,IF(AND(CM208&lt;=0.25,CN208&gt;0.5),$DC$15,IF(AND(CM208&lt;=0.25,AND(CN208&gt;0.25,CN208&lt;=0.5)),$DC$16,IF(AND(CM208&lt;=0.25,AND(CN208&gt;0.1,CN208&lt;=0.25)),$DC$17,IF(AND(CM208&lt;=0.25,CN208&lt;=0.1,OR(CM208&lt;&gt;0,CN208&lt;&gt;0)),$DC$18,IF(AND(CM208=0,CN208=0),$DC$19,"ATENÇÃO")))))))))))))))</f>
        <v>21.4285714285714</v>
      </c>
      <c r="CP208" s="38" t="n">
        <f aca="false">(AU208+AZ208+BD208)/3</f>
        <v>0.666666666666667</v>
      </c>
      <c r="CQ208" s="39" t="n">
        <f aca="false">(AV208+AW208+AX208+AY208+BA208+BB208+BC208)/7</f>
        <v>0.285714285714286</v>
      </c>
      <c r="CR208" s="30" t="n">
        <f aca="false">IF(AND(CP208=1,CQ208=1),$DC$5,IF(AND(CP208=1,CQ208&gt;0.5),$DC$6,IF(AND(CP208=1,AND(CQ208&gt;0.25,CQ208&lt;=0.5)),$DC$7,IF(AND(CP208=1,CQ208&lt;=0.25),$DC$8,IF(AND(CP208&gt;0.5,CQ208&gt;0.5),$DC$9,IF(AND(CP208&gt;0.5,AND(CQ208&gt;0.25,CQ208&lt;=0.5)),$DC$10,IF(AND(CP208&gt;0.5,CQ208&lt;=0.25),$DC$11,IF(AND(AND(CP208&lt;=0.5,CP208&gt;0.25),CQ208&gt;0.5),$DC$12,IF(AND(AND(CP208&lt;=0.5,CP208&gt;0.25),AND(CQ208&gt;0.25,CQ208&lt;=0.5)),$DC$13,IF(AND(AND(CP208&lt;=0.5,CP208&gt;0.25),CQ208&lt;=0.25),$DC$14,IF(AND(CP208&lt;=0.25,CQ208&gt;0.5),$DC$15,IF(AND(CP208&lt;=0.25,AND(CQ208&gt;0.25,CQ208&lt;=0.5)),$DC$16,IF(AND(CP208&lt;=0.25,AND(CQ208&gt;0.1,CQ208&lt;=0.25)),$DC$17,IF(AND(CP208&lt;=0.25,CQ208&lt;=0.1,OR(CP208&lt;&gt;0,CQ208&lt;&gt;0)),$DC$18,IF(AND(CP208=0,CQ208=0),$DC$19,"ATENÇÃO")))))))))))))))</f>
        <v>64.2857142857143</v>
      </c>
      <c r="CS208" s="38" t="n">
        <f aca="false">(BE208+BJ208+BN208)/3</f>
        <v>1</v>
      </c>
      <c r="CT208" s="39" t="n">
        <f aca="false">(BF208+BG208+BH208+BI208+BK208+BL208+BM208+BO208+BP208)/9</f>
        <v>0.888888888888889</v>
      </c>
      <c r="CU208" s="30" t="n">
        <f aca="false">IF(AND(CS208=1,CT208=1),$DC$5,IF(AND(CS208=1,CT208&gt;0.5),$DC$6,IF(AND(CS208=1,AND(CT208&gt;0.25,CT208&lt;=0.5)),$DC$7,IF(AND(CS208=1,CT208&lt;=0.25),$DC$8,IF(AND(CS208&gt;0.5,CT208&gt;0.5),$DC$9,IF(AND(CS208&gt;0.5,AND(CT208&gt;0.25,CT208&lt;=0.5)),$DC$10,IF(AND(CS208&gt;0.5,CT208&lt;=0.25),$DC$11,IF(AND(AND(CS208&lt;=0.5,CS208&gt;0.25),CT208&gt;0.5),$DC$12,IF(AND(AND(CS208&lt;=0.5,CS208&gt;0.25),AND(CT208&gt;0.25,CT208&lt;=0.5)),$DC$13,IF(AND(AND(CS208&lt;=0.5,CS208&gt;0.25),CT208&lt;=0.25),$DC$14,IF(AND(CS208&lt;=0.25,CT208&gt;0.5),$DC$15,IF(AND(CS208&lt;=0.25,AND(CT208&gt;0.25,CT208&lt;=0.5)),$DC$16,IF(AND(CS208&lt;=0.25,AND(CT208&gt;0.1,CT208&lt;=0.25)),$DC$17,IF(AND(CS208&lt;=0.25,CT208&lt;=0.1,OR(CS208&lt;&gt;0,CT208&lt;&gt;0)),$DC$18,IF(AND(CS208=0,CT208=0),$DC$19,"ATENÇÃO")))))))))))))))</f>
        <v>92.8571428571429</v>
      </c>
      <c r="CV208" s="31" t="n">
        <f aca="false">(BR208+BW208+BX208)/3</f>
        <v>0.333333333333333</v>
      </c>
      <c r="CW208" s="32" t="n">
        <f aca="false">(BQ208+BS208+BT208+BU208+BV208+BY208+BZ208)/7</f>
        <v>0.428571428571429</v>
      </c>
      <c r="CX208" s="30" t="n">
        <f aca="false">IF(AND(CV208=1,CW208=1),$DC$5,IF(AND(CV208=1,CW208&gt;0.5),$DC$6,IF(AND(CV208=1,AND(CW208&gt;0.25,CW208&lt;=0.5)),$DC$7,IF(AND(CV208=1,CW208&lt;=0.25),$DC$8,IF(AND(CV208&gt;0.5,CW208&gt;0.5),$DC$9,IF(AND(CV208&gt;0.5,AND(CW208&gt;0.25,CW208&lt;=0.5)),$DC$10,IF(AND(CV208&gt;0.5,CW208&lt;=0.25),$DC$11,IF(AND(AND(CV208&lt;=0.5,CV208&gt;0.25),CW208&gt;0.5),$DC$12,IF(AND(AND(CV208&lt;=0.5,CV208&gt;0.25),AND(CW208&gt;0.25,CW208&lt;=0.5)),$DC$13,IF(AND(AND(CV208&lt;=0.5,CV208&gt;0.25),CW208&lt;=0.25),$DC$14,IF(AND(CV208&lt;=0.25,CW208&gt;0.5),$DC$15,IF(AND(CV208&lt;=0.25,AND(CW208&gt;0.25,CW208&lt;=0.5)),$DC$16,IF(AND(CV208&lt;=0.25,AND(CW208&gt;0.1,CW208&lt;=0.25)),$DC$17,IF(AND(CV208&lt;=0.25,CW208&lt;=0.1,OR(CV208&lt;&gt;0,CW208&lt;&gt;0)),$DC$18,IF(AND(CV208=0,CW208=0),$DC$19,"ATENÇÃO")))))))))))))))</f>
        <v>42.8571428571429</v>
      </c>
    </row>
    <row r="209" customFormat="false" ht="15" hidden="false" customHeight="false" outlineLevel="0" collapsed="false">
      <c r="A209" s="1" t="s">
        <v>360</v>
      </c>
      <c r="B209" s="2" t="n">
        <v>207</v>
      </c>
      <c r="C209" s="23" t="n">
        <v>0</v>
      </c>
      <c r="D209" s="23" t="n">
        <v>1</v>
      </c>
      <c r="E209" s="23" t="n">
        <v>1</v>
      </c>
      <c r="F209" s="23" t="n">
        <v>0</v>
      </c>
      <c r="G209" s="24" t="n">
        <v>0</v>
      </c>
      <c r="H209" s="23" t="n">
        <v>1</v>
      </c>
      <c r="I209" s="24" t="n">
        <v>1</v>
      </c>
      <c r="J209" s="23" t="n">
        <v>1</v>
      </c>
      <c r="K209" s="24" t="n">
        <v>0</v>
      </c>
      <c r="L209" s="23" t="n">
        <v>1</v>
      </c>
      <c r="M209" s="23" t="n">
        <v>0</v>
      </c>
      <c r="N209" s="24" t="n">
        <v>0</v>
      </c>
      <c r="O209" s="23" t="n">
        <v>0</v>
      </c>
      <c r="P209" s="23" t="n">
        <v>0</v>
      </c>
      <c r="Q209" s="23" t="n">
        <v>0</v>
      </c>
      <c r="R209" s="24" t="n">
        <v>1</v>
      </c>
      <c r="S209" s="23" t="n">
        <v>0</v>
      </c>
      <c r="T209" s="23" t="n">
        <v>0</v>
      </c>
      <c r="U209" s="25" t="n">
        <v>0</v>
      </c>
      <c r="V209" s="25" t="n">
        <v>0</v>
      </c>
      <c r="W209" s="25" t="n">
        <v>0</v>
      </c>
      <c r="X209" s="26" t="n">
        <v>0</v>
      </c>
      <c r="Y209" s="25" t="n">
        <v>0</v>
      </c>
      <c r="Z209" s="25" t="n">
        <v>0</v>
      </c>
      <c r="AA209" s="26" t="n">
        <v>0</v>
      </c>
      <c r="AB209" s="25" t="n">
        <v>0</v>
      </c>
      <c r="AC209" s="25" t="n">
        <v>0</v>
      </c>
      <c r="AD209" s="25" t="n">
        <v>0</v>
      </c>
      <c r="AE209" s="25" t="n">
        <v>1</v>
      </c>
      <c r="AF209" s="25" t="n">
        <v>0</v>
      </c>
      <c r="AG209" s="26" t="n">
        <v>1</v>
      </c>
      <c r="AH209" s="23" t="n">
        <v>1</v>
      </c>
      <c r="AI209" s="23" t="n">
        <v>0</v>
      </c>
      <c r="AJ209" s="24" t="n">
        <v>1</v>
      </c>
      <c r="AK209" s="23" t="n">
        <v>0</v>
      </c>
      <c r="AL209" s="24" t="n">
        <v>1</v>
      </c>
      <c r="AM209" s="25" t="n">
        <v>1</v>
      </c>
      <c r="AN209" s="25" t="n">
        <v>1</v>
      </c>
      <c r="AO209" s="25" t="n">
        <v>1</v>
      </c>
      <c r="AP209" s="26" t="n">
        <v>0</v>
      </c>
      <c r="AQ209" s="25" t="n">
        <v>0</v>
      </c>
      <c r="AR209" s="25" t="n">
        <v>0</v>
      </c>
      <c r="AS209" s="26" t="n">
        <v>1</v>
      </c>
      <c r="AT209" s="25" t="n">
        <v>1</v>
      </c>
      <c r="AU209" s="78" t="n">
        <v>1</v>
      </c>
      <c r="AV209" s="79" t="n">
        <v>0</v>
      </c>
      <c r="AW209" s="79" t="n">
        <v>0</v>
      </c>
      <c r="AX209" s="79" t="n">
        <v>1</v>
      </c>
      <c r="AY209" s="79" t="n">
        <v>0</v>
      </c>
      <c r="AZ209" s="78" t="n">
        <v>1</v>
      </c>
      <c r="BA209" s="79" t="n">
        <v>0</v>
      </c>
      <c r="BB209" s="79" t="n">
        <v>1</v>
      </c>
      <c r="BC209" s="79" t="n">
        <v>0</v>
      </c>
      <c r="BD209" s="78" t="n">
        <v>0</v>
      </c>
      <c r="BE209" s="26" t="n">
        <v>1</v>
      </c>
      <c r="BF209" s="25" t="n">
        <v>1</v>
      </c>
      <c r="BG209" s="25" t="n">
        <v>1</v>
      </c>
      <c r="BH209" s="25" t="n">
        <v>1</v>
      </c>
      <c r="BI209" s="25" t="n">
        <v>1</v>
      </c>
      <c r="BJ209" s="26" t="n">
        <v>1</v>
      </c>
      <c r="BK209" s="25" t="n">
        <v>1</v>
      </c>
      <c r="BL209" s="25" t="n">
        <v>1</v>
      </c>
      <c r="BM209" s="25" t="n">
        <v>1</v>
      </c>
      <c r="BN209" s="26" t="n">
        <v>0</v>
      </c>
      <c r="BO209" s="25" t="n">
        <v>1</v>
      </c>
      <c r="BP209" s="25" t="n">
        <v>0</v>
      </c>
      <c r="BQ209" s="23" t="n">
        <v>1</v>
      </c>
      <c r="BR209" s="24" t="n">
        <v>1</v>
      </c>
      <c r="BS209" s="23" t="n">
        <v>0</v>
      </c>
      <c r="BT209" s="23" t="n">
        <v>1</v>
      </c>
      <c r="BU209" s="23" t="n">
        <v>0</v>
      </c>
      <c r="BV209" s="23" t="n">
        <v>0</v>
      </c>
      <c r="BW209" s="24" t="n">
        <v>0</v>
      </c>
      <c r="BX209" s="24" t="n">
        <v>0</v>
      </c>
      <c r="BY209" s="23" t="n">
        <v>0</v>
      </c>
      <c r="BZ209" s="23" t="n">
        <v>0</v>
      </c>
      <c r="CB209" s="27" t="n">
        <f aca="false">CF209*$CZ$3+CI209*$DA$3+CL209*$DB$3+CO209*$DC$3+CR209*$DD$3+CU209*$DE$3+CX209*$DF$3</f>
        <v>56.7314285714286</v>
      </c>
      <c r="CD209" s="38" t="n">
        <f aca="false">(G209+I209+K209+N209+R209)/5</f>
        <v>0.4</v>
      </c>
      <c r="CE209" s="39" t="n">
        <f aca="false">(C209+D209+E209+F209+H209+J209+L209+M209+O209+P209+Q209+S209+T209)/13</f>
        <v>0.384615384615385</v>
      </c>
      <c r="CF209" s="30" t="n">
        <f aca="false">IF(AND(CD209=1,CE209=1),$DC$5,IF(AND(CD209=1,CE209&gt;0.5),$DC$6,IF(AND(CD209=1,AND(CE209&gt;0.25,CE209&lt;=0.5)),$DC$7,IF(AND(CD209=1,CE209&lt;=0.25),$DC$8,IF(AND(CD209&gt;0.5,CE209&gt;0.5),$DC$9,IF(AND(CD209&gt;0.5,AND(CE209&gt;0.25,CE209&lt;=0.5)),$DC$10,IF(AND(CD209&gt;0.5,CE209&lt;=0.25),$DC$11,IF(AND(AND(CD209&lt;=0.5,CD209&gt;0.25),CE209&gt;0.5),$DC$12,IF(AND(AND(CD209&lt;=0.5,CD209&gt;0.25),AND(CE209&gt;0.25,CE209&lt;=0.5)),$DC$13,IF(AND(AND(CD209&lt;=0.5,CD209&gt;0.25),CE209&lt;=0.25),$DC$14,IF(AND(CD209&lt;=0.25,CE209&gt;0.5),$DC$15,IF(AND(CD209&lt;=0.25,AND(CE209&gt;0.25,CE209&lt;=0.5)),$DC$16,IF(AND(CD209&lt;=0.25,AND(CE209&gt;0.1,CE209&lt;=0.25)),$DC$17,IF(AND(CD209&lt;=0.25,CE209&lt;=0.1,OR(CD209&lt;&gt;0,CE209&lt;&gt;0)),$DC$18,IF(AND(CD209=0,CE209=0),$DC$19,"ATENÇÃO")))))))))))))))</f>
        <v>42.8571428571429</v>
      </c>
      <c r="CG209" s="38" t="n">
        <f aca="false">(X209+AA209+AG209)/3</f>
        <v>0.333333333333333</v>
      </c>
      <c r="CH209" s="39" t="n">
        <f aca="false">(U209+V209+W209+Y209+Z209+AB209+AC209+AD209+AE209+AF209)/10</f>
        <v>0.1</v>
      </c>
      <c r="CI209" s="30" t="n">
        <f aca="false">IF(AND(CG209=1,CH209=1),$DC$5,IF(AND(CG209=1,CH209&gt;0.5),$DC$6,IF(AND(CG209=1,AND(CH209&gt;0.25,CH209&lt;=0.5)),$DC$7,IF(AND(CG209=1,CH209&lt;=0.25),$DC$8,IF(AND(CG209&gt;0.5,CH209&gt;0.5),$DC$9,IF(AND(CG209&gt;0.5,AND(CH209&gt;0.25,CH209&lt;=0.5)),$DC$10,IF(AND(CG209&gt;0.5,CH209&lt;=0.25),$DC$11,IF(AND(AND(CG209&lt;=0.5,CG209&gt;0.25),CH209&gt;0.5),$DC$12,IF(AND(AND(CG209&lt;=0.5,CG209&gt;0.25),AND(CH209&gt;0.25,CH209&lt;=0.5)),$DC$13,IF(AND(AND(CG209&lt;=0.5,CG209&gt;0.25),CH209&lt;=0.25),$DC$14,IF(AND(CG209&lt;=0.25,CH209&gt;0.5),$DC$15,IF(AND(CG209&lt;=0.25,AND(CH209&gt;0.25,CH209&lt;=0.5)),$DC$16,IF(AND(CG209&lt;=0.25,AND(CH209&gt;0.1,CH209&lt;=0.25)),$DC$17,IF(AND(CG209&lt;=0.25,CH209&lt;=0.1,OR(CG209&lt;&gt;0,CH209&lt;&gt;0)),$DC$18,IF(AND(CG209=0,CH209=0),$DC$19,"ATENÇÃO")))))))))))))))</f>
        <v>35.7142857142857</v>
      </c>
      <c r="CJ209" s="38" t="n">
        <f aca="false">(AJ209+AL209)/2</f>
        <v>1</v>
      </c>
      <c r="CK209" s="39" t="n">
        <f aca="false">(AH209+AI209+AK209)/3</f>
        <v>0.333333333333333</v>
      </c>
      <c r="CL209" s="30" t="n">
        <f aca="false">IF(AND(CJ209=1,CK209=1),$DC$5,IF(AND(CJ209=1,CK209&gt;0.5),$DC$6,IF(AND(CJ209=1,AND(CK209&gt;0.25,CK209&lt;=0.5)),$DC$7,IF(AND(CJ209=1,CK209&lt;=0.25),$DC$8,IF(AND(CJ209&gt;0.5,CK209&gt;0.5),$DC$9,IF(AND(CJ209&gt;0.5,AND(CK209&gt;0.25,CK209&lt;=0.5)),$DC$10,IF(AND(CJ209&gt;0.5,CK209&lt;=0.25),$DC$11,IF(AND(AND(CJ209&lt;=0.5,CJ209&gt;0.25),CK209&gt;0.5),$DC$12,IF(AND(AND(CJ209&lt;=0.5,CJ209&gt;0.25),AND(CK209&gt;0.25,CK209&lt;=0.5)),$DC$13,IF(AND(AND(CJ209&lt;=0.5,CJ209&gt;0.25),CK209&lt;=0.25),$DC$14,IF(AND(CJ209&lt;=0.25,CK209&gt;0.5),$DC$15,IF(AND(CJ209&lt;=0.25,AND(CK209&gt;0.25,CK209&lt;=0.5)),$DC$16,IF(AND(CJ209&lt;=0.25,AND(CK209&gt;0.1,CK209&lt;=0.25)),$DC$17,IF(AND(CJ209&lt;=0.25,CK209&lt;=0.1,OR(CJ209&lt;&gt;0,CK209&lt;&gt;0)),$DC$18,IF(AND(CJ209=0,CK209=0),$DC$19,"ATENÇÃO")))))))))))))))</f>
        <v>85.7142857142857</v>
      </c>
      <c r="CM209" s="38" t="n">
        <f aca="false">(AP209+AS209)/2</f>
        <v>0.5</v>
      </c>
      <c r="CN209" s="39" t="n">
        <f aca="false">(AM209+AN209+AO209+AQ209+AR209+AT209)/6</f>
        <v>0.666666666666667</v>
      </c>
      <c r="CO209" s="30" t="n">
        <f aca="false">IF(AND(CM209=1,CN209=1),$DC$5,IF(AND(CM209=1,CN209&gt;0.5),$DC$6,IF(AND(CM209=1,AND(CN209&gt;0.25,CN209&lt;=0.5)),$DC$7,IF(AND(CM209=1,CN209&lt;=0.25),$DC$8,IF(AND(CM209&gt;0.5,CN209&gt;0.5),$DC$9,IF(AND(CM209&gt;0.5,AND(CN209&gt;0.25,CN209&lt;=0.5)),$DC$10,IF(AND(CM209&gt;0.5,CN209&lt;=0.25),$DC$11,IF(AND(AND(CM209&lt;=0.5,CM209&gt;0.25),CN209&gt;0.5),$DC$12,IF(AND(AND(CM209&lt;=0.5,CM209&gt;0.25),AND(CN209&gt;0.25,CN209&lt;=0.5)),$DC$13,IF(AND(AND(CM209&lt;=0.5,CM209&gt;0.25),CN209&lt;=0.25),$DC$14,IF(AND(CM209&lt;=0.25,CN209&gt;0.5),$DC$15,IF(AND(CM209&lt;=0.25,AND(CN209&gt;0.25,CN209&lt;=0.5)),$DC$16,IF(AND(CM209&lt;=0.25,AND(CN209&gt;0.1,CN209&lt;=0.25)),$DC$17,IF(AND(CM209&lt;=0.25,CN209&lt;=0.1,OR(CM209&lt;&gt;0,CN209&lt;&gt;0)),$DC$18,IF(AND(CM209=0,CN209=0),$DC$19,"ATENÇÃO")))))))))))))))</f>
        <v>50</v>
      </c>
      <c r="CP209" s="38" t="n">
        <f aca="false">(AU209+AZ209+BD209)/3</f>
        <v>0.666666666666667</v>
      </c>
      <c r="CQ209" s="39" t="n">
        <f aca="false">(AV209+AW209+AX209+AY209+BA209+BB209+BC209)/7</f>
        <v>0.285714285714286</v>
      </c>
      <c r="CR209" s="30" t="n">
        <f aca="false">IF(AND(CP209=1,CQ209=1),$DC$5,IF(AND(CP209=1,CQ209&gt;0.5),$DC$6,IF(AND(CP209=1,AND(CQ209&gt;0.25,CQ209&lt;=0.5)),$DC$7,IF(AND(CP209=1,CQ209&lt;=0.25),$DC$8,IF(AND(CP209&gt;0.5,CQ209&gt;0.5),$DC$9,IF(AND(CP209&gt;0.5,AND(CQ209&gt;0.25,CQ209&lt;=0.5)),$DC$10,IF(AND(CP209&gt;0.5,CQ209&lt;=0.25),$DC$11,IF(AND(AND(CP209&lt;=0.5,CP209&gt;0.25),CQ209&gt;0.5),$DC$12,IF(AND(AND(CP209&lt;=0.5,CP209&gt;0.25),AND(CQ209&gt;0.25,CQ209&lt;=0.5)),$DC$13,IF(AND(AND(CP209&lt;=0.5,CP209&gt;0.25),CQ209&lt;=0.25),$DC$14,IF(AND(CP209&lt;=0.25,CQ209&gt;0.5),$DC$15,IF(AND(CP209&lt;=0.25,AND(CQ209&gt;0.25,CQ209&lt;=0.5)),$DC$16,IF(AND(CP209&lt;=0.25,AND(CQ209&gt;0.1,CQ209&lt;=0.25)),$DC$17,IF(AND(CP209&lt;=0.25,CQ209&lt;=0.1,OR(CP209&lt;&gt;0,CQ209&lt;&gt;0)),$DC$18,IF(AND(CP209=0,CQ209=0),$DC$19,"ATENÇÃO")))))))))))))))</f>
        <v>64.2857142857143</v>
      </c>
      <c r="CS209" s="38" t="n">
        <f aca="false">(BE209+BJ209+BN209)/3</f>
        <v>0.666666666666667</v>
      </c>
      <c r="CT209" s="39" t="n">
        <f aca="false">(BF209+BG209+BH209+BI209+BK209+BL209+BM209+BO209+BP209)/9</f>
        <v>0.888888888888889</v>
      </c>
      <c r="CU209" s="30" t="n">
        <f aca="false">IF(AND(CS209=1,CT209=1),$DC$5,IF(AND(CS209=1,CT209&gt;0.5),$DC$6,IF(AND(CS209=1,AND(CT209&gt;0.25,CT209&lt;=0.5)),$DC$7,IF(AND(CS209=1,CT209&lt;=0.25),$DC$8,IF(AND(CS209&gt;0.5,CT209&gt;0.5),$DC$9,IF(AND(CS209&gt;0.5,AND(CT209&gt;0.25,CT209&lt;=0.5)),$DC$10,IF(AND(CS209&gt;0.5,CT209&lt;=0.25),$DC$11,IF(AND(AND(CS209&lt;=0.5,CS209&gt;0.25),CT209&gt;0.5),$DC$12,IF(AND(AND(CS209&lt;=0.5,CS209&gt;0.25),AND(CT209&gt;0.25,CT209&lt;=0.5)),$DC$13,IF(AND(AND(CS209&lt;=0.5,CS209&gt;0.25),CT209&lt;=0.25),$DC$14,IF(AND(CS209&lt;=0.25,CT209&gt;0.5),$DC$15,IF(AND(CS209&lt;=0.25,AND(CT209&gt;0.25,CT209&lt;=0.5)),$DC$16,IF(AND(CS209&lt;=0.25,AND(CT209&gt;0.1,CT209&lt;=0.25)),$DC$17,IF(AND(CS209&lt;=0.25,CT209&lt;=0.1,OR(CS209&lt;&gt;0,CT209&lt;&gt;0)),$DC$18,IF(AND(CS209=0,CT209=0),$DC$19,"ATENÇÃO")))))))))))))))</f>
        <v>71.4285714285714</v>
      </c>
      <c r="CV209" s="31" t="n">
        <f aca="false">(BR209+BW209+BX209)/3</f>
        <v>0.333333333333333</v>
      </c>
      <c r="CW209" s="32" t="n">
        <f aca="false">(BQ209+BS209+BT209+BU209+BV209+BY209+BZ209)/7</f>
        <v>0.285714285714286</v>
      </c>
      <c r="CX209" s="30" t="n">
        <f aca="false">IF(AND(CV209=1,CW209=1),$DC$5,IF(AND(CV209=1,CW209&gt;0.5),$DC$6,IF(AND(CV209=1,AND(CW209&gt;0.25,CW209&lt;=0.5)),$DC$7,IF(AND(CV209=1,CW209&lt;=0.25),$DC$8,IF(AND(CV209&gt;0.5,CW209&gt;0.5),$DC$9,IF(AND(CV209&gt;0.5,AND(CW209&gt;0.25,CW209&lt;=0.5)),$DC$10,IF(AND(CV209&gt;0.5,CW209&lt;=0.25),$DC$11,IF(AND(AND(CV209&lt;=0.5,CV209&gt;0.25),CW209&gt;0.5),$DC$12,IF(AND(AND(CV209&lt;=0.5,CV209&gt;0.25),AND(CW209&gt;0.25,CW209&lt;=0.5)),$DC$13,IF(AND(AND(CV209&lt;=0.5,CV209&gt;0.25),CW209&lt;=0.25),$DC$14,IF(AND(CV209&lt;=0.25,CW209&gt;0.5),$DC$15,IF(AND(CV209&lt;=0.25,AND(CW209&gt;0.25,CW209&lt;=0.5)),$DC$16,IF(AND(CV209&lt;=0.25,AND(CW209&gt;0.1,CW209&lt;=0.25)),$DC$17,IF(AND(CV209&lt;=0.25,CW209&lt;=0.1,OR(CV209&lt;&gt;0,CW209&lt;&gt;0)),$DC$18,IF(AND(CV209=0,CW209=0),$DC$19,"ATENÇÃO")))))))))))))))</f>
        <v>42.8571428571429</v>
      </c>
    </row>
    <row r="210" customFormat="false" ht="15" hidden="false" customHeight="false" outlineLevel="0" collapsed="false">
      <c r="A210" s="1" t="s">
        <v>361</v>
      </c>
      <c r="B210" s="2" t="n">
        <v>208</v>
      </c>
      <c r="C210" s="23" t="n">
        <v>1</v>
      </c>
      <c r="D210" s="23" t="n">
        <v>1</v>
      </c>
      <c r="E210" s="23" t="n">
        <v>1</v>
      </c>
      <c r="F210" s="23" t="n">
        <v>0</v>
      </c>
      <c r="G210" s="24" t="n">
        <v>1</v>
      </c>
      <c r="H210" s="23" t="n">
        <v>1</v>
      </c>
      <c r="I210" s="24" t="n">
        <v>1</v>
      </c>
      <c r="J210" s="23" t="n">
        <v>0</v>
      </c>
      <c r="K210" s="24" t="n">
        <v>0</v>
      </c>
      <c r="L210" s="23" t="n">
        <v>1</v>
      </c>
      <c r="M210" s="23" t="n">
        <v>1</v>
      </c>
      <c r="N210" s="24" t="n">
        <v>1</v>
      </c>
      <c r="O210" s="23" t="n">
        <v>1</v>
      </c>
      <c r="P210" s="23" t="n">
        <v>1</v>
      </c>
      <c r="Q210" s="23" t="n">
        <v>1</v>
      </c>
      <c r="R210" s="24" t="n">
        <v>1</v>
      </c>
      <c r="S210" s="23" t="n">
        <v>1</v>
      </c>
      <c r="T210" s="23" t="n">
        <v>1</v>
      </c>
      <c r="U210" s="25" t="n">
        <v>0</v>
      </c>
      <c r="V210" s="25" t="n">
        <v>0</v>
      </c>
      <c r="W210" s="25" t="n">
        <v>0</v>
      </c>
      <c r="X210" s="26" t="n">
        <v>0</v>
      </c>
      <c r="Y210" s="25" t="n">
        <v>0</v>
      </c>
      <c r="Z210" s="25" t="n">
        <v>0</v>
      </c>
      <c r="AA210" s="26" t="n">
        <v>0</v>
      </c>
      <c r="AB210" s="25" t="n">
        <v>0</v>
      </c>
      <c r="AC210" s="25" t="n">
        <v>1</v>
      </c>
      <c r="AD210" s="25" t="n">
        <v>0</v>
      </c>
      <c r="AE210" s="25" t="n">
        <v>0</v>
      </c>
      <c r="AF210" s="25" t="n">
        <v>0</v>
      </c>
      <c r="AG210" s="26" t="n">
        <v>1</v>
      </c>
      <c r="AH210" s="23" t="n">
        <v>1</v>
      </c>
      <c r="AI210" s="23" t="n">
        <v>0</v>
      </c>
      <c r="AJ210" s="24" t="n">
        <v>0</v>
      </c>
      <c r="AK210" s="23" t="n">
        <v>1</v>
      </c>
      <c r="AL210" s="24" t="n">
        <v>1</v>
      </c>
      <c r="AM210" s="25" t="n">
        <v>1</v>
      </c>
      <c r="AN210" s="25" t="n">
        <v>1</v>
      </c>
      <c r="AO210" s="25" t="n">
        <v>0</v>
      </c>
      <c r="AP210" s="26" t="n">
        <v>0</v>
      </c>
      <c r="AQ210" s="25" t="n">
        <v>0</v>
      </c>
      <c r="AR210" s="25" t="n">
        <v>1</v>
      </c>
      <c r="AS210" s="26" t="n">
        <v>1</v>
      </c>
      <c r="AT210" s="25" t="n">
        <v>0</v>
      </c>
      <c r="AU210" s="78" t="n">
        <v>1</v>
      </c>
      <c r="AV210" s="79" t="n">
        <v>0</v>
      </c>
      <c r="AW210" s="79" t="n">
        <v>0</v>
      </c>
      <c r="AX210" s="79" t="n">
        <v>1</v>
      </c>
      <c r="AY210" s="79" t="n">
        <v>0</v>
      </c>
      <c r="AZ210" s="78" t="n">
        <v>1</v>
      </c>
      <c r="BA210" s="79" t="n">
        <v>0</v>
      </c>
      <c r="BB210" s="79" t="n">
        <v>1</v>
      </c>
      <c r="BC210" s="79" t="n">
        <v>0</v>
      </c>
      <c r="BD210" s="78" t="n">
        <v>0</v>
      </c>
      <c r="BE210" s="26" t="n">
        <v>1</v>
      </c>
      <c r="BF210" s="25" t="n">
        <v>1</v>
      </c>
      <c r="BG210" s="25" t="n">
        <v>1</v>
      </c>
      <c r="BH210" s="25" t="n">
        <v>1</v>
      </c>
      <c r="BI210" s="25" t="n">
        <v>1</v>
      </c>
      <c r="BJ210" s="26" t="n">
        <v>1</v>
      </c>
      <c r="BK210" s="25" t="n">
        <v>0</v>
      </c>
      <c r="BL210" s="25" t="n">
        <v>1</v>
      </c>
      <c r="BM210" s="25" t="n">
        <v>1</v>
      </c>
      <c r="BN210" s="26" t="n">
        <v>0</v>
      </c>
      <c r="BO210" s="25" t="n">
        <v>1</v>
      </c>
      <c r="BP210" s="25" t="n">
        <v>1</v>
      </c>
      <c r="BQ210" s="23" t="n">
        <v>0</v>
      </c>
      <c r="BR210" s="24" t="n">
        <v>0</v>
      </c>
      <c r="BS210" s="23" t="n">
        <v>0</v>
      </c>
      <c r="BT210" s="23" t="n">
        <v>0</v>
      </c>
      <c r="BU210" s="23" t="n">
        <v>0</v>
      </c>
      <c r="BV210" s="23" t="n">
        <v>0</v>
      </c>
      <c r="BW210" s="24" t="n">
        <v>0</v>
      </c>
      <c r="BX210" s="24" t="n">
        <v>0</v>
      </c>
      <c r="BY210" s="23" t="n">
        <v>0</v>
      </c>
      <c r="BZ210" s="23" t="n">
        <v>0</v>
      </c>
      <c r="CB210" s="27" t="n">
        <f aca="false">CF210*$CZ$3+CI210*$DA$3+CL210*$DB$3+CO210*$DC$3+CR210*$DD$3+CU210*$DE$3+CX210*$DF$3</f>
        <v>45.8778571428572</v>
      </c>
      <c r="CD210" s="38" t="n">
        <f aca="false">(G210+I210+K210+N210+R210)/5</f>
        <v>0.8</v>
      </c>
      <c r="CE210" s="39" t="n">
        <f aca="false">(C210+D210+E210+F210+H210+J210+L210+M210+O210+P210+Q210+S210+T210)/13</f>
        <v>0.846153846153846</v>
      </c>
      <c r="CF210" s="30" t="n">
        <f aca="false">IF(AND(CD210=1,CE210=1),$DC$5,IF(AND(CD210=1,CE210&gt;0.5),$DC$6,IF(AND(CD210=1,AND(CE210&gt;0.25,CE210&lt;=0.5)),$DC$7,IF(AND(CD210=1,CE210&lt;=0.25),$DC$8,IF(AND(CD210&gt;0.5,CE210&gt;0.5),$DC$9,IF(AND(CD210&gt;0.5,AND(CE210&gt;0.25,CE210&lt;=0.5)),$DC$10,IF(AND(CD210&gt;0.5,CE210&lt;=0.25),$DC$11,IF(AND(AND(CD210&lt;=0.5,CD210&gt;0.25),CE210&gt;0.5),$DC$12,IF(AND(AND(CD210&lt;=0.5,CD210&gt;0.25),AND(CE210&gt;0.25,CE210&lt;=0.5)),$DC$13,IF(AND(AND(CD210&lt;=0.5,CD210&gt;0.25),CE210&lt;=0.25),$DC$14,IF(AND(CD210&lt;=0.25,CE210&gt;0.5),$DC$15,IF(AND(CD210&lt;=0.25,AND(CE210&gt;0.25,CE210&lt;=0.5)),$DC$16,IF(AND(CD210&lt;=0.25,AND(CE210&gt;0.1,CE210&lt;=0.25)),$DC$17,IF(AND(CD210&lt;=0.25,CE210&lt;=0.1,OR(CD210&lt;&gt;0,CE210&lt;&gt;0)),$DC$18,IF(AND(CD210=0,CE210=0),$DC$19,"ATENÇÃO")))))))))))))))</f>
        <v>71.4285714285714</v>
      </c>
      <c r="CG210" s="38" t="n">
        <f aca="false">(X210+AA210+AG210)/3</f>
        <v>0.333333333333333</v>
      </c>
      <c r="CH210" s="39" t="n">
        <f aca="false">(U210+V210+W210+Y210+Z210+AB210+AC210+AD210+AE210+AF210)/10</f>
        <v>0.1</v>
      </c>
      <c r="CI210" s="30" t="n">
        <f aca="false">IF(AND(CG210=1,CH210=1),$DC$5,IF(AND(CG210=1,CH210&gt;0.5),$DC$6,IF(AND(CG210=1,AND(CH210&gt;0.25,CH210&lt;=0.5)),$DC$7,IF(AND(CG210=1,CH210&lt;=0.25),$DC$8,IF(AND(CG210&gt;0.5,CH210&gt;0.5),$DC$9,IF(AND(CG210&gt;0.5,AND(CH210&gt;0.25,CH210&lt;=0.5)),$DC$10,IF(AND(CG210&gt;0.5,CH210&lt;=0.25),$DC$11,IF(AND(AND(CG210&lt;=0.5,CG210&gt;0.25),CH210&gt;0.5),$DC$12,IF(AND(AND(CG210&lt;=0.5,CG210&gt;0.25),AND(CH210&gt;0.25,CH210&lt;=0.5)),$DC$13,IF(AND(AND(CG210&lt;=0.5,CG210&gt;0.25),CH210&lt;=0.25),$DC$14,IF(AND(CG210&lt;=0.25,CH210&gt;0.5),$DC$15,IF(AND(CG210&lt;=0.25,AND(CH210&gt;0.25,CH210&lt;=0.5)),$DC$16,IF(AND(CG210&lt;=0.25,AND(CH210&gt;0.1,CH210&lt;=0.25)),$DC$17,IF(AND(CG210&lt;=0.25,CH210&lt;=0.1,OR(CG210&lt;&gt;0,CH210&lt;&gt;0)),$DC$18,IF(AND(CG210=0,CH210=0),$DC$19,"ATENÇÃO")))))))))))))))</f>
        <v>35.7142857142857</v>
      </c>
      <c r="CJ210" s="38" t="n">
        <f aca="false">(AJ210+AL210)/2</f>
        <v>0.5</v>
      </c>
      <c r="CK210" s="39" t="n">
        <f aca="false">(AH210+AI210+AK210)/3</f>
        <v>0.666666666666667</v>
      </c>
      <c r="CL210" s="30" t="n">
        <f aca="false">IF(AND(CJ210=1,CK210=1),$DC$5,IF(AND(CJ210=1,CK210&gt;0.5),$DC$6,IF(AND(CJ210=1,AND(CK210&gt;0.25,CK210&lt;=0.5)),$DC$7,IF(AND(CJ210=1,CK210&lt;=0.25),$DC$8,IF(AND(CJ210&gt;0.5,CK210&gt;0.5),$DC$9,IF(AND(CJ210&gt;0.5,AND(CK210&gt;0.25,CK210&lt;=0.5)),$DC$10,IF(AND(CJ210&gt;0.5,CK210&lt;=0.25),$DC$11,IF(AND(AND(CJ210&lt;=0.5,CJ210&gt;0.25),CK210&gt;0.5),$DC$12,IF(AND(AND(CJ210&lt;=0.5,CJ210&gt;0.25),AND(CK210&gt;0.25,CK210&lt;=0.5)),$DC$13,IF(AND(AND(CJ210&lt;=0.5,CJ210&gt;0.25),CK210&lt;=0.25),$DC$14,IF(AND(CJ210&lt;=0.25,CK210&gt;0.5),$DC$15,IF(AND(CJ210&lt;=0.25,AND(CK210&gt;0.25,CK210&lt;=0.5)),$DC$16,IF(AND(CJ210&lt;=0.25,AND(CK210&gt;0.1,CK210&lt;=0.25)),$DC$17,IF(AND(CJ210&lt;=0.25,CK210&lt;=0.1,OR(CJ210&lt;&gt;0,CK210&lt;&gt;0)),$DC$18,IF(AND(CJ210=0,CK210=0),$DC$19,"ATENÇÃO")))))))))))))))</f>
        <v>50</v>
      </c>
      <c r="CM210" s="38" t="n">
        <f aca="false">(AP210+AS210)/2</f>
        <v>0.5</v>
      </c>
      <c r="CN210" s="39" t="n">
        <f aca="false">(AM210+AN210+AO210+AQ210+AR210+AT210)/6</f>
        <v>0.5</v>
      </c>
      <c r="CO210" s="30" t="n">
        <f aca="false">IF(AND(CM210=1,CN210=1),$DC$5,IF(AND(CM210=1,CN210&gt;0.5),$DC$6,IF(AND(CM210=1,AND(CN210&gt;0.25,CN210&lt;=0.5)),$DC$7,IF(AND(CM210=1,CN210&lt;=0.25),$DC$8,IF(AND(CM210&gt;0.5,CN210&gt;0.5),$DC$9,IF(AND(CM210&gt;0.5,AND(CN210&gt;0.25,CN210&lt;=0.5)),$DC$10,IF(AND(CM210&gt;0.5,CN210&lt;=0.25),$DC$11,IF(AND(AND(CM210&lt;=0.5,CM210&gt;0.25),CN210&gt;0.5),$DC$12,IF(AND(AND(CM210&lt;=0.5,CM210&gt;0.25),AND(CN210&gt;0.25,CN210&lt;=0.5)),$DC$13,IF(AND(AND(CM210&lt;=0.5,CM210&gt;0.25),CN210&lt;=0.25),$DC$14,IF(AND(CM210&lt;=0.25,CN210&gt;0.5),$DC$15,IF(AND(CM210&lt;=0.25,AND(CN210&gt;0.25,CN210&lt;=0.5)),$DC$16,IF(AND(CM210&lt;=0.25,AND(CN210&gt;0.1,CN210&lt;=0.25)),$DC$17,IF(AND(CM210&lt;=0.25,CN210&lt;=0.1,OR(CM210&lt;&gt;0,CN210&lt;&gt;0)),$DC$18,IF(AND(CM210=0,CN210=0),$DC$19,"ATENÇÃO")))))))))))))))</f>
        <v>42.8571428571429</v>
      </c>
      <c r="CP210" s="38" t="n">
        <f aca="false">(AU210+AZ210+BD210)/3</f>
        <v>0.666666666666667</v>
      </c>
      <c r="CQ210" s="39" t="n">
        <f aca="false">(AV210+AW210+AX210+AY210+BA210+BB210+BC210)/7</f>
        <v>0.285714285714286</v>
      </c>
      <c r="CR210" s="30" t="n">
        <f aca="false">IF(AND(CP210=1,CQ210=1),$DC$5,IF(AND(CP210=1,CQ210&gt;0.5),$DC$6,IF(AND(CP210=1,AND(CQ210&gt;0.25,CQ210&lt;=0.5)),$DC$7,IF(AND(CP210=1,CQ210&lt;=0.25),$DC$8,IF(AND(CP210&gt;0.5,CQ210&gt;0.5),$DC$9,IF(AND(CP210&gt;0.5,AND(CQ210&gt;0.25,CQ210&lt;=0.5)),$DC$10,IF(AND(CP210&gt;0.5,CQ210&lt;=0.25),$DC$11,IF(AND(AND(CP210&lt;=0.5,CP210&gt;0.25),CQ210&gt;0.5),$DC$12,IF(AND(AND(CP210&lt;=0.5,CP210&gt;0.25),AND(CQ210&gt;0.25,CQ210&lt;=0.5)),$DC$13,IF(AND(AND(CP210&lt;=0.5,CP210&gt;0.25),CQ210&lt;=0.25),$DC$14,IF(AND(CP210&lt;=0.25,CQ210&gt;0.5),$DC$15,IF(AND(CP210&lt;=0.25,AND(CQ210&gt;0.25,CQ210&lt;=0.5)),$DC$16,IF(AND(CP210&lt;=0.25,AND(CQ210&gt;0.1,CQ210&lt;=0.25)),$DC$17,IF(AND(CP210&lt;=0.25,CQ210&lt;=0.1,OR(CP210&lt;&gt;0,CQ210&lt;&gt;0)),$DC$18,IF(AND(CP210=0,CQ210=0),$DC$19,"ATENÇÃO")))))))))))))))</f>
        <v>64.2857142857143</v>
      </c>
      <c r="CS210" s="38" t="n">
        <f aca="false">(BE210+BJ210+BN210)/3</f>
        <v>0.666666666666667</v>
      </c>
      <c r="CT210" s="39" t="n">
        <f aca="false">(BF210+BG210+BH210+BI210+BK210+BL210+BM210+BO210+BP210)/9</f>
        <v>0.888888888888889</v>
      </c>
      <c r="CU210" s="30" t="n">
        <f aca="false">IF(AND(CS210=1,CT210=1),$DC$5,IF(AND(CS210=1,CT210&gt;0.5),$DC$6,IF(AND(CS210=1,AND(CT210&gt;0.25,CT210&lt;=0.5)),$DC$7,IF(AND(CS210=1,CT210&lt;=0.25),$DC$8,IF(AND(CS210&gt;0.5,CT210&gt;0.5),$DC$9,IF(AND(CS210&gt;0.5,AND(CT210&gt;0.25,CT210&lt;=0.5)),$DC$10,IF(AND(CS210&gt;0.5,CT210&lt;=0.25),$DC$11,IF(AND(AND(CS210&lt;=0.5,CS210&gt;0.25),CT210&gt;0.5),$DC$12,IF(AND(AND(CS210&lt;=0.5,CS210&gt;0.25),AND(CT210&gt;0.25,CT210&lt;=0.5)),$DC$13,IF(AND(AND(CS210&lt;=0.5,CS210&gt;0.25),CT210&lt;=0.25),$DC$14,IF(AND(CS210&lt;=0.25,CT210&gt;0.5),$DC$15,IF(AND(CS210&lt;=0.25,AND(CT210&gt;0.25,CT210&lt;=0.5)),$DC$16,IF(AND(CS210&lt;=0.25,AND(CT210&gt;0.1,CT210&lt;=0.25)),$DC$17,IF(AND(CS210&lt;=0.25,CT210&lt;=0.1,OR(CS210&lt;&gt;0,CT210&lt;&gt;0)),$DC$18,IF(AND(CS210=0,CT210=0),$DC$19,"ATENÇÃO")))))))))))))))</f>
        <v>71.4285714285714</v>
      </c>
      <c r="CV210" s="31" t="n">
        <f aca="false">(BR210+BW210+BX210)/3</f>
        <v>0</v>
      </c>
      <c r="CW210" s="32" t="n">
        <f aca="false">(BQ210+BS210+BT210+BU210+BV210+BY210+BZ210)/7</f>
        <v>0</v>
      </c>
      <c r="CX210" s="30" t="n">
        <f aca="false">IF(AND(CV210=1,CW210=1),$DC$5,IF(AND(CV210=1,CW210&gt;0.5),$DC$6,IF(AND(CV210=1,AND(CW210&gt;0.25,CW210&lt;=0.5)),$DC$7,IF(AND(CV210=1,CW210&lt;=0.25),$DC$8,IF(AND(CV210&gt;0.5,CW210&gt;0.5),$DC$9,IF(AND(CV210&gt;0.5,AND(CW210&gt;0.25,CW210&lt;=0.5)),$DC$10,IF(AND(CV210&gt;0.5,CW210&lt;=0.25),$DC$11,IF(AND(AND(CV210&lt;=0.5,CV210&gt;0.25),CW210&gt;0.5),$DC$12,IF(AND(AND(CV210&lt;=0.5,CV210&gt;0.25),AND(CW210&gt;0.25,CW210&lt;=0.5)),$DC$13,IF(AND(AND(CV210&lt;=0.5,CV210&gt;0.25),CW210&lt;=0.25),$DC$14,IF(AND(CV210&lt;=0.25,CW210&gt;0.5),$DC$15,IF(AND(CV210&lt;=0.25,AND(CW210&gt;0.25,CW210&lt;=0.5)),$DC$16,IF(AND(CV210&lt;=0.25,AND(CW210&gt;0.1,CW210&lt;=0.25)),$DC$17,IF(AND(CV210&lt;=0.25,CW210&lt;=0.1,OR(CV210&lt;&gt;0,CW210&lt;&gt;0)),$DC$18,IF(AND(CV210=0,CW210=0),$DC$19,"ATENÇÃO")))))))))))))))</f>
        <v>0</v>
      </c>
    </row>
    <row r="211" customFormat="false" ht="15" hidden="false" customHeight="false" outlineLevel="0" collapsed="false">
      <c r="A211" s="1" t="s">
        <v>362</v>
      </c>
      <c r="B211" s="2" t="n">
        <v>209</v>
      </c>
      <c r="C211" s="23" t="n">
        <v>0</v>
      </c>
      <c r="D211" s="23" t="n">
        <v>0</v>
      </c>
      <c r="E211" s="23" t="n">
        <v>1</v>
      </c>
      <c r="F211" s="23" t="n">
        <v>0</v>
      </c>
      <c r="G211" s="24" t="n">
        <v>0</v>
      </c>
      <c r="H211" s="23" t="n">
        <v>0</v>
      </c>
      <c r="I211" s="24" t="n">
        <v>0</v>
      </c>
      <c r="J211" s="23" t="n">
        <v>1</v>
      </c>
      <c r="K211" s="24" t="n">
        <v>0</v>
      </c>
      <c r="L211" s="23" t="n">
        <v>1</v>
      </c>
      <c r="M211" s="23" t="n">
        <v>0</v>
      </c>
      <c r="N211" s="24" t="n">
        <v>1</v>
      </c>
      <c r="O211" s="23" t="n">
        <v>0</v>
      </c>
      <c r="P211" s="23" t="n">
        <v>0</v>
      </c>
      <c r="Q211" s="23" t="n">
        <v>1</v>
      </c>
      <c r="R211" s="24" t="n">
        <v>1</v>
      </c>
      <c r="S211" s="23" t="n">
        <v>1</v>
      </c>
      <c r="T211" s="23" t="n">
        <v>1</v>
      </c>
      <c r="U211" s="25" t="n">
        <v>0</v>
      </c>
      <c r="V211" s="25" t="n">
        <v>0</v>
      </c>
      <c r="W211" s="25" t="n">
        <v>0</v>
      </c>
      <c r="X211" s="26" t="n">
        <v>1</v>
      </c>
      <c r="Y211" s="25" t="n">
        <v>0</v>
      </c>
      <c r="Z211" s="25" t="n">
        <v>0</v>
      </c>
      <c r="AA211" s="26" t="n">
        <v>0</v>
      </c>
      <c r="AB211" s="25" t="n">
        <v>0</v>
      </c>
      <c r="AC211" s="25" t="n">
        <v>0</v>
      </c>
      <c r="AD211" s="25" t="n">
        <v>0</v>
      </c>
      <c r="AE211" s="25" t="n">
        <v>1</v>
      </c>
      <c r="AF211" s="25" t="n">
        <v>0</v>
      </c>
      <c r="AG211" s="26" t="n">
        <v>1</v>
      </c>
      <c r="AH211" s="23" t="n">
        <v>1</v>
      </c>
      <c r="AI211" s="23" t="n">
        <v>0</v>
      </c>
      <c r="AJ211" s="24" t="n">
        <v>0</v>
      </c>
      <c r="AK211" s="23" t="n">
        <v>0</v>
      </c>
      <c r="AL211" s="24" t="n">
        <v>1</v>
      </c>
      <c r="AM211" s="25" t="n">
        <v>1</v>
      </c>
      <c r="AN211" s="25" t="n">
        <v>1</v>
      </c>
      <c r="AO211" s="25" t="n">
        <v>1</v>
      </c>
      <c r="AP211" s="26" t="n">
        <v>0</v>
      </c>
      <c r="AQ211" s="25" t="n">
        <v>0</v>
      </c>
      <c r="AR211" s="25" t="n">
        <v>0</v>
      </c>
      <c r="AS211" s="26" t="n">
        <v>0</v>
      </c>
      <c r="AT211" s="25" t="n">
        <v>0</v>
      </c>
      <c r="AU211" s="78" t="n">
        <v>0</v>
      </c>
      <c r="AV211" s="79" t="n">
        <v>0</v>
      </c>
      <c r="AW211" s="79" t="n">
        <v>0</v>
      </c>
      <c r="AX211" s="79" t="n">
        <v>0</v>
      </c>
      <c r="AY211" s="79" t="n">
        <v>0</v>
      </c>
      <c r="AZ211" s="78" t="n">
        <v>0</v>
      </c>
      <c r="BA211" s="79" t="n">
        <v>0</v>
      </c>
      <c r="BB211" s="79" t="n">
        <v>0</v>
      </c>
      <c r="BC211" s="79" t="n">
        <v>0</v>
      </c>
      <c r="BD211" s="78" t="n">
        <v>0</v>
      </c>
      <c r="BE211" s="26" t="n">
        <v>1</v>
      </c>
      <c r="BF211" s="25" t="n">
        <v>1</v>
      </c>
      <c r="BG211" s="25" t="n">
        <v>1</v>
      </c>
      <c r="BH211" s="25" t="n">
        <v>1</v>
      </c>
      <c r="BI211" s="25" t="n">
        <v>1</v>
      </c>
      <c r="BJ211" s="26" t="n">
        <v>1</v>
      </c>
      <c r="BK211" s="25" t="n">
        <v>0</v>
      </c>
      <c r="BL211" s="25" t="n">
        <v>0</v>
      </c>
      <c r="BM211" s="25" t="n">
        <v>0</v>
      </c>
      <c r="BN211" s="26" t="n">
        <v>1</v>
      </c>
      <c r="BO211" s="25" t="n">
        <v>1</v>
      </c>
      <c r="BP211" s="25" t="n">
        <v>0</v>
      </c>
      <c r="BQ211" s="23" t="n">
        <v>1</v>
      </c>
      <c r="BR211" s="24" t="n">
        <v>1</v>
      </c>
      <c r="BS211" s="23" t="n">
        <v>1</v>
      </c>
      <c r="BT211" s="23" t="n">
        <v>1</v>
      </c>
      <c r="BU211" s="23" t="n">
        <v>1</v>
      </c>
      <c r="BV211" s="23" t="n">
        <v>0</v>
      </c>
      <c r="BW211" s="24" t="n">
        <v>0</v>
      </c>
      <c r="BX211" s="24" t="n">
        <v>0</v>
      </c>
      <c r="BY211" s="23" t="n">
        <v>0</v>
      </c>
      <c r="BZ211" s="23" t="n">
        <v>0</v>
      </c>
      <c r="CB211" s="27" t="n">
        <f aca="false">CF211*$CZ$3+CI211*$DA$3+CL211*$DB$3+CO211*$DC$3+CR211*$DD$3+CU211*$DE$3+CX211*$DF$3</f>
        <v>42.8521428571429</v>
      </c>
      <c r="CD211" s="38" t="n">
        <f aca="false">(G211+I211+K211+N211+R211)/5</f>
        <v>0.4</v>
      </c>
      <c r="CE211" s="39" t="n">
        <f aca="false">(C211+D211+E211+F211+H211+J211+L211+M211+O211+P211+Q211+S211+T211)/13</f>
        <v>0.461538461538462</v>
      </c>
      <c r="CF211" s="30" t="n">
        <f aca="false">IF(AND(CD211=1,CE211=1),$DC$5,IF(AND(CD211=1,CE211&gt;0.5),$DC$6,IF(AND(CD211=1,AND(CE211&gt;0.25,CE211&lt;=0.5)),$DC$7,IF(AND(CD211=1,CE211&lt;=0.25),$DC$8,IF(AND(CD211&gt;0.5,CE211&gt;0.5),$DC$9,IF(AND(CD211&gt;0.5,AND(CE211&gt;0.25,CE211&lt;=0.5)),$DC$10,IF(AND(CD211&gt;0.5,CE211&lt;=0.25),$DC$11,IF(AND(AND(CD211&lt;=0.5,CD211&gt;0.25),CE211&gt;0.5),$DC$12,IF(AND(AND(CD211&lt;=0.5,CD211&gt;0.25),AND(CE211&gt;0.25,CE211&lt;=0.5)),$DC$13,IF(AND(AND(CD211&lt;=0.5,CD211&gt;0.25),CE211&lt;=0.25),$DC$14,IF(AND(CD211&lt;=0.25,CE211&gt;0.5),$DC$15,IF(AND(CD211&lt;=0.25,AND(CE211&gt;0.25,CE211&lt;=0.5)),$DC$16,IF(AND(CD211&lt;=0.25,AND(CE211&gt;0.1,CE211&lt;=0.25)),$DC$17,IF(AND(CD211&lt;=0.25,CE211&lt;=0.1,OR(CD211&lt;&gt;0,CE211&lt;&gt;0)),$DC$18,IF(AND(CD211=0,CE211=0),$DC$19,"ATENÇÃO")))))))))))))))</f>
        <v>42.8571428571429</v>
      </c>
      <c r="CG211" s="38" t="n">
        <f aca="false">(X211+AA211+AG211)/3</f>
        <v>0.666666666666667</v>
      </c>
      <c r="CH211" s="39" t="n">
        <f aca="false">(U211+V211+W211+Y211+Z211+AB211+AC211+AD211+AE211+AF211)/10</f>
        <v>0.1</v>
      </c>
      <c r="CI211" s="30" t="n">
        <f aca="false">IF(AND(CG211=1,CH211=1),$DC$5,IF(AND(CG211=1,CH211&gt;0.5),$DC$6,IF(AND(CG211=1,AND(CH211&gt;0.25,CH211&lt;=0.5)),$DC$7,IF(AND(CG211=1,CH211&lt;=0.25),$DC$8,IF(AND(CG211&gt;0.5,CH211&gt;0.5),$DC$9,IF(AND(CG211&gt;0.5,AND(CH211&gt;0.25,CH211&lt;=0.5)),$DC$10,IF(AND(CG211&gt;0.5,CH211&lt;=0.25),$DC$11,IF(AND(AND(CG211&lt;=0.5,CG211&gt;0.25),CH211&gt;0.5),$DC$12,IF(AND(AND(CG211&lt;=0.5,CG211&gt;0.25),AND(CH211&gt;0.25,CH211&lt;=0.5)),$DC$13,IF(AND(AND(CG211&lt;=0.5,CG211&gt;0.25),CH211&lt;=0.25),$DC$14,IF(AND(CG211&lt;=0.25,CH211&gt;0.5),$DC$15,IF(AND(CG211&lt;=0.25,AND(CH211&gt;0.25,CH211&lt;=0.5)),$DC$16,IF(AND(CG211&lt;=0.25,AND(CH211&gt;0.1,CH211&lt;=0.25)),$DC$17,IF(AND(CG211&lt;=0.25,CH211&lt;=0.1,OR(CG211&lt;&gt;0,CH211&lt;&gt;0)),$DC$18,IF(AND(CG211=0,CH211=0),$DC$19,"ATENÇÃO")))))))))))))))</f>
        <v>57.1428571428572</v>
      </c>
      <c r="CJ211" s="38" t="n">
        <f aca="false">(AJ211+AL211)/2</f>
        <v>0.5</v>
      </c>
      <c r="CK211" s="39" t="n">
        <f aca="false">(AH211+AI211+AK211)/3</f>
        <v>0.333333333333333</v>
      </c>
      <c r="CL211" s="30" t="n">
        <f aca="false">IF(AND(CJ211=1,CK211=1),$DC$5,IF(AND(CJ211=1,CK211&gt;0.5),$DC$6,IF(AND(CJ211=1,AND(CK211&gt;0.25,CK211&lt;=0.5)),$DC$7,IF(AND(CJ211=1,CK211&lt;=0.25),$DC$8,IF(AND(CJ211&gt;0.5,CK211&gt;0.5),$DC$9,IF(AND(CJ211&gt;0.5,AND(CK211&gt;0.25,CK211&lt;=0.5)),$DC$10,IF(AND(CJ211&gt;0.5,CK211&lt;=0.25),$DC$11,IF(AND(AND(CJ211&lt;=0.5,CJ211&gt;0.25),CK211&gt;0.5),$DC$12,IF(AND(AND(CJ211&lt;=0.5,CJ211&gt;0.25),AND(CK211&gt;0.25,CK211&lt;=0.5)),$DC$13,IF(AND(AND(CJ211&lt;=0.5,CJ211&gt;0.25),CK211&lt;=0.25),$DC$14,IF(AND(CJ211&lt;=0.25,CK211&gt;0.5),$DC$15,IF(AND(CJ211&lt;=0.25,AND(CK211&gt;0.25,CK211&lt;=0.5)),$DC$16,IF(AND(CJ211&lt;=0.25,AND(CK211&gt;0.1,CK211&lt;=0.25)),$DC$17,IF(AND(CJ211&lt;=0.25,CK211&lt;=0.1,OR(CJ211&lt;&gt;0,CK211&lt;&gt;0)),$DC$18,IF(AND(CJ211=0,CK211=0),$DC$19,"ATENÇÃO")))))))))))))))</f>
        <v>42.8571428571429</v>
      </c>
      <c r="CM211" s="38" t="n">
        <f aca="false">(AP211+AS211)/2</f>
        <v>0</v>
      </c>
      <c r="CN211" s="39" t="n">
        <f aca="false">(AM211+AN211+AO211+AQ211+AR211+AT211)/6</f>
        <v>0.5</v>
      </c>
      <c r="CO211" s="30" t="n">
        <f aca="false">IF(AND(CM211=1,CN211=1),$DC$5,IF(AND(CM211=1,CN211&gt;0.5),$DC$6,IF(AND(CM211=1,AND(CN211&gt;0.25,CN211&lt;=0.5)),$DC$7,IF(AND(CM211=1,CN211&lt;=0.25),$DC$8,IF(AND(CM211&gt;0.5,CN211&gt;0.5),$DC$9,IF(AND(CM211&gt;0.5,AND(CN211&gt;0.25,CN211&lt;=0.5)),$DC$10,IF(AND(CM211&gt;0.5,CN211&lt;=0.25),$DC$11,IF(AND(AND(CM211&lt;=0.5,CM211&gt;0.25),CN211&gt;0.5),$DC$12,IF(AND(AND(CM211&lt;=0.5,CM211&gt;0.25),AND(CN211&gt;0.25,CN211&lt;=0.5)),$DC$13,IF(AND(AND(CM211&lt;=0.5,CM211&gt;0.25),CN211&lt;=0.25),$DC$14,IF(AND(CM211&lt;=0.25,CN211&gt;0.5),$DC$15,IF(AND(CM211&lt;=0.25,AND(CN211&gt;0.25,CN211&lt;=0.5)),$DC$16,IF(AND(CM211&lt;=0.25,AND(CN211&gt;0.1,CN211&lt;=0.25)),$DC$17,IF(AND(CM211&lt;=0.25,CN211&lt;=0.1,OR(CM211&lt;&gt;0,CN211&lt;&gt;0)),$DC$18,IF(AND(CM211=0,CN211=0),$DC$19,"ATENÇÃO")))))))))))))))</f>
        <v>21.4285714285714</v>
      </c>
      <c r="CP211" s="38" t="n">
        <f aca="false">(AU211+AZ211+BD211)/3</f>
        <v>0</v>
      </c>
      <c r="CQ211" s="39" t="n">
        <f aca="false">(AV211+AW211+AX211+AY211+BA211+BB211+BC211)/7</f>
        <v>0</v>
      </c>
      <c r="CR211" s="30" t="n">
        <f aca="false">IF(AND(CP211=1,CQ211=1),$DC$5,IF(AND(CP211=1,CQ211&gt;0.5),$DC$6,IF(AND(CP211=1,AND(CQ211&gt;0.25,CQ211&lt;=0.5)),$DC$7,IF(AND(CP211=1,CQ211&lt;=0.25),$DC$8,IF(AND(CP211&gt;0.5,CQ211&gt;0.5),$DC$9,IF(AND(CP211&gt;0.5,AND(CQ211&gt;0.25,CQ211&lt;=0.5)),$DC$10,IF(AND(CP211&gt;0.5,CQ211&lt;=0.25),$DC$11,IF(AND(AND(CP211&lt;=0.5,CP211&gt;0.25),CQ211&gt;0.5),$DC$12,IF(AND(AND(CP211&lt;=0.5,CP211&gt;0.25),AND(CQ211&gt;0.25,CQ211&lt;=0.5)),$DC$13,IF(AND(AND(CP211&lt;=0.5,CP211&gt;0.25),CQ211&lt;=0.25),$DC$14,IF(AND(CP211&lt;=0.25,CQ211&gt;0.5),$DC$15,IF(AND(CP211&lt;=0.25,AND(CQ211&gt;0.25,CQ211&lt;=0.5)),$DC$16,IF(AND(CP211&lt;=0.25,AND(CQ211&gt;0.1,CQ211&lt;=0.25)),$DC$17,IF(AND(CP211&lt;=0.25,CQ211&lt;=0.1,OR(CP211&lt;&gt;0,CQ211&lt;&gt;0)),$DC$18,IF(AND(CP211=0,CQ211=0),$DC$19,"ATENÇÃO")))))))))))))))</f>
        <v>0</v>
      </c>
      <c r="CS211" s="38" t="n">
        <f aca="false">(BE211+BJ211+BN211)/3</f>
        <v>1</v>
      </c>
      <c r="CT211" s="39" t="n">
        <f aca="false">(BF211+BG211+BH211+BI211+BK211+BL211+BM211+BO211+BP211)/9</f>
        <v>0.555555555555556</v>
      </c>
      <c r="CU211" s="30" t="n">
        <f aca="false">IF(AND(CS211=1,CT211=1),$DC$5,IF(AND(CS211=1,CT211&gt;0.5),$DC$6,IF(AND(CS211=1,AND(CT211&gt;0.25,CT211&lt;=0.5)),$DC$7,IF(AND(CS211=1,CT211&lt;=0.25),$DC$8,IF(AND(CS211&gt;0.5,CT211&gt;0.5),$DC$9,IF(AND(CS211&gt;0.5,AND(CT211&gt;0.25,CT211&lt;=0.5)),$DC$10,IF(AND(CS211&gt;0.5,CT211&lt;=0.25),$DC$11,IF(AND(AND(CS211&lt;=0.5,CS211&gt;0.25),CT211&gt;0.5),$DC$12,IF(AND(AND(CS211&lt;=0.5,CS211&gt;0.25),AND(CT211&gt;0.25,CT211&lt;=0.5)),$DC$13,IF(AND(AND(CS211&lt;=0.5,CS211&gt;0.25),CT211&lt;=0.25),$DC$14,IF(AND(CS211&lt;=0.25,CT211&gt;0.5),$DC$15,IF(AND(CS211&lt;=0.25,AND(CT211&gt;0.25,CT211&lt;=0.5)),$DC$16,IF(AND(CS211&lt;=0.25,AND(CT211&gt;0.1,CT211&lt;=0.25)),$DC$17,IF(AND(CS211&lt;=0.25,CT211&lt;=0.1,OR(CS211&lt;&gt;0,CT211&lt;&gt;0)),$DC$18,IF(AND(CS211=0,CT211=0),$DC$19,"ATENÇÃO")))))))))))))))</f>
        <v>92.8571428571429</v>
      </c>
      <c r="CV211" s="31" t="n">
        <f aca="false">(BR211+BW211+BX211)/3</f>
        <v>0.333333333333333</v>
      </c>
      <c r="CW211" s="32" t="n">
        <f aca="false">(BQ211+BS211+BT211+BU211+BV211+BY211+BZ211)/7</f>
        <v>0.571428571428571</v>
      </c>
      <c r="CX211" s="30" t="n">
        <f aca="false">IF(AND(CV211=1,CW211=1),$DC$5,IF(AND(CV211=1,CW211&gt;0.5),$DC$6,IF(AND(CV211=1,AND(CW211&gt;0.25,CW211&lt;=0.5)),$DC$7,IF(AND(CV211=1,CW211&lt;=0.25),$DC$8,IF(AND(CV211&gt;0.5,CW211&gt;0.5),$DC$9,IF(AND(CV211&gt;0.5,AND(CW211&gt;0.25,CW211&lt;=0.5)),$DC$10,IF(AND(CV211&gt;0.5,CW211&lt;=0.25),$DC$11,IF(AND(AND(CV211&lt;=0.5,CV211&gt;0.25),CW211&gt;0.5),$DC$12,IF(AND(AND(CV211&lt;=0.5,CV211&gt;0.25),AND(CW211&gt;0.25,CW211&lt;=0.5)),$DC$13,IF(AND(AND(CV211&lt;=0.5,CV211&gt;0.25),CW211&lt;=0.25),$DC$14,IF(AND(CV211&lt;=0.25,CW211&gt;0.5),$DC$15,IF(AND(CV211&lt;=0.25,AND(CW211&gt;0.25,CW211&lt;=0.5)),$DC$16,IF(AND(CV211&lt;=0.25,AND(CW211&gt;0.1,CW211&lt;=0.25)),$DC$17,IF(AND(CV211&lt;=0.25,CW211&lt;=0.1,OR(CV211&lt;&gt;0,CW211&lt;&gt;0)),$DC$18,IF(AND(CV211=0,CW211=0),$DC$19,"ATENÇÃO")))))))))))))))</f>
        <v>50</v>
      </c>
    </row>
    <row r="212" customFormat="false" ht="15" hidden="false" customHeight="false" outlineLevel="0" collapsed="false">
      <c r="A212" s="1" t="s">
        <v>363</v>
      </c>
      <c r="B212" s="2" t="n">
        <v>210</v>
      </c>
      <c r="C212" s="23" t="n">
        <v>1</v>
      </c>
      <c r="D212" s="23" t="n">
        <v>1</v>
      </c>
      <c r="E212" s="23" t="n">
        <v>0</v>
      </c>
      <c r="F212" s="23" t="n">
        <v>0</v>
      </c>
      <c r="G212" s="24" t="n">
        <v>0</v>
      </c>
      <c r="H212" s="23" t="n">
        <v>1</v>
      </c>
      <c r="I212" s="24" t="n">
        <v>1</v>
      </c>
      <c r="J212" s="23" t="n">
        <v>0</v>
      </c>
      <c r="K212" s="24" t="n">
        <v>0</v>
      </c>
      <c r="L212" s="23" t="n">
        <v>1</v>
      </c>
      <c r="M212" s="23" t="n">
        <v>0</v>
      </c>
      <c r="N212" s="24" t="n">
        <v>1</v>
      </c>
      <c r="O212" s="23" t="n">
        <v>1</v>
      </c>
      <c r="P212" s="23" t="n">
        <v>1</v>
      </c>
      <c r="Q212" s="23" t="n">
        <v>1</v>
      </c>
      <c r="R212" s="24" t="n">
        <v>0</v>
      </c>
      <c r="S212" s="23" t="n">
        <v>1</v>
      </c>
      <c r="T212" s="23" t="n">
        <v>1</v>
      </c>
      <c r="U212" s="25" t="n">
        <v>1</v>
      </c>
      <c r="V212" s="25" t="n">
        <v>0</v>
      </c>
      <c r="W212" s="25" t="n">
        <v>0</v>
      </c>
      <c r="X212" s="26" t="n">
        <v>0</v>
      </c>
      <c r="Y212" s="25" t="n">
        <v>0</v>
      </c>
      <c r="Z212" s="25" t="n">
        <v>0</v>
      </c>
      <c r="AA212" s="26" t="n">
        <v>0</v>
      </c>
      <c r="AB212" s="25" t="n">
        <v>0</v>
      </c>
      <c r="AC212" s="25" t="n">
        <v>1</v>
      </c>
      <c r="AD212" s="25" t="n">
        <v>1</v>
      </c>
      <c r="AE212" s="25" t="n">
        <v>1</v>
      </c>
      <c r="AF212" s="25" t="n">
        <v>0</v>
      </c>
      <c r="AG212" s="26" t="n">
        <v>1</v>
      </c>
      <c r="AH212" s="23" t="n">
        <v>0</v>
      </c>
      <c r="AI212" s="23" t="n">
        <v>1</v>
      </c>
      <c r="AJ212" s="24" t="n">
        <v>0</v>
      </c>
      <c r="AK212" s="23" t="n">
        <v>1</v>
      </c>
      <c r="AL212" s="24" t="n">
        <v>1</v>
      </c>
      <c r="AM212" s="25" t="n">
        <v>1</v>
      </c>
      <c r="AN212" s="25" t="n">
        <v>1</v>
      </c>
      <c r="AO212" s="25" t="n">
        <v>1</v>
      </c>
      <c r="AP212" s="26" t="n">
        <v>1</v>
      </c>
      <c r="AQ212" s="25" t="n">
        <v>0</v>
      </c>
      <c r="AR212" s="25" t="n">
        <v>1</v>
      </c>
      <c r="AS212" s="26" t="n">
        <v>1</v>
      </c>
      <c r="AT212" s="25" t="n">
        <v>1</v>
      </c>
      <c r="AU212" s="78" t="n">
        <v>1</v>
      </c>
      <c r="AV212" s="79" t="n">
        <v>0</v>
      </c>
      <c r="AW212" s="79" t="n">
        <v>0</v>
      </c>
      <c r="AX212" s="79" t="n">
        <v>1</v>
      </c>
      <c r="AY212" s="79" t="n">
        <v>0</v>
      </c>
      <c r="AZ212" s="78" t="n">
        <v>1</v>
      </c>
      <c r="BA212" s="79" t="n">
        <v>0</v>
      </c>
      <c r="BB212" s="79" t="n">
        <v>1</v>
      </c>
      <c r="BC212" s="79" t="n">
        <v>1</v>
      </c>
      <c r="BD212" s="78" t="n">
        <v>0</v>
      </c>
      <c r="BE212" s="26" t="n">
        <v>1</v>
      </c>
      <c r="BF212" s="25" t="n">
        <v>1</v>
      </c>
      <c r="BG212" s="25" t="n">
        <v>1</v>
      </c>
      <c r="BH212" s="25" t="n">
        <v>1</v>
      </c>
      <c r="BI212" s="25" t="n">
        <v>1</v>
      </c>
      <c r="BJ212" s="26" t="n">
        <v>1</v>
      </c>
      <c r="BK212" s="25" t="n">
        <v>1</v>
      </c>
      <c r="BL212" s="25" t="n">
        <v>1</v>
      </c>
      <c r="BM212" s="25" t="n">
        <v>1</v>
      </c>
      <c r="BN212" s="26" t="n">
        <v>1</v>
      </c>
      <c r="BO212" s="25" t="n">
        <v>1</v>
      </c>
      <c r="BP212" s="25" t="n">
        <v>1</v>
      </c>
      <c r="BQ212" s="23" t="n">
        <v>1</v>
      </c>
      <c r="BR212" s="24" t="n">
        <v>1</v>
      </c>
      <c r="BS212" s="23" t="n">
        <v>1</v>
      </c>
      <c r="BT212" s="23" t="n">
        <v>1</v>
      </c>
      <c r="BU212" s="23" t="n">
        <v>1</v>
      </c>
      <c r="BV212" s="23" t="n">
        <v>1</v>
      </c>
      <c r="BW212" s="24" t="n">
        <v>1</v>
      </c>
      <c r="BX212" s="24" t="n">
        <v>0</v>
      </c>
      <c r="BY212" s="23" t="n">
        <v>0</v>
      </c>
      <c r="BZ212" s="23" t="n">
        <v>0</v>
      </c>
      <c r="CB212" s="27" t="n">
        <f aca="false">CF212*$CZ$3+CI212*$DA$3+CL212*$DB$3+CO212*$DC$3+CR212*$DD$3+CU212*$DE$3+CX212*$DF$3</f>
        <v>68.1307142857143</v>
      </c>
      <c r="CD212" s="38" t="n">
        <f aca="false">(G212+I212+K212+N212+R212)/5</f>
        <v>0.4</v>
      </c>
      <c r="CE212" s="39" t="n">
        <f aca="false">(C212+D212+E212+F212+H212+J212+L212+M212+O212+P212+Q212+S212+T212)/13</f>
        <v>0.692307692307692</v>
      </c>
      <c r="CF212" s="30" t="n">
        <f aca="false">IF(AND(CD212=1,CE212=1),$DC$5,IF(AND(CD212=1,CE212&gt;0.5),$DC$6,IF(AND(CD212=1,AND(CE212&gt;0.25,CE212&lt;=0.5)),$DC$7,IF(AND(CD212=1,CE212&lt;=0.25),$DC$8,IF(AND(CD212&gt;0.5,CE212&gt;0.5),$DC$9,IF(AND(CD212&gt;0.5,AND(CE212&gt;0.25,CE212&lt;=0.5)),$DC$10,IF(AND(CD212&gt;0.5,CE212&lt;=0.25),$DC$11,IF(AND(AND(CD212&lt;=0.5,CD212&gt;0.25),CE212&gt;0.5),$DC$12,IF(AND(AND(CD212&lt;=0.5,CD212&gt;0.25),AND(CE212&gt;0.25,CE212&lt;=0.5)),$DC$13,IF(AND(AND(CD212&lt;=0.5,CD212&gt;0.25),CE212&lt;=0.25),$DC$14,IF(AND(CD212&lt;=0.25,CE212&gt;0.5),$DC$15,IF(AND(CD212&lt;=0.25,AND(CE212&gt;0.25,CE212&lt;=0.5)),$DC$16,IF(AND(CD212&lt;=0.25,AND(CE212&gt;0.1,CE212&lt;=0.25)),$DC$17,IF(AND(CD212&lt;=0.25,CE212&lt;=0.1,OR(CD212&lt;&gt;0,CE212&lt;&gt;0)),$DC$18,IF(AND(CD212=0,CE212=0),$DC$19,"ATENÇÃO")))))))))))))))</f>
        <v>50</v>
      </c>
      <c r="CG212" s="38" t="n">
        <f aca="false">(X212+AA212+AG212)/3</f>
        <v>0.333333333333333</v>
      </c>
      <c r="CH212" s="39" t="n">
        <f aca="false">(U212+V212+W212+Y212+Z212+AB212+AC212+AD212+AE212+AF212)/10</f>
        <v>0.4</v>
      </c>
      <c r="CI212" s="30" t="n">
        <f aca="false">IF(AND(CG212=1,CH212=1),$DC$5,IF(AND(CG212=1,CH212&gt;0.5),$DC$6,IF(AND(CG212=1,AND(CH212&gt;0.25,CH212&lt;=0.5)),$DC$7,IF(AND(CG212=1,CH212&lt;=0.25),$DC$8,IF(AND(CG212&gt;0.5,CH212&gt;0.5),$DC$9,IF(AND(CG212&gt;0.5,AND(CH212&gt;0.25,CH212&lt;=0.5)),$DC$10,IF(AND(CG212&gt;0.5,CH212&lt;=0.25),$DC$11,IF(AND(AND(CG212&lt;=0.5,CG212&gt;0.25),CH212&gt;0.5),$DC$12,IF(AND(AND(CG212&lt;=0.5,CG212&gt;0.25),AND(CH212&gt;0.25,CH212&lt;=0.5)),$DC$13,IF(AND(AND(CG212&lt;=0.5,CG212&gt;0.25),CH212&lt;=0.25),$DC$14,IF(AND(CG212&lt;=0.25,CH212&gt;0.5),$DC$15,IF(AND(CG212&lt;=0.25,AND(CH212&gt;0.25,CH212&lt;=0.5)),$DC$16,IF(AND(CG212&lt;=0.25,AND(CH212&gt;0.1,CH212&lt;=0.25)),$DC$17,IF(AND(CG212&lt;=0.25,CH212&lt;=0.1,OR(CG212&lt;&gt;0,CH212&lt;&gt;0)),$DC$18,IF(AND(CG212=0,CH212=0),$DC$19,"ATENÇÃO")))))))))))))))</f>
        <v>42.8571428571429</v>
      </c>
      <c r="CJ212" s="38" t="n">
        <f aca="false">(AJ212+AL212)/2</f>
        <v>0.5</v>
      </c>
      <c r="CK212" s="39" t="n">
        <f aca="false">(AH212+AI212+AK212)/3</f>
        <v>0.666666666666667</v>
      </c>
      <c r="CL212" s="30" t="n">
        <f aca="false">IF(AND(CJ212=1,CK212=1),$DC$5,IF(AND(CJ212=1,CK212&gt;0.5),$DC$6,IF(AND(CJ212=1,AND(CK212&gt;0.25,CK212&lt;=0.5)),$DC$7,IF(AND(CJ212=1,CK212&lt;=0.25),$DC$8,IF(AND(CJ212&gt;0.5,CK212&gt;0.5),$DC$9,IF(AND(CJ212&gt;0.5,AND(CK212&gt;0.25,CK212&lt;=0.5)),$DC$10,IF(AND(CJ212&gt;0.5,CK212&lt;=0.25),$DC$11,IF(AND(AND(CJ212&lt;=0.5,CJ212&gt;0.25),CK212&gt;0.5),$DC$12,IF(AND(AND(CJ212&lt;=0.5,CJ212&gt;0.25),AND(CK212&gt;0.25,CK212&lt;=0.5)),$DC$13,IF(AND(AND(CJ212&lt;=0.5,CJ212&gt;0.25),CK212&lt;=0.25),$DC$14,IF(AND(CJ212&lt;=0.25,CK212&gt;0.5),$DC$15,IF(AND(CJ212&lt;=0.25,AND(CK212&gt;0.25,CK212&lt;=0.5)),$DC$16,IF(AND(CJ212&lt;=0.25,AND(CK212&gt;0.1,CK212&lt;=0.25)),$DC$17,IF(AND(CJ212&lt;=0.25,CK212&lt;=0.1,OR(CJ212&lt;&gt;0,CK212&lt;&gt;0)),$DC$18,IF(AND(CJ212=0,CK212=0),$DC$19,"ATENÇÃO")))))))))))))))</f>
        <v>50</v>
      </c>
      <c r="CM212" s="38" t="n">
        <f aca="false">(AP212+AS212)/2</f>
        <v>1</v>
      </c>
      <c r="CN212" s="39" t="n">
        <f aca="false">(AM212+AN212+AO212+AQ212+AR212+AT212)/6</f>
        <v>0.833333333333333</v>
      </c>
      <c r="CO212" s="30" t="n">
        <f aca="false">IF(AND(CM212=1,CN212=1),$DC$5,IF(AND(CM212=1,CN212&gt;0.5),$DC$6,IF(AND(CM212=1,AND(CN212&gt;0.25,CN212&lt;=0.5)),$DC$7,IF(AND(CM212=1,CN212&lt;=0.25),$DC$8,IF(AND(CM212&gt;0.5,CN212&gt;0.5),$DC$9,IF(AND(CM212&gt;0.5,AND(CN212&gt;0.25,CN212&lt;=0.5)),$DC$10,IF(AND(CM212&gt;0.5,CN212&lt;=0.25),$DC$11,IF(AND(AND(CM212&lt;=0.5,CM212&gt;0.25),CN212&gt;0.5),$DC$12,IF(AND(AND(CM212&lt;=0.5,CM212&gt;0.25),AND(CN212&gt;0.25,CN212&lt;=0.5)),$DC$13,IF(AND(AND(CM212&lt;=0.5,CM212&gt;0.25),CN212&lt;=0.25),$DC$14,IF(AND(CM212&lt;=0.25,CN212&gt;0.5),$DC$15,IF(AND(CM212&lt;=0.25,AND(CN212&gt;0.25,CN212&lt;=0.5)),$DC$16,IF(AND(CM212&lt;=0.25,AND(CN212&gt;0.1,CN212&lt;=0.25)),$DC$17,IF(AND(CM212&lt;=0.25,CN212&lt;=0.1,OR(CM212&lt;&gt;0,CN212&lt;&gt;0)),$DC$18,IF(AND(CM212=0,CN212=0),$DC$19,"ATENÇÃO")))))))))))))))</f>
        <v>92.8571428571429</v>
      </c>
      <c r="CP212" s="38" t="n">
        <f aca="false">(AU212+AZ212+BD212)/3</f>
        <v>0.666666666666667</v>
      </c>
      <c r="CQ212" s="39" t="n">
        <f aca="false">(AV212+AW212+AX212+AY212+BA212+BB212+BC212)/7</f>
        <v>0.428571428571429</v>
      </c>
      <c r="CR212" s="30" t="n">
        <f aca="false">IF(AND(CP212=1,CQ212=1),$DC$5,IF(AND(CP212=1,CQ212&gt;0.5),$DC$6,IF(AND(CP212=1,AND(CQ212&gt;0.25,CQ212&lt;=0.5)),$DC$7,IF(AND(CP212=1,CQ212&lt;=0.25),$DC$8,IF(AND(CP212&gt;0.5,CQ212&gt;0.5),$DC$9,IF(AND(CP212&gt;0.5,AND(CQ212&gt;0.25,CQ212&lt;=0.5)),$DC$10,IF(AND(CP212&gt;0.5,CQ212&lt;=0.25),$DC$11,IF(AND(AND(CP212&lt;=0.5,CP212&gt;0.25),CQ212&gt;0.5),$DC$12,IF(AND(AND(CP212&lt;=0.5,CP212&gt;0.25),AND(CQ212&gt;0.25,CQ212&lt;=0.5)),$DC$13,IF(AND(AND(CP212&lt;=0.5,CP212&gt;0.25),CQ212&lt;=0.25),$DC$14,IF(AND(CP212&lt;=0.25,CQ212&gt;0.5),$DC$15,IF(AND(CP212&lt;=0.25,AND(CQ212&gt;0.25,CQ212&lt;=0.5)),$DC$16,IF(AND(CP212&lt;=0.25,AND(CQ212&gt;0.1,CQ212&lt;=0.25)),$DC$17,IF(AND(CP212&lt;=0.25,CQ212&lt;=0.1,OR(CP212&lt;&gt;0,CQ212&lt;&gt;0)),$DC$18,IF(AND(CP212=0,CQ212=0),$DC$19,"ATENÇÃO")))))))))))))))</f>
        <v>64.2857142857143</v>
      </c>
      <c r="CS212" s="38" t="n">
        <f aca="false">(BE212+BJ212+BN212)/3</f>
        <v>1</v>
      </c>
      <c r="CT212" s="39" t="n">
        <f aca="false">(BF212+BG212+BH212+BI212+BK212+BL212+BM212+BO212+BP212)/9</f>
        <v>1</v>
      </c>
      <c r="CU212" s="30" t="n">
        <f aca="false">IF(AND(CS212=1,CT212=1),$DC$5,IF(AND(CS212=1,CT212&gt;0.5),$DC$6,IF(AND(CS212=1,AND(CT212&gt;0.25,CT212&lt;=0.5)),$DC$7,IF(AND(CS212=1,CT212&lt;=0.25),$DC$8,IF(AND(CS212&gt;0.5,CT212&gt;0.5),$DC$9,IF(AND(CS212&gt;0.5,AND(CT212&gt;0.25,CT212&lt;=0.5)),$DC$10,IF(AND(CS212&gt;0.5,CT212&lt;=0.25),$DC$11,IF(AND(AND(CS212&lt;=0.5,CS212&gt;0.25),CT212&gt;0.5),$DC$12,IF(AND(AND(CS212&lt;=0.5,CS212&gt;0.25),AND(CT212&gt;0.25,CT212&lt;=0.5)),$DC$13,IF(AND(AND(CS212&lt;=0.5,CS212&gt;0.25),CT212&lt;=0.25),$DC$14,IF(AND(CS212&lt;=0.25,CT212&gt;0.5),$DC$15,IF(AND(CS212&lt;=0.25,AND(CT212&gt;0.25,CT212&lt;=0.5)),$DC$16,IF(AND(CS212&lt;=0.25,AND(CT212&gt;0.1,CT212&lt;=0.25)),$DC$17,IF(AND(CS212&lt;=0.25,CT212&lt;=0.1,OR(CS212&lt;&gt;0,CT212&lt;&gt;0)),$DC$18,IF(AND(CS212=0,CT212=0),$DC$19,"ATENÇÃO")))))))))))))))</f>
        <v>100</v>
      </c>
      <c r="CV212" s="31" t="n">
        <f aca="false">(BR212+BW212+BX212)/3</f>
        <v>0.666666666666667</v>
      </c>
      <c r="CW212" s="32" t="n">
        <f aca="false">(BQ212+BS212+BT212+BU212+BV212+BY212+BZ212)/7</f>
        <v>0.714285714285714</v>
      </c>
      <c r="CX212" s="30" t="n">
        <f aca="false">IF(AND(CV212=1,CW212=1),$DC$5,IF(AND(CV212=1,CW212&gt;0.5),$DC$6,IF(AND(CV212=1,AND(CW212&gt;0.25,CW212&lt;=0.5)),$DC$7,IF(AND(CV212=1,CW212&lt;=0.25),$DC$8,IF(AND(CV212&gt;0.5,CW212&gt;0.5),$DC$9,IF(AND(CV212&gt;0.5,AND(CW212&gt;0.25,CW212&lt;=0.5)),$DC$10,IF(AND(CV212&gt;0.5,CW212&lt;=0.25),$DC$11,IF(AND(AND(CV212&lt;=0.5,CV212&gt;0.25),CW212&gt;0.5),$DC$12,IF(AND(AND(CV212&lt;=0.5,CV212&gt;0.25),AND(CW212&gt;0.25,CW212&lt;=0.5)),$DC$13,IF(AND(AND(CV212&lt;=0.5,CV212&gt;0.25),CW212&lt;=0.25),$DC$14,IF(AND(CV212&lt;=0.25,CW212&gt;0.5),$DC$15,IF(AND(CV212&lt;=0.25,AND(CW212&gt;0.25,CW212&lt;=0.5)),$DC$16,IF(AND(CV212&lt;=0.25,AND(CW212&gt;0.1,CW212&lt;=0.25)),$DC$17,IF(AND(CV212&lt;=0.25,CW212&lt;=0.1,OR(CV212&lt;&gt;0,CW212&lt;&gt;0)),$DC$18,IF(AND(CV212=0,CW212=0),$DC$19,"ATENÇÃO")))))))))))))))</f>
        <v>71.4285714285714</v>
      </c>
    </row>
    <row r="213" customFormat="false" ht="15" hidden="false" customHeight="false" outlineLevel="0" collapsed="false">
      <c r="A213" s="1" t="s">
        <v>364</v>
      </c>
      <c r="B213" s="2" t="n">
        <v>211</v>
      </c>
      <c r="C213" s="23" t="n">
        <v>1</v>
      </c>
      <c r="D213" s="23" t="n">
        <v>1</v>
      </c>
      <c r="E213" s="23" t="n">
        <v>1</v>
      </c>
      <c r="F213" s="23" t="n">
        <v>0</v>
      </c>
      <c r="G213" s="24" t="n">
        <v>1</v>
      </c>
      <c r="H213" s="23" t="n">
        <v>1</v>
      </c>
      <c r="I213" s="24" t="n">
        <v>1</v>
      </c>
      <c r="J213" s="23" t="n">
        <v>0</v>
      </c>
      <c r="K213" s="24" t="n">
        <v>0</v>
      </c>
      <c r="L213" s="23" t="n">
        <v>1</v>
      </c>
      <c r="M213" s="23" t="n">
        <v>0</v>
      </c>
      <c r="N213" s="24" t="n">
        <v>1</v>
      </c>
      <c r="O213" s="23" t="n">
        <v>1</v>
      </c>
      <c r="P213" s="23" t="n">
        <v>0</v>
      </c>
      <c r="Q213" s="23" t="n">
        <v>1</v>
      </c>
      <c r="R213" s="24" t="n">
        <v>1</v>
      </c>
      <c r="S213" s="23" t="n">
        <v>1</v>
      </c>
      <c r="T213" s="23" t="n">
        <v>1</v>
      </c>
      <c r="U213" s="25" t="n">
        <v>0</v>
      </c>
      <c r="V213" s="25" t="n">
        <v>0</v>
      </c>
      <c r="W213" s="25" t="n">
        <v>0</v>
      </c>
      <c r="X213" s="26" t="n">
        <v>0</v>
      </c>
      <c r="Y213" s="25" t="n">
        <v>0</v>
      </c>
      <c r="Z213" s="25" t="n">
        <v>0</v>
      </c>
      <c r="AA213" s="26" t="n">
        <v>0</v>
      </c>
      <c r="AB213" s="25" t="n">
        <v>0</v>
      </c>
      <c r="AC213" s="25" t="n">
        <v>0</v>
      </c>
      <c r="AD213" s="25" t="n">
        <v>0</v>
      </c>
      <c r="AE213" s="25" t="n">
        <v>1</v>
      </c>
      <c r="AF213" s="25" t="n">
        <v>0</v>
      </c>
      <c r="AG213" s="26" t="n">
        <v>1</v>
      </c>
      <c r="AH213" s="23" t="n">
        <v>1</v>
      </c>
      <c r="AI213" s="23" t="n">
        <v>0</v>
      </c>
      <c r="AJ213" s="24" t="n">
        <v>0</v>
      </c>
      <c r="AK213" s="23" t="n">
        <v>1</v>
      </c>
      <c r="AL213" s="24" t="n">
        <v>1</v>
      </c>
      <c r="AM213" s="25" t="n">
        <v>1</v>
      </c>
      <c r="AN213" s="25" t="n">
        <v>1</v>
      </c>
      <c r="AO213" s="25" t="n">
        <v>1</v>
      </c>
      <c r="AP213" s="26" t="n">
        <v>1</v>
      </c>
      <c r="AQ213" s="25" t="n">
        <v>1</v>
      </c>
      <c r="AR213" s="25" t="n">
        <v>1</v>
      </c>
      <c r="AS213" s="26" t="n">
        <v>1</v>
      </c>
      <c r="AT213" s="25" t="n">
        <v>1</v>
      </c>
      <c r="AU213" s="78" t="n">
        <v>1</v>
      </c>
      <c r="AV213" s="79" t="n">
        <v>1</v>
      </c>
      <c r="AW213" s="79" t="n">
        <v>1</v>
      </c>
      <c r="AX213" s="79" t="n">
        <v>0</v>
      </c>
      <c r="AY213" s="79" t="n">
        <v>1</v>
      </c>
      <c r="AZ213" s="78" t="n">
        <v>1</v>
      </c>
      <c r="BA213" s="79" t="n">
        <v>1</v>
      </c>
      <c r="BB213" s="79" t="n">
        <v>1</v>
      </c>
      <c r="BC213" s="79" t="n">
        <v>0</v>
      </c>
      <c r="BD213" s="78" t="n">
        <v>0</v>
      </c>
      <c r="BE213" s="26" t="n">
        <v>1</v>
      </c>
      <c r="BF213" s="25" t="n">
        <v>1</v>
      </c>
      <c r="BG213" s="25" t="n">
        <v>1</v>
      </c>
      <c r="BH213" s="25" t="n">
        <v>1</v>
      </c>
      <c r="BI213" s="25" t="n">
        <v>1</v>
      </c>
      <c r="BJ213" s="26" t="n">
        <v>1</v>
      </c>
      <c r="BK213" s="25" t="n">
        <v>1</v>
      </c>
      <c r="BL213" s="25" t="n">
        <v>1</v>
      </c>
      <c r="BM213" s="25" t="n">
        <v>0</v>
      </c>
      <c r="BN213" s="26" t="n">
        <v>1</v>
      </c>
      <c r="BO213" s="25" t="n">
        <v>1</v>
      </c>
      <c r="BP213" s="25" t="n">
        <v>1</v>
      </c>
      <c r="BQ213" s="23" t="n">
        <v>1</v>
      </c>
      <c r="BR213" s="24" t="n">
        <v>1</v>
      </c>
      <c r="BS213" s="23" t="n">
        <v>1</v>
      </c>
      <c r="BT213" s="23" t="n">
        <v>0</v>
      </c>
      <c r="BU213" s="23" t="n">
        <v>0</v>
      </c>
      <c r="BV213" s="23" t="n">
        <v>0</v>
      </c>
      <c r="BW213" s="24" t="n">
        <v>0</v>
      </c>
      <c r="BX213" s="24" t="n">
        <v>1</v>
      </c>
      <c r="BY213" s="23" t="n">
        <v>1</v>
      </c>
      <c r="BZ213" s="23" t="n">
        <v>1</v>
      </c>
      <c r="CB213" s="27" t="n">
        <f aca="false">CF213*$CZ$3+CI213*$DA$3+CL213*$DB$3+CO213*$DC$3+CR213*$DD$3+CU213*$DE$3+CX213*$DF$3</f>
        <v>71.8392857142857</v>
      </c>
      <c r="CD213" s="38" t="n">
        <f aca="false">(G213+I213+K213+N213+R213)/5</f>
        <v>0.8</v>
      </c>
      <c r="CE213" s="39" t="n">
        <f aca="false">(C213+D213+E213+F213+H213+J213+L213+M213+O213+P213+Q213+S213+T213)/13</f>
        <v>0.692307692307692</v>
      </c>
      <c r="CF213" s="30" t="n">
        <f aca="false">IF(AND(CD213=1,CE213=1),$DC$5,IF(AND(CD213=1,CE213&gt;0.5),$DC$6,IF(AND(CD213=1,AND(CE213&gt;0.25,CE213&lt;=0.5)),$DC$7,IF(AND(CD213=1,CE213&lt;=0.25),$DC$8,IF(AND(CD213&gt;0.5,CE213&gt;0.5),$DC$9,IF(AND(CD213&gt;0.5,AND(CE213&gt;0.25,CE213&lt;=0.5)),$DC$10,IF(AND(CD213&gt;0.5,CE213&lt;=0.25),$DC$11,IF(AND(AND(CD213&lt;=0.5,CD213&gt;0.25),CE213&gt;0.5),$DC$12,IF(AND(AND(CD213&lt;=0.5,CD213&gt;0.25),AND(CE213&gt;0.25,CE213&lt;=0.5)),$DC$13,IF(AND(AND(CD213&lt;=0.5,CD213&gt;0.25),CE213&lt;=0.25),$DC$14,IF(AND(CD213&lt;=0.25,CE213&gt;0.5),$DC$15,IF(AND(CD213&lt;=0.25,AND(CE213&gt;0.25,CE213&lt;=0.5)),$DC$16,IF(AND(CD213&lt;=0.25,AND(CE213&gt;0.1,CE213&lt;=0.25)),$DC$17,IF(AND(CD213&lt;=0.25,CE213&lt;=0.1,OR(CD213&lt;&gt;0,CE213&lt;&gt;0)),$DC$18,IF(AND(CD213=0,CE213=0),$DC$19,"ATENÇÃO")))))))))))))))</f>
        <v>71.4285714285714</v>
      </c>
      <c r="CG213" s="38" t="n">
        <f aca="false">(X213+AA213+AG213)/3</f>
        <v>0.333333333333333</v>
      </c>
      <c r="CH213" s="39" t="n">
        <f aca="false">(U213+V213+W213+Y213+Z213+AB213+AC213+AD213+AE213+AF213)/10</f>
        <v>0.1</v>
      </c>
      <c r="CI213" s="30" t="n">
        <f aca="false">IF(AND(CG213=1,CH213=1),$DC$5,IF(AND(CG213=1,CH213&gt;0.5),$DC$6,IF(AND(CG213=1,AND(CH213&gt;0.25,CH213&lt;=0.5)),$DC$7,IF(AND(CG213=1,CH213&lt;=0.25),$DC$8,IF(AND(CG213&gt;0.5,CH213&gt;0.5),$DC$9,IF(AND(CG213&gt;0.5,AND(CH213&gt;0.25,CH213&lt;=0.5)),$DC$10,IF(AND(CG213&gt;0.5,CH213&lt;=0.25),$DC$11,IF(AND(AND(CG213&lt;=0.5,CG213&gt;0.25),CH213&gt;0.5),$DC$12,IF(AND(AND(CG213&lt;=0.5,CG213&gt;0.25),AND(CH213&gt;0.25,CH213&lt;=0.5)),$DC$13,IF(AND(AND(CG213&lt;=0.5,CG213&gt;0.25),CH213&lt;=0.25),$DC$14,IF(AND(CG213&lt;=0.25,CH213&gt;0.5),$DC$15,IF(AND(CG213&lt;=0.25,AND(CH213&gt;0.25,CH213&lt;=0.5)),$DC$16,IF(AND(CG213&lt;=0.25,AND(CH213&gt;0.1,CH213&lt;=0.25)),$DC$17,IF(AND(CG213&lt;=0.25,CH213&lt;=0.1,OR(CG213&lt;&gt;0,CH213&lt;&gt;0)),$DC$18,IF(AND(CG213=0,CH213=0),$DC$19,"ATENÇÃO")))))))))))))))</f>
        <v>35.7142857142857</v>
      </c>
      <c r="CJ213" s="38" t="n">
        <f aca="false">(AJ213+AL213)/2</f>
        <v>0.5</v>
      </c>
      <c r="CK213" s="39" t="n">
        <f aca="false">(AH213+AI213+AK213)/3</f>
        <v>0.666666666666667</v>
      </c>
      <c r="CL213" s="30" t="n">
        <f aca="false">IF(AND(CJ213=1,CK213=1),$DC$5,IF(AND(CJ213=1,CK213&gt;0.5),$DC$6,IF(AND(CJ213=1,AND(CK213&gt;0.25,CK213&lt;=0.5)),$DC$7,IF(AND(CJ213=1,CK213&lt;=0.25),$DC$8,IF(AND(CJ213&gt;0.5,CK213&gt;0.5),$DC$9,IF(AND(CJ213&gt;0.5,AND(CK213&gt;0.25,CK213&lt;=0.5)),$DC$10,IF(AND(CJ213&gt;0.5,CK213&lt;=0.25),$DC$11,IF(AND(AND(CJ213&lt;=0.5,CJ213&gt;0.25),CK213&gt;0.5),$DC$12,IF(AND(AND(CJ213&lt;=0.5,CJ213&gt;0.25),AND(CK213&gt;0.25,CK213&lt;=0.5)),$DC$13,IF(AND(AND(CJ213&lt;=0.5,CJ213&gt;0.25),CK213&lt;=0.25),$DC$14,IF(AND(CJ213&lt;=0.25,CK213&gt;0.5),$DC$15,IF(AND(CJ213&lt;=0.25,AND(CK213&gt;0.25,CK213&lt;=0.5)),$DC$16,IF(AND(CJ213&lt;=0.25,AND(CK213&gt;0.1,CK213&lt;=0.25)),$DC$17,IF(AND(CJ213&lt;=0.25,CK213&lt;=0.1,OR(CJ213&lt;&gt;0,CK213&lt;&gt;0)),$DC$18,IF(AND(CJ213=0,CK213=0),$DC$19,"ATENÇÃO")))))))))))))))</f>
        <v>50</v>
      </c>
      <c r="CM213" s="38" t="n">
        <f aca="false">(AP213+AS213)/2</f>
        <v>1</v>
      </c>
      <c r="CN213" s="39" t="n">
        <f aca="false">(AM213+AN213+AO213+AQ213+AR213+AT213)/6</f>
        <v>1</v>
      </c>
      <c r="CO213" s="30" t="n">
        <f aca="false">IF(AND(CM213=1,CN213=1),$DC$5,IF(AND(CM213=1,CN213&gt;0.5),$DC$6,IF(AND(CM213=1,AND(CN213&gt;0.25,CN213&lt;=0.5)),$DC$7,IF(AND(CM213=1,CN213&lt;=0.25),$DC$8,IF(AND(CM213&gt;0.5,CN213&gt;0.5),$DC$9,IF(AND(CM213&gt;0.5,AND(CN213&gt;0.25,CN213&lt;=0.5)),$DC$10,IF(AND(CM213&gt;0.5,CN213&lt;=0.25),$DC$11,IF(AND(AND(CM213&lt;=0.5,CM213&gt;0.25),CN213&gt;0.5),$DC$12,IF(AND(AND(CM213&lt;=0.5,CM213&gt;0.25),AND(CN213&gt;0.25,CN213&lt;=0.5)),$DC$13,IF(AND(AND(CM213&lt;=0.5,CM213&gt;0.25),CN213&lt;=0.25),$DC$14,IF(AND(CM213&lt;=0.25,CN213&gt;0.5),$DC$15,IF(AND(CM213&lt;=0.25,AND(CN213&gt;0.25,CN213&lt;=0.5)),$DC$16,IF(AND(CM213&lt;=0.25,AND(CN213&gt;0.1,CN213&lt;=0.25)),$DC$17,IF(AND(CM213&lt;=0.25,CN213&lt;=0.1,OR(CM213&lt;&gt;0,CN213&lt;&gt;0)),$DC$18,IF(AND(CM213=0,CN213=0),$DC$19,"ATENÇÃO")))))))))))))))</f>
        <v>100</v>
      </c>
      <c r="CP213" s="38" t="n">
        <f aca="false">(AU213+AZ213+BD213)/3</f>
        <v>0.666666666666667</v>
      </c>
      <c r="CQ213" s="39" t="n">
        <f aca="false">(AV213+AW213+AX213+AY213+BA213+BB213+BC213)/7</f>
        <v>0.714285714285714</v>
      </c>
      <c r="CR213" s="30" t="n">
        <f aca="false">IF(AND(CP213=1,CQ213=1),$DC$5,IF(AND(CP213=1,CQ213&gt;0.5),$DC$6,IF(AND(CP213=1,AND(CQ213&gt;0.25,CQ213&lt;=0.5)),$DC$7,IF(AND(CP213=1,CQ213&lt;=0.25),$DC$8,IF(AND(CP213&gt;0.5,CQ213&gt;0.5),$DC$9,IF(AND(CP213&gt;0.5,AND(CQ213&gt;0.25,CQ213&lt;=0.5)),$DC$10,IF(AND(CP213&gt;0.5,CQ213&lt;=0.25),$DC$11,IF(AND(AND(CP213&lt;=0.5,CP213&gt;0.25),CQ213&gt;0.5),$DC$12,IF(AND(AND(CP213&lt;=0.5,CP213&gt;0.25),AND(CQ213&gt;0.25,CQ213&lt;=0.5)),$DC$13,IF(AND(AND(CP213&lt;=0.5,CP213&gt;0.25),CQ213&lt;=0.25),$DC$14,IF(AND(CP213&lt;=0.25,CQ213&gt;0.5),$DC$15,IF(AND(CP213&lt;=0.25,AND(CQ213&gt;0.25,CQ213&lt;=0.5)),$DC$16,IF(AND(CP213&lt;=0.25,AND(CQ213&gt;0.1,CQ213&lt;=0.25)),$DC$17,IF(AND(CP213&lt;=0.25,CQ213&lt;=0.1,OR(CP213&lt;&gt;0,CQ213&lt;&gt;0)),$DC$18,IF(AND(CP213=0,CQ213=0),$DC$19,"ATENÇÃO")))))))))))))))</f>
        <v>71.4285714285714</v>
      </c>
      <c r="CS213" s="38" t="n">
        <f aca="false">(BE213+BJ213+BN213)/3</f>
        <v>1</v>
      </c>
      <c r="CT213" s="39" t="n">
        <f aca="false">(BF213+BG213+BH213+BI213+BK213+BL213+BM213+BO213+BP213)/9</f>
        <v>0.888888888888889</v>
      </c>
      <c r="CU213" s="30" t="n">
        <f aca="false">IF(AND(CS213=1,CT213=1),$DC$5,IF(AND(CS213=1,CT213&gt;0.5),$DC$6,IF(AND(CS213=1,AND(CT213&gt;0.25,CT213&lt;=0.5)),$DC$7,IF(AND(CS213=1,CT213&lt;=0.25),$DC$8,IF(AND(CS213&gt;0.5,CT213&gt;0.5),$DC$9,IF(AND(CS213&gt;0.5,AND(CT213&gt;0.25,CT213&lt;=0.5)),$DC$10,IF(AND(CS213&gt;0.5,CT213&lt;=0.25),$DC$11,IF(AND(AND(CS213&lt;=0.5,CS213&gt;0.25),CT213&gt;0.5),$DC$12,IF(AND(AND(CS213&lt;=0.5,CS213&gt;0.25),AND(CT213&gt;0.25,CT213&lt;=0.5)),$DC$13,IF(AND(AND(CS213&lt;=0.5,CS213&gt;0.25),CT213&lt;=0.25),$DC$14,IF(AND(CS213&lt;=0.25,CT213&gt;0.5),$DC$15,IF(AND(CS213&lt;=0.25,AND(CT213&gt;0.25,CT213&lt;=0.5)),$DC$16,IF(AND(CS213&lt;=0.25,AND(CT213&gt;0.1,CT213&lt;=0.25)),$DC$17,IF(AND(CS213&lt;=0.25,CT213&lt;=0.1,OR(CS213&lt;&gt;0,CT213&lt;&gt;0)),$DC$18,IF(AND(CS213=0,CT213=0),$DC$19,"ATENÇÃO")))))))))))))))</f>
        <v>92.8571428571429</v>
      </c>
      <c r="CV213" s="31" t="n">
        <f aca="false">(BR213+BW213+BX213)/3</f>
        <v>0.666666666666667</v>
      </c>
      <c r="CW213" s="32" t="n">
        <f aca="false">(BQ213+BS213+BT213+BU213+BV213+BY213+BZ213)/7</f>
        <v>0.571428571428571</v>
      </c>
      <c r="CX213" s="30" t="n">
        <f aca="false">IF(AND(CV213=1,CW213=1),$DC$5,IF(AND(CV213=1,CW213&gt;0.5),$DC$6,IF(AND(CV213=1,AND(CW213&gt;0.25,CW213&lt;=0.5)),$DC$7,IF(AND(CV213=1,CW213&lt;=0.25),$DC$8,IF(AND(CV213&gt;0.5,CW213&gt;0.5),$DC$9,IF(AND(CV213&gt;0.5,AND(CW213&gt;0.25,CW213&lt;=0.5)),$DC$10,IF(AND(CV213&gt;0.5,CW213&lt;=0.25),$DC$11,IF(AND(AND(CV213&lt;=0.5,CV213&gt;0.25),CW213&gt;0.5),$DC$12,IF(AND(AND(CV213&lt;=0.5,CV213&gt;0.25),AND(CW213&gt;0.25,CW213&lt;=0.5)),$DC$13,IF(AND(AND(CV213&lt;=0.5,CV213&gt;0.25),CW213&lt;=0.25),$DC$14,IF(AND(CV213&lt;=0.25,CW213&gt;0.5),$DC$15,IF(AND(CV213&lt;=0.25,AND(CW213&gt;0.25,CW213&lt;=0.5)),$DC$16,IF(AND(CV213&lt;=0.25,AND(CW213&gt;0.1,CW213&lt;=0.25)),$DC$17,IF(AND(CV213&lt;=0.25,CW213&lt;=0.1,OR(CV213&lt;&gt;0,CW213&lt;&gt;0)),$DC$18,IF(AND(CV213=0,CW213=0),$DC$19,"ATENÇÃO")))))))))))))))</f>
        <v>71.4285714285714</v>
      </c>
    </row>
    <row r="214" customFormat="false" ht="15" hidden="false" customHeight="false" outlineLevel="0" collapsed="false">
      <c r="A214" s="1" t="s">
        <v>365</v>
      </c>
      <c r="B214" s="2" t="n">
        <v>212</v>
      </c>
      <c r="C214" s="23" t="n">
        <v>1</v>
      </c>
      <c r="D214" s="23" t="n">
        <v>0</v>
      </c>
      <c r="E214" s="23" t="n">
        <v>0</v>
      </c>
      <c r="F214" s="23" t="n">
        <v>0</v>
      </c>
      <c r="G214" s="24" t="n">
        <v>0</v>
      </c>
      <c r="H214" s="23" t="n">
        <v>0</v>
      </c>
      <c r="I214" s="24" t="n">
        <v>0</v>
      </c>
      <c r="J214" s="23" t="n">
        <v>0</v>
      </c>
      <c r="K214" s="24" t="n">
        <v>0</v>
      </c>
      <c r="L214" s="23" t="n">
        <v>0</v>
      </c>
      <c r="M214" s="23" t="n">
        <v>0</v>
      </c>
      <c r="N214" s="24" t="n">
        <v>0</v>
      </c>
      <c r="O214" s="23" t="n">
        <v>0</v>
      </c>
      <c r="P214" s="23" t="n">
        <v>0</v>
      </c>
      <c r="Q214" s="23" t="n">
        <v>0</v>
      </c>
      <c r="R214" s="24" t="n">
        <v>0</v>
      </c>
      <c r="S214" s="23" t="n">
        <v>0</v>
      </c>
      <c r="T214" s="23" t="n">
        <v>0</v>
      </c>
      <c r="U214" s="25" t="n">
        <v>0</v>
      </c>
      <c r="V214" s="25" t="n">
        <v>0</v>
      </c>
      <c r="W214" s="25" t="n">
        <v>0</v>
      </c>
      <c r="X214" s="26" t="n">
        <v>0</v>
      </c>
      <c r="Y214" s="25" t="n">
        <v>0</v>
      </c>
      <c r="Z214" s="25" t="n">
        <v>0</v>
      </c>
      <c r="AA214" s="26" t="n">
        <v>0</v>
      </c>
      <c r="AB214" s="25" t="n">
        <v>0</v>
      </c>
      <c r="AC214" s="25" t="n">
        <v>0</v>
      </c>
      <c r="AD214" s="25" t="n">
        <v>0</v>
      </c>
      <c r="AE214" s="25" t="n">
        <v>1</v>
      </c>
      <c r="AF214" s="25" t="n">
        <v>0</v>
      </c>
      <c r="AG214" s="26" t="n">
        <v>1</v>
      </c>
      <c r="AH214" s="23" t="n">
        <v>1</v>
      </c>
      <c r="AI214" s="23" t="n">
        <v>0</v>
      </c>
      <c r="AJ214" s="24" t="n">
        <v>0</v>
      </c>
      <c r="AK214" s="23" t="n">
        <v>0</v>
      </c>
      <c r="AL214" s="24" t="n">
        <v>1</v>
      </c>
      <c r="AM214" s="25" t="n">
        <v>0</v>
      </c>
      <c r="AN214" s="25" t="n">
        <v>1</v>
      </c>
      <c r="AO214" s="25" t="n">
        <v>0</v>
      </c>
      <c r="AP214" s="26" t="n">
        <v>1</v>
      </c>
      <c r="AQ214" s="25" t="n">
        <v>0</v>
      </c>
      <c r="AR214" s="25" t="n">
        <v>0</v>
      </c>
      <c r="AS214" s="26" t="n">
        <v>0</v>
      </c>
      <c r="AT214" s="25" t="n">
        <v>0</v>
      </c>
      <c r="AU214" s="78" t="n">
        <v>0</v>
      </c>
      <c r="AV214" s="79" t="n">
        <v>0</v>
      </c>
      <c r="AW214" s="79" t="n">
        <v>0</v>
      </c>
      <c r="AX214" s="79" t="n">
        <v>0</v>
      </c>
      <c r="AY214" s="79" t="n">
        <v>0</v>
      </c>
      <c r="AZ214" s="78" t="n">
        <v>0</v>
      </c>
      <c r="BA214" s="79" t="n">
        <v>0</v>
      </c>
      <c r="BB214" s="79" t="n">
        <v>0</v>
      </c>
      <c r="BC214" s="79" t="n">
        <v>0</v>
      </c>
      <c r="BD214" s="78" t="n">
        <v>0</v>
      </c>
      <c r="BE214" s="26" t="n">
        <v>0</v>
      </c>
      <c r="BF214" s="25" t="n">
        <v>0</v>
      </c>
      <c r="BG214" s="25" t="n">
        <v>0</v>
      </c>
      <c r="BH214" s="25" t="n">
        <v>0</v>
      </c>
      <c r="BI214" s="25" t="n">
        <v>0</v>
      </c>
      <c r="BJ214" s="26" t="n">
        <v>0</v>
      </c>
      <c r="BK214" s="25" t="n">
        <v>0</v>
      </c>
      <c r="BL214" s="25" t="n">
        <v>0</v>
      </c>
      <c r="BM214" s="25" t="n">
        <v>0</v>
      </c>
      <c r="BN214" s="26" t="n">
        <v>0</v>
      </c>
      <c r="BO214" s="25" t="n">
        <v>0</v>
      </c>
      <c r="BP214" s="25" t="n">
        <v>0</v>
      </c>
      <c r="BQ214" s="23" t="n">
        <v>0</v>
      </c>
      <c r="BR214" s="24" t="n">
        <v>0</v>
      </c>
      <c r="BS214" s="23" t="n">
        <v>0</v>
      </c>
      <c r="BT214" s="23" t="n">
        <v>0</v>
      </c>
      <c r="BU214" s="23" t="n">
        <v>0</v>
      </c>
      <c r="BV214" s="23" t="n">
        <v>0</v>
      </c>
      <c r="BW214" s="24" t="n">
        <v>0</v>
      </c>
      <c r="BX214" s="24" t="n">
        <v>0</v>
      </c>
      <c r="BY214" s="23" t="n">
        <v>0</v>
      </c>
      <c r="BZ214" s="23" t="n">
        <v>0</v>
      </c>
      <c r="CB214" s="27" t="n">
        <f aca="false">CF214*$CZ$3+CI214*$DA$3+CL214*$DB$3+CO214*$DC$3+CR214*$DD$3+CU214*$DE$3+CX214*$DF$3</f>
        <v>10.1657142857143</v>
      </c>
      <c r="CD214" s="38" t="n">
        <f aca="false">(G214+I214+K214+N214+R214)/5</f>
        <v>0</v>
      </c>
      <c r="CE214" s="39" t="n">
        <f aca="false">(C214+D214+E214+F214+H214+J214+L214+M214+O214+P214+Q214+S214+T214)/13</f>
        <v>0.0769230769230769</v>
      </c>
      <c r="CF214" s="30" t="n">
        <f aca="false">IF(AND(CD214=1,CE214=1),$DC$5,IF(AND(CD214=1,CE214&gt;0.5),$DC$6,IF(AND(CD214=1,AND(CE214&gt;0.25,CE214&lt;=0.5)),$DC$7,IF(AND(CD214=1,CE214&lt;=0.25),$DC$8,IF(AND(CD214&gt;0.5,CE214&gt;0.5),$DC$9,IF(AND(CD214&gt;0.5,AND(CE214&gt;0.25,CE214&lt;=0.5)),$DC$10,IF(AND(CD214&gt;0.5,CE214&lt;=0.25),$DC$11,IF(AND(AND(CD214&lt;=0.5,CD214&gt;0.25),CE214&gt;0.5),$DC$12,IF(AND(AND(CD214&lt;=0.5,CD214&gt;0.25),AND(CE214&gt;0.25,CE214&lt;=0.5)),$DC$13,IF(AND(AND(CD214&lt;=0.5,CD214&gt;0.25),CE214&lt;=0.25),$DC$14,IF(AND(CD214&lt;=0.25,CE214&gt;0.5),$DC$15,IF(AND(CD214&lt;=0.25,AND(CE214&gt;0.25,CE214&lt;=0.5)),$DC$16,IF(AND(CD214&lt;=0.25,AND(CE214&gt;0.1,CE214&lt;=0.25)),$DC$17,IF(AND(CD214&lt;=0.25,CE214&lt;=0.1,OR(CD214&lt;&gt;0,CE214&lt;&gt;0)),$DC$18,IF(AND(CD214=0,CE214=0),$DC$19,"ATENÇÃO")))))))))))))))</f>
        <v>7.14285714285714</v>
      </c>
      <c r="CG214" s="38" t="n">
        <f aca="false">(X214+AA214+AG214)/3</f>
        <v>0.333333333333333</v>
      </c>
      <c r="CH214" s="39" t="n">
        <f aca="false">(U214+V214+W214+Y214+Z214+AB214+AC214+AD214+AE214+AF214)/10</f>
        <v>0.1</v>
      </c>
      <c r="CI214" s="30" t="n">
        <f aca="false">IF(AND(CG214=1,CH214=1),$DC$5,IF(AND(CG214=1,CH214&gt;0.5),$DC$6,IF(AND(CG214=1,AND(CH214&gt;0.25,CH214&lt;=0.5)),$DC$7,IF(AND(CG214=1,CH214&lt;=0.25),$DC$8,IF(AND(CG214&gt;0.5,CH214&gt;0.5),$DC$9,IF(AND(CG214&gt;0.5,AND(CH214&gt;0.25,CH214&lt;=0.5)),$DC$10,IF(AND(CG214&gt;0.5,CH214&lt;=0.25),$DC$11,IF(AND(AND(CG214&lt;=0.5,CG214&gt;0.25),CH214&gt;0.5),$DC$12,IF(AND(AND(CG214&lt;=0.5,CG214&gt;0.25),AND(CH214&gt;0.25,CH214&lt;=0.5)),$DC$13,IF(AND(AND(CG214&lt;=0.5,CG214&gt;0.25),CH214&lt;=0.25),$DC$14,IF(AND(CG214&lt;=0.25,CH214&gt;0.5),$DC$15,IF(AND(CG214&lt;=0.25,AND(CH214&gt;0.25,CH214&lt;=0.5)),$DC$16,IF(AND(CG214&lt;=0.25,AND(CH214&gt;0.1,CH214&lt;=0.25)),$DC$17,IF(AND(CG214&lt;=0.25,CH214&lt;=0.1,OR(CG214&lt;&gt;0,CH214&lt;&gt;0)),$DC$18,IF(AND(CG214=0,CH214=0),$DC$19,"ATENÇÃO")))))))))))))))</f>
        <v>35.7142857142857</v>
      </c>
      <c r="CJ214" s="38" t="n">
        <f aca="false">(AJ214+AL214)/2</f>
        <v>0.5</v>
      </c>
      <c r="CK214" s="39" t="n">
        <f aca="false">(AH214+AI214+AK214)/3</f>
        <v>0.333333333333333</v>
      </c>
      <c r="CL214" s="30" t="n">
        <f aca="false">IF(AND(CJ214=1,CK214=1),$DC$5,IF(AND(CJ214=1,CK214&gt;0.5),$DC$6,IF(AND(CJ214=1,AND(CK214&gt;0.25,CK214&lt;=0.5)),$DC$7,IF(AND(CJ214=1,CK214&lt;=0.25),$DC$8,IF(AND(CJ214&gt;0.5,CK214&gt;0.5),$DC$9,IF(AND(CJ214&gt;0.5,AND(CK214&gt;0.25,CK214&lt;=0.5)),$DC$10,IF(AND(CJ214&gt;0.5,CK214&lt;=0.25),$DC$11,IF(AND(AND(CJ214&lt;=0.5,CJ214&gt;0.25),CK214&gt;0.5),$DC$12,IF(AND(AND(CJ214&lt;=0.5,CJ214&gt;0.25),AND(CK214&gt;0.25,CK214&lt;=0.5)),$DC$13,IF(AND(AND(CJ214&lt;=0.5,CJ214&gt;0.25),CK214&lt;=0.25),$DC$14,IF(AND(CJ214&lt;=0.25,CK214&gt;0.5),$DC$15,IF(AND(CJ214&lt;=0.25,AND(CK214&gt;0.25,CK214&lt;=0.5)),$DC$16,IF(AND(CJ214&lt;=0.25,AND(CK214&gt;0.1,CK214&lt;=0.25)),$DC$17,IF(AND(CJ214&lt;=0.25,CK214&lt;=0.1,OR(CJ214&lt;&gt;0,CK214&lt;&gt;0)),$DC$18,IF(AND(CJ214=0,CK214=0),$DC$19,"ATENÇÃO")))))))))))))))</f>
        <v>42.8571428571429</v>
      </c>
      <c r="CM214" s="38" t="n">
        <f aca="false">(AP214+AS214)/2</f>
        <v>0.5</v>
      </c>
      <c r="CN214" s="39" t="n">
        <f aca="false">(AM214+AN214+AO214+AQ214+AR214+AT214)/6</f>
        <v>0.166666666666667</v>
      </c>
      <c r="CO214" s="30" t="n">
        <f aca="false">IF(AND(CM214=1,CN214=1),$DC$5,IF(AND(CM214=1,CN214&gt;0.5),$DC$6,IF(AND(CM214=1,AND(CN214&gt;0.25,CN214&lt;=0.5)),$DC$7,IF(AND(CM214=1,CN214&lt;=0.25),$DC$8,IF(AND(CM214&gt;0.5,CN214&gt;0.5),$DC$9,IF(AND(CM214&gt;0.5,AND(CN214&gt;0.25,CN214&lt;=0.5)),$DC$10,IF(AND(CM214&gt;0.5,CN214&lt;=0.25),$DC$11,IF(AND(AND(CM214&lt;=0.5,CM214&gt;0.25),CN214&gt;0.5),$DC$12,IF(AND(AND(CM214&lt;=0.5,CM214&gt;0.25),AND(CN214&gt;0.25,CN214&lt;=0.5)),$DC$13,IF(AND(AND(CM214&lt;=0.5,CM214&gt;0.25),CN214&lt;=0.25),$DC$14,IF(AND(CM214&lt;=0.25,CN214&gt;0.5),$DC$15,IF(AND(CM214&lt;=0.25,AND(CN214&gt;0.25,CN214&lt;=0.5)),$DC$16,IF(AND(CM214&lt;=0.25,AND(CN214&gt;0.1,CN214&lt;=0.25)),$DC$17,IF(AND(CM214&lt;=0.25,CN214&lt;=0.1,OR(CM214&lt;&gt;0,CN214&lt;&gt;0)),$DC$18,IF(AND(CM214=0,CN214=0),$DC$19,"ATENÇÃO")))))))))))))))</f>
        <v>35.7142857142857</v>
      </c>
      <c r="CP214" s="38" t="n">
        <f aca="false">(AU214+AZ214+BD214)/3</f>
        <v>0</v>
      </c>
      <c r="CQ214" s="39" t="n">
        <f aca="false">(AV214+AW214+AX214+AY214+BA214+BB214+BC214)/7</f>
        <v>0</v>
      </c>
      <c r="CR214" s="30" t="n">
        <f aca="false">IF(AND(CP214=1,CQ214=1),$DC$5,IF(AND(CP214=1,CQ214&gt;0.5),$DC$6,IF(AND(CP214=1,AND(CQ214&gt;0.25,CQ214&lt;=0.5)),$DC$7,IF(AND(CP214=1,CQ214&lt;=0.25),$DC$8,IF(AND(CP214&gt;0.5,CQ214&gt;0.5),$DC$9,IF(AND(CP214&gt;0.5,AND(CQ214&gt;0.25,CQ214&lt;=0.5)),$DC$10,IF(AND(CP214&gt;0.5,CQ214&lt;=0.25),$DC$11,IF(AND(AND(CP214&lt;=0.5,CP214&gt;0.25),CQ214&gt;0.5),$DC$12,IF(AND(AND(CP214&lt;=0.5,CP214&gt;0.25),AND(CQ214&gt;0.25,CQ214&lt;=0.5)),$DC$13,IF(AND(AND(CP214&lt;=0.5,CP214&gt;0.25),CQ214&lt;=0.25),$DC$14,IF(AND(CP214&lt;=0.25,CQ214&gt;0.5),$DC$15,IF(AND(CP214&lt;=0.25,AND(CQ214&gt;0.25,CQ214&lt;=0.5)),$DC$16,IF(AND(CP214&lt;=0.25,AND(CQ214&gt;0.1,CQ214&lt;=0.25)),$DC$17,IF(AND(CP214&lt;=0.25,CQ214&lt;=0.1,OR(CP214&lt;&gt;0,CQ214&lt;&gt;0)),$DC$18,IF(AND(CP214=0,CQ214=0),$DC$19,"ATENÇÃO")))))))))))))))</f>
        <v>0</v>
      </c>
      <c r="CS214" s="38" t="n">
        <f aca="false">(BE214+BJ214+BN214)/3</f>
        <v>0</v>
      </c>
      <c r="CT214" s="39" t="n">
        <f aca="false">(BF214+BG214+BH214+BI214+BK214+BL214+BM214+BO214+BP214)/9</f>
        <v>0</v>
      </c>
      <c r="CU214" s="30" t="n">
        <f aca="false">IF(AND(CS214=1,CT214=1),$DC$5,IF(AND(CS214=1,CT214&gt;0.5),$DC$6,IF(AND(CS214=1,AND(CT214&gt;0.25,CT214&lt;=0.5)),$DC$7,IF(AND(CS214=1,CT214&lt;=0.25),$DC$8,IF(AND(CS214&gt;0.5,CT214&gt;0.5),$DC$9,IF(AND(CS214&gt;0.5,AND(CT214&gt;0.25,CT214&lt;=0.5)),$DC$10,IF(AND(CS214&gt;0.5,CT214&lt;=0.25),$DC$11,IF(AND(AND(CS214&lt;=0.5,CS214&gt;0.25),CT214&gt;0.5),$DC$12,IF(AND(AND(CS214&lt;=0.5,CS214&gt;0.25),AND(CT214&gt;0.25,CT214&lt;=0.5)),$DC$13,IF(AND(AND(CS214&lt;=0.5,CS214&gt;0.25),CT214&lt;=0.25),$DC$14,IF(AND(CS214&lt;=0.25,CT214&gt;0.5),$DC$15,IF(AND(CS214&lt;=0.25,AND(CT214&gt;0.25,CT214&lt;=0.5)),$DC$16,IF(AND(CS214&lt;=0.25,AND(CT214&gt;0.1,CT214&lt;=0.25)),$DC$17,IF(AND(CS214&lt;=0.25,CT214&lt;=0.1,OR(CS214&lt;&gt;0,CT214&lt;&gt;0)),$DC$18,IF(AND(CS214=0,CT214=0),$DC$19,"ATENÇÃO")))))))))))))))</f>
        <v>0</v>
      </c>
      <c r="CV214" s="31" t="n">
        <f aca="false">(BR214+BW214+BX214)/3</f>
        <v>0</v>
      </c>
      <c r="CW214" s="32" t="n">
        <f aca="false">(BQ214+BS214+BT214+BU214+BV214+BY214+BZ214)/7</f>
        <v>0</v>
      </c>
      <c r="CX214" s="30" t="n">
        <f aca="false">IF(AND(CV214=1,CW214=1),$DC$5,IF(AND(CV214=1,CW214&gt;0.5),$DC$6,IF(AND(CV214=1,AND(CW214&gt;0.25,CW214&lt;=0.5)),$DC$7,IF(AND(CV214=1,CW214&lt;=0.25),$DC$8,IF(AND(CV214&gt;0.5,CW214&gt;0.5),$DC$9,IF(AND(CV214&gt;0.5,AND(CW214&gt;0.25,CW214&lt;=0.5)),$DC$10,IF(AND(CV214&gt;0.5,CW214&lt;=0.25),$DC$11,IF(AND(AND(CV214&lt;=0.5,CV214&gt;0.25),CW214&gt;0.5),$DC$12,IF(AND(AND(CV214&lt;=0.5,CV214&gt;0.25),AND(CW214&gt;0.25,CW214&lt;=0.5)),$DC$13,IF(AND(AND(CV214&lt;=0.5,CV214&gt;0.25),CW214&lt;=0.25),$DC$14,IF(AND(CV214&lt;=0.25,CW214&gt;0.5),$DC$15,IF(AND(CV214&lt;=0.25,AND(CW214&gt;0.25,CW214&lt;=0.5)),$DC$16,IF(AND(CV214&lt;=0.25,AND(CW214&gt;0.1,CW214&lt;=0.25)),$DC$17,IF(AND(CV214&lt;=0.25,CW214&lt;=0.1,OR(CV214&lt;&gt;0,CW214&lt;&gt;0)),$DC$18,IF(AND(CV214=0,CW214=0),$DC$19,"ATENÇÃO")))))))))))))))</f>
        <v>0</v>
      </c>
    </row>
    <row r="215" customFormat="false" ht="15" hidden="false" customHeight="false" outlineLevel="0" collapsed="false">
      <c r="A215" s="1" t="s">
        <v>366</v>
      </c>
      <c r="B215" s="2" t="n">
        <v>213</v>
      </c>
      <c r="C215" s="23" t="n">
        <v>1</v>
      </c>
      <c r="D215" s="23" t="n">
        <v>0</v>
      </c>
      <c r="E215" s="23" t="n">
        <v>1</v>
      </c>
      <c r="F215" s="23" t="n">
        <v>0</v>
      </c>
      <c r="G215" s="24" t="n">
        <v>0</v>
      </c>
      <c r="H215" s="23" t="n">
        <v>1</v>
      </c>
      <c r="I215" s="24" t="n">
        <v>1</v>
      </c>
      <c r="J215" s="23" t="n">
        <v>0</v>
      </c>
      <c r="K215" s="24" t="n">
        <v>0</v>
      </c>
      <c r="L215" s="23" t="n">
        <v>1</v>
      </c>
      <c r="M215" s="23" t="n">
        <v>0</v>
      </c>
      <c r="N215" s="24" t="n">
        <v>1</v>
      </c>
      <c r="O215" s="23" t="n">
        <v>0</v>
      </c>
      <c r="P215" s="23" t="n">
        <v>0</v>
      </c>
      <c r="Q215" s="23" t="n">
        <v>1</v>
      </c>
      <c r="R215" s="24" t="n">
        <v>0</v>
      </c>
      <c r="S215" s="23" t="n">
        <v>0</v>
      </c>
      <c r="T215" s="23" t="n">
        <v>1</v>
      </c>
      <c r="U215" s="25" t="n">
        <v>0</v>
      </c>
      <c r="V215" s="25" t="n">
        <v>0</v>
      </c>
      <c r="W215" s="25" t="n">
        <v>0</v>
      </c>
      <c r="X215" s="26" t="n">
        <v>0</v>
      </c>
      <c r="Y215" s="25" t="n">
        <v>0</v>
      </c>
      <c r="Z215" s="25" t="n">
        <v>0</v>
      </c>
      <c r="AA215" s="26" t="n">
        <v>0</v>
      </c>
      <c r="AB215" s="25" t="n">
        <v>0</v>
      </c>
      <c r="AC215" s="25" t="n">
        <v>0</v>
      </c>
      <c r="AD215" s="25" t="n">
        <v>0</v>
      </c>
      <c r="AE215" s="25" t="n">
        <v>1</v>
      </c>
      <c r="AF215" s="25" t="n">
        <v>0</v>
      </c>
      <c r="AG215" s="26" t="n">
        <v>1</v>
      </c>
      <c r="AH215" s="23" t="n">
        <v>1</v>
      </c>
      <c r="AI215" s="23" t="n">
        <v>0</v>
      </c>
      <c r="AJ215" s="24" t="n">
        <v>0</v>
      </c>
      <c r="AK215" s="23" t="n">
        <v>0</v>
      </c>
      <c r="AL215" s="24" t="n">
        <v>0</v>
      </c>
      <c r="AM215" s="25" t="n">
        <v>1</v>
      </c>
      <c r="AN215" s="25" t="n">
        <v>1</v>
      </c>
      <c r="AO215" s="25" t="n">
        <v>0</v>
      </c>
      <c r="AP215" s="26" t="n">
        <v>0</v>
      </c>
      <c r="AQ215" s="25" t="n">
        <v>0</v>
      </c>
      <c r="AR215" s="25" t="n">
        <v>0</v>
      </c>
      <c r="AS215" s="26" t="n">
        <v>0</v>
      </c>
      <c r="AT215" s="25" t="n">
        <v>0</v>
      </c>
      <c r="AU215" s="78" t="n">
        <v>0</v>
      </c>
      <c r="AV215" s="79" t="n">
        <v>0</v>
      </c>
      <c r="AW215" s="79" t="n">
        <v>0</v>
      </c>
      <c r="AX215" s="79" t="n">
        <v>0</v>
      </c>
      <c r="AY215" s="79" t="n">
        <v>0</v>
      </c>
      <c r="AZ215" s="78" t="n">
        <v>0</v>
      </c>
      <c r="BA215" s="79" t="n">
        <v>0</v>
      </c>
      <c r="BB215" s="79" t="n">
        <v>0</v>
      </c>
      <c r="BC215" s="79" t="n">
        <v>0</v>
      </c>
      <c r="BD215" s="78" t="n">
        <v>0</v>
      </c>
      <c r="BE215" s="26" t="n">
        <v>0</v>
      </c>
      <c r="BF215" s="25" t="n">
        <v>1</v>
      </c>
      <c r="BG215" s="25" t="n">
        <v>1</v>
      </c>
      <c r="BH215" s="25" t="n">
        <v>1</v>
      </c>
      <c r="BI215" s="25" t="n">
        <v>1</v>
      </c>
      <c r="BJ215" s="26" t="n">
        <v>1</v>
      </c>
      <c r="BK215" s="25" t="n">
        <v>1</v>
      </c>
      <c r="BL215" s="25" t="n">
        <v>0</v>
      </c>
      <c r="BM215" s="25" t="n">
        <v>0</v>
      </c>
      <c r="BN215" s="26" t="n">
        <v>0</v>
      </c>
      <c r="BO215" s="25" t="n">
        <v>1</v>
      </c>
      <c r="BP215" s="25" t="n">
        <v>1</v>
      </c>
      <c r="BQ215" s="23" t="n">
        <v>0</v>
      </c>
      <c r="BR215" s="24" t="n">
        <v>1</v>
      </c>
      <c r="BS215" s="23" t="n">
        <v>0</v>
      </c>
      <c r="BT215" s="23" t="n">
        <v>1</v>
      </c>
      <c r="BU215" s="23" t="n">
        <v>0</v>
      </c>
      <c r="BV215" s="23" t="n">
        <v>0</v>
      </c>
      <c r="BW215" s="24" t="n">
        <v>0</v>
      </c>
      <c r="BX215" s="24" t="n">
        <v>0</v>
      </c>
      <c r="BY215" s="23" t="n">
        <v>0</v>
      </c>
      <c r="BZ215" s="23" t="n">
        <v>0</v>
      </c>
      <c r="CB215" s="27" t="n">
        <f aca="false">CF215*$CZ$3+CI215*$DA$3+CL215*$DB$3+CO215*$DC$3+CR215*$DD$3+CU215*$DE$3+CX215*$DF$3</f>
        <v>28.98</v>
      </c>
      <c r="CD215" s="38" t="n">
        <f aca="false">(G215+I215+K215+N215+R215)/5</f>
        <v>0.4</v>
      </c>
      <c r="CE215" s="39" t="n">
        <f aca="false">(C215+D215+E215+F215+H215+J215+L215+M215+O215+P215+Q215+S215+T215)/13</f>
        <v>0.461538461538462</v>
      </c>
      <c r="CF215" s="30" t="n">
        <f aca="false">IF(AND(CD215=1,CE215=1),$DC$5,IF(AND(CD215=1,CE215&gt;0.5),$DC$6,IF(AND(CD215=1,AND(CE215&gt;0.25,CE215&lt;=0.5)),$DC$7,IF(AND(CD215=1,CE215&lt;=0.25),$DC$8,IF(AND(CD215&gt;0.5,CE215&gt;0.5),$DC$9,IF(AND(CD215&gt;0.5,AND(CE215&gt;0.25,CE215&lt;=0.5)),$DC$10,IF(AND(CD215&gt;0.5,CE215&lt;=0.25),$DC$11,IF(AND(AND(CD215&lt;=0.5,CD215&gt;0.25),CE215&gt;0.5),$DC$12,IF(AND(AND(CD215&lt;=0.5,CD215&gt;0.25),AND(CE215&gt;0.25,CE215&lt;=0.5)),$DC$13,IF(AND(AND(CD215&lt;=0.5,CD215&gt;0.25),CE215&lt;=0.25),$DC$14,IF(AND(CD215&lt;=0.25,CE215&gt;0.5),$DC$15,IF(AND(CD215&lt;=0.25,AND(CE215&gt;0.25,CE215&lt;=0.5)),$DC$16,IF(AND(CD215&lt;=0.25,AND(CE215&gt;0.1,CE215&lt;=0.25)),$DC$17,IF(AND(CD215&lt;=0.25,CE215&lt;=0.1,OR(CD215&lt;&gt;0,CE215&lt;&gt;0)),$DC$18,IF(AND(CD215=0,CE215=0),$DC$19,"ATENÇÃO")))))))))))))))</f>
        <v>42.8571428571429</v>
      </c>
      <c r="CG215" s="38" t="n">
        <f aca="false">(X215+AA215+AG215)/3</f>
        <v>0.333333333333333</v>
      </c>
      <c r="CH215" s="39" t="n">
        <f aca="false">(U215+V215+W215+Y215+Z215+AB215+AC215+AD215+AE215+AF215)/10</f>
        <v>0.1</v>
      </c>
      <c r="CI215" s="30" t="n">
        <f aca="false">IF(AND(CG215=1,CH215=1),$DC$5,IF(AND(CG215=1,CH215&gt;0.5),$DC$6,IF(AND(CG215=1,AND(CH215&gt;0.25,CH215&lt;=0.5)),$DC$7,IF(AND(CG215=1,CH215&lt;=0.25),$DC$8,IF(AND(CG215&gt;0.5,CH215&gt;0.5),$DC$9,IF(AND(CG215&gt;0.5,AND(CH215&gt;0.25,CH215&lt;=0.5)),$DC$10,IF(AND(CG215&gt;0.5,CH215&lt;=0.25),$DC$11,IF(AND(AND(CG215&lt;=0.5,CG215&gt;0.25),CH215&gt;0.5),$DC$12,IF(AND(AND(CG215&lt;=0.5,CG215&gt;0.25),AND(CH215&gt;0.25,CH215&lt;=0.5)),$DC$13,IF(AND(AND(CG215&lt;=0.5,CG215&gt;0.25),CH215&lt;=0.25),$DC$14,IF(AND(CG215&lt;=0.25,CH215&gt;0.5),$DC$15,IF(AND(CG215&lt;=0.25,AND(CH215&gt;0.25,CH215&lt;=0.5)),$DC$16,IF(AND(CG215&lt;=0.25,AND(CH215&gt;0.1,CH215&lt;=0.25)),$DC$17,IF(AND(CG215&lt;=0.25,CH215&lt;=0.1,OR(CG215&lt;&gt;0,CH215&lt;&gt;0)),$DC$18,IF(AND(CG215=0,CH215=0),$DC$19,"ATENÇÃO")))))))))))))))</f>
        <v>35.7142857142857</v>
      </c>
      <c r="CJ215" s="38" t="n">
        <f aca="false">(AJ215+AL215)/2</f>
        <v>0</v>
      </c>
      <c r="CK215" s="39" t="n">
        <f aca="false">(AH215+AI215+AK215)/3</f>
        <v>0.333333333333333</v>
      </c>
      <c r="CL215" s="30" t="n">
        <f aca="false">IF(AND(CJ215=1,CK215=1),$DC$5,IF(AND(CJ215=1,CK215&gt;0.5),$DC$6,IF(AND(CJ215=1,AND(CK215&gt;0.25,CK215&lt;=0.5)),$DC$7,IF(AND(CJ215=1,CK215&lt;=0.25),$DC$8,IF(AND(CJ215&gt;0.5,CK215&gt;0.5),$DC$9,IF(AND(CJ215&gt;0.5,AND(CK215&gt;0.25,CK215&lt;=0.5)),$DC$10,IF(AND(CJ215&gt;0.5,CK215&lt;=0.25),$DC$11,IF(AND(AND(CJ215&lt;=0.5,CJ215&gt;0.25),CK215&gt;0.5),$DC$12,IF(AND(AND(CJ215&lt;=0.5,CJ215&gt;0.25),AND(CK215&gt;0.25,CK215&lt;=0.5)),$DC$13,IF(AND(AND(CJ215&lt;=0.5,CJ215&gt;0.25),CK215&lt;=0.25),$DC$14,IF(AND(CJ215&lt;=0.25,CK215&gt;0.5),$DC$15,IF(AND(CJ215&lt;=0.25,AND(CK215&gt;0.25,CK215&lt;=0.5)),$DC$16,IF(AND(CJ215&lt;=0.25,AND(CK215&gt;0.1,CK215&lt;=0.25)),$DC$17,IF(AND(CJ215&lt;=0.25,CK215&lt;=0.1,OR(CJ215&lt;&gt;0,CK215&lt;&gt;0)),$DC$18,IF(AND(CJ215=0,CK215=0),$DC$19,"ATENÇÃO")))))))))))))))</f>
        <v>21.4285714285714</v>
      </c>
      <c r="CM215" s="38" t="n">
        <f aca="false">(AP215+AS215)/2</f>
        <v>0</v>
      </c>
      <c r="CN215" s="39" t="n">
        <f aca="false">(AM215+AN215+AO215+AQ215+AR215+AT215)/6</f>
        <v>0.333333333333333</v>
      </c>
      <c r="CO215" s="30" t="n">
        <f aca="false">IF(AND(CM215=1,CN215=1),$DC$5,IF(AND(CM215=1,CN215&gt;0.5),$DC$6,IF(AND(CM215=1,AND(CN215&gt;0.25,CN215&lt;=0.5)),$DC$7,IF(AND(CM215=1,CN215&lt;=0.25),$DC$8,IF(AND(CM215&gt;0.5,CN215&gt;0.5),$DC$9,IF(AND(CM215&gt;0.5,AND(CN215&gt;0.25,CN215&lt;=0.5)),$DC$10,IF(AND(CM215&gt;0.5,CN215&lt;=0.25),$DC$11,IF(AND(AND(CM215&lt;=0.5,CM215&gt;0.25),CN215&gt;0.5),$DC$12,IF(AND(AND(CM215&lt;=0.5,CM215&gt;0.25),AND(CN215&gt;0.25,CN215&lt;=0.5)),$DC$13,IF(AND(AND(CM215&lt;=0.5,CM215&gt;0.25),CN215&lt;=0.25),$DC$14,IF(AND(CM215&lt;=0.25,CN215&gt;0.5),$DC$15,IF(AND(CM215&lt;=0.25,AND(CN215&gt;0.25,CN215&lt;=0.5)),$DC$16,IF(AND(CM215&lt;=0.25,AND(CN215&gt;0.1,CN215&lt;=0.25)),$DC$17,IF(AND(CM215&lt;=0.25,CN215&lt;=0.1,OR(CM215&lt;&gt;0,CN215&lt;&gt;0)),$DC$18,IF(AND(CM215=0,CN215=0),$DC$19,"ATENÇÃO")))))))))))))))</f>
        <v>21.4285714285714</v>
      </c>
      <c r="CP215" s="38" t="n">
        <f aca="false">(AU215+AZ215+BD215)/3</f>
        <v>0</v>
      </c>
      <c r="CQ215" s="39" t="n">
        <f aca="false">(AV215+AW215+AX215+AY215+BA215+BB215+BC215)/7</f>
        <v>0</v>
      </c>
      <c r="CR215" s="30" t="n">
        <f aca="false">IF(AND(CP215=1,CQ215=1),$DC$5,IF(AND(CP215=1,CQ215&gt;0.5),$DC$6,IF(AND(CP215=1,AND(CQ215&gt;0.25,CQ215&lt;=0.5)),$DC$7,IF(AND(CP215=1,CQ215&lt;=0.25),$DC$8,IF(AND(CP215&gt;0.5,CQ215&gt;0.5),$DC$9,IF(AND(CP215&gt;0.5,AND(CQ215&gt;0.25,CQ215&lt;=0.5)),$DC$10,IF(AND(CP215&gt;0.5,CQ215&lt;=0.25),$DC$11,IF(AND(AND(CP215&lt;=0.5,CP215&gt;0.25),CQ215&gt;0.5),$DC$12,IF(AND(AND(CP215&lt;=0.5,CP215&gt;0.25),AND(CQ215&gt;0.25,CQ215&lt;=0.5)),$DC$13,IF(AND(AND(CP215&lt;=0.5,CP215&gt;0.25),CQ215&lt;=0.25),$DC$14,IF(AND(CP215&lt;=0.25,CQ215&gt;0.5),$DC$15,IF(AND(CP215&lt;=0.25,AND(CQ215&gt;0.25,CQ215&lt;=0.5)),$DC$16,IF(AND(CP215&lt;=0.25,AND(CQ215&gt;0.1,CQ215&lt;=0.25)),$DC$17,IF(AND(CP215&lt;=0.25,CQ215&lt;=0.1,OR(CP215&lt;&gt;0,CQ215&lt;&gt;0)),$DC$18,IF(AND(CP215=0,CQ215=0),$DC$19,"ATENÇÃO")))))))))))))))</f>
        <v>0</v>
      </c>
      <c r="CS215" s="38" t="n">
        <f aca="false">(BE215+BJ215+BN215)/3</f>
        <v>0.333333333333333</v>
      </c>
      <c r="CT215" s="39" t="n">
        <f aca="false">(BF215+BG215+BH215+BI215+BK215+BL215+BM215+BO215+BP215)/9</f>
        <v>0.777777777777778</v>
      </c>
      <c r="CU215" s="30" t="n">
        <f aca="false">IF(AND(CS215=1,CT215=1),$DC$5,IF(AND(CS215=1,CT215&gt;0.5),$DC$6,IF(AND(CS215=1,AND(CT215&gt;0.25,CT215&lt;=0.5)),$DC$7,IF(AND(CS215=1,CT215&lt;=0.25),$DC$8,IF(AND(CS215&gt;0.5,CT215&gt;0.5),$DC$9,IF(AND(CS215&gt;0.5,AND(CT215&gt;0.25,CT215&lt;=0.5)),$DC$10,IF(AND(CS215&gt;0.5,CT215&lt;=0.25),$DC$11,IF(AND(AND(CS215&lt;=0.5,CS215&gt;0.25),CT215&gt;0.5),$DC$12,IF(AND(AND(CS215&lt;=0.5,CS215&gt;0.25),AND(CT215&gt;0.25,CT215&lt;=0.5)),$DC$13,IF(AND(AND(CS215&lt;=0.5,CS215&gt;0.25),CT215&lt;=0.25),$DC$14,IF(AND(CS215&lt;=0.25,CT215&gt;0.5),$DC$15,IF(AND(CS215&lt;=0.25,AND(CT215&gt;0.25,CT215&lt;=0.5)),$DC$16,IF(AND(CS215&lt;=0.25,AND(CT215&gt;0.1,CT215&lt;=0.25)),$DC$17,IF(AND(CS215&lt;=0.25,CT215&lt;=0.1,OR(CS215&lt;&gt;0,CT215&lt;&gt;0)),$DC$18,IF(AND(CS215=0,CT215=0),$DC$19,"ATENÇÃO")))))))))))))))</f>
        <v>50</v>
      </c>
      <c r="CV215" s="31" t="n">
        <f aca="false">(BR215+BW215+BX215)/3</f>
        <v>0.333333333333333</v>
      </c>
      <c r="CW215" s="32" t="n">
        <f aca="false">(BQ215+BS215+BT215+BU215+BV215+BY215+BZ215)/7</f>
        <v>0.142857142857143</v>
      </c>
      <c r="CX215" s="30" t="n">
        <f aca="false">IF(AND(CV215=1,CW215=1),$DC$5,IF(AND(CV215=1,CW215&gt;0.5),$DC$6,IF(AND(CV215=1,AND(CW215&gt;0.25,CW215&lt;=0.5)),$DC$7,IF(AND(CV215=1,CW215&lt;=0.25),$DC$8,IF(AND(CV215&gt;0.5,CW215&gt;0.5),$DC$9,IF(AND(CV215&gt;0.5,AND(CW215&gt;0.25,CW215&lt;=0.5)),$DC$10,IF(AND(CV215&gt;0.5,CW215&lt;=0.25),$DC$11,IF(AND(AND(CV215&lt;=0.5,CV215&gt;0.25),CW215&gt;0.5),$DC$12,IF(AND(AND(CV215&lt;=0.5,CV215&gt;0.25),AND(CW215&gt;0.25,CW215&lt;=0.5)),$DC$13,IF(AND(AND(CV215&lt;=0.5,CV215&gt;0.25),CW215&lt;=0.25),$DC$14,IF(AND(CV215&lt;=0.25,CW215&gt;0.5),$DC$15,IF(AND(CV215&lt;=0.25,AND(CW215&gt;0.25,CW215&lt;=0.5)),$DC$16,IF(AND(CV215&lt;=0.25,AND(CW215&gt;0.1,CW215&lt;=0.25)),$DC$17,IF(AND(CV215&lt;=0.25,CW215&lt;=0.1,OR(CV215&lt;&gt;0,CW215&lt;&gt;0)),$DC$18,IF(AND(CV215=0,CW215=0),$DC$19,"ATENÇÃO")))))))))))))))</f>
        <v>35.7142857142857</v>
      </c>
    </row>
    <row r="216" customFormat="false" ht="15" hidden="false" customHeight="false" outlineLevel="0" collapsed="false">
      <c r="A216" s="1" t="s">
        <v>367</v>
      </c>
      <c r="B216" s="2" t="n">
        <v>214</v>
      </c>
      <c r="C216" s="23" t="n">
        <v>0</v>
      </c>
      <c r="D216" s="23" t="n">
        <v>0</v>
      </c>
      <c r="E216" s="23" t="n">
        <v>0</v>
      </c>
      <c r="F216" s="23" t="n">
        <v>0</v>
      </c>
      <c r="G216" s="24" t="n">
        <v>0</v>
      </c>
      <c r="H216" s="23" t="n">
        <v>0</v>
      </c>
      <c r="I216" s="24" t="n">
        <v>0</v>
      </c>
      <c r="J216" s="23" t="n">
        <v>0</v>
      </c>
      <c r="K216" s="24" t="n">
        <v>0</v>
      </c>
      <c r="L216" s="23" t="n">
        <v>1</v>
      </c>
      <c r="M216" s="23" t="n">
        <v>0</v>
      </c>
      <c r="N216" s="24" t="n">
        <v>1</v>
      </c>
      <c r="O216" s="23" t="n">
        <v>0</v>
      </c>
      <c r="P216" s="23" t="n">
        <v>0</v>
      </c>
      <c r="Q216" s="23" t="n">
        <v>0</v>
      </c>
      <c r="R216" s="24" t="n">
        <v>0</v>
      </c>
      <c r="S216" s="23" t="n">
        <v>1</v>
      </c>
      <c r="T216" s="23" t="n">
        <v>0</v>
      </c>
      <c r="U216" s="25" t="n">
        <v>1</v>
      </c>
      <c r="V216" s="25" t="n">
        <v>0</v>
      </c>
      <c r="W216" s="25" t="n">
        <v>0</v>
      </c>
      <c r="X216" s="26" t="n">
        <v>0</v>
      </c>
      <c r="Y216" s="25" t="n">
        <v>1</v>
      </c>
      <c r="Z216" s="25" t="n">
        <v>0</v>
      </c>
      <c r="AA216" s="26" t="n">
        <v>0</v>
      </c>
      <c r="AB216" s="25" t="n">
        <v>0</v>
      </c>
      <c r="AC216" s="25" t="n">
        <v>0</v>
      </c>
      <c r="AD216" s="25" t="n">
        <v>0</v>
      </c>
      <c r="AE216" s="25" t="n">
        <v>1</v>
      </c>
      <c r="AF216" s="25" t="n">
        <v>0</v>
      </c>
      <c r="AG216" s="26" t="n">
        <v>0</v>
      </c>
      <c r="AH216" s="23" t="n">
        <v>1</v>
      </c>
      <c r="AI216" s="23" t="n">
        <v>1</v>
      </c>
      <c r="AJ216" s="24" t="n">
        <v>0</v>
      </c>
      <c r="AK216" s="23" t="n">
        <v>0</v>
      </c>
      <c r="AL216" s="24" t="n">
        <v>0</v>
      </c>
      <c r="AM216" s="25" t="n">
        <v>1</v>
      </c>
      <c r="AN216" s="25" t="n">
        <v>0</v>
      </c>
      <c r="AO216" s="25" t="n">
        <v>1</v>
      </c>
      <c r="AP216" s="26" t="n">
        <v>1</v>
      </c>
      <c r="AQ216" s="25" t="n">
        <v>0</v>
      </c>
      <c r="AR216" s="25" t="n">
        <v>0</v>
      </c>
      <c r="AS216" s="26" t="n">
        <v>0</v>
      </c>
      <c r="AT216" s="25" t="n">
        <v>1</v>
      </c>
      <c r="AU216" s="78" t="n">
        <v>0</v>
      </c>
      <c r="AV216" s="79" t="n">
        <v>0</v>
      </c>
      <c r="AW216" s="79" t="n">
        <v>0</v>
      </c>
      <c r="AX216" s="79" t="n">
        <v>0</v>
      </c>
      <c r="AY216" s="79" t="n">
        <v>0</v>
      </c>
      <c r="AZ216" s="78" t="n">
        <v>0</v>
      </c>
      <c r="BA216" s="79" t="n">
        <v>0</v>
      </c>
      <c r="BB216" s="79" t="n">
        <v>0</v>
      </c>
      <c r="BC216" s="79" t="n">
        <v>0</v>
      </c>
      <c r="BD216" s="78" t="n">
        <v>0</v>
      </c>
      <c r="BE216" s="26" t="n">
        <v>1</v>
      </c>
      <c r="BF216" s="25" t="n">
        <v>1</v>
      </c>
      <c r="BG216" s="25" t="n">
        <v>1</v>
      </c>
      <c r="BH216" s="25" t="n">
        <v>1</v>
      </c>
      <c r="BI216" s="25" t="n">
        <v>1</v>
      </c>
      <c r="BJ216" s="26" t="n">
        <v>0</v>
      </c>
      <c r="BK216" s="25" t="n">
        <v>1</v>
      </c>
      <c r="BL216" s="25" t="n">
        <v>0</v>
      </c>
      <c r="BM216" s="25" t="n">
        <v>1</v>
      </c>
      <c r="BN216" s="26" t="n">
        <v>1</v>
      </c>
      <c r="BO216" s="25" t="n">
        <v>1</v>
      </c>
      <c r="BP216" s="25" t="n">
        <v>1</v>
      </c>
      <c r="BQ216" s="23" t="n">
        <v>1</v>
      </c>
      <c r="BR216" s="24" t="n">
        <v>0</v>
      </c>
      <c r="BS216" s="23" t="n">
        <v>1</v>
      </c>
      <c r="BT216" s="23" t="n">
        <v>0</v>
      </c>
      <c r="BU216" s="23" t="n">
        <v>0</v>
      </c>
      <c r="BV216" s="23" t="n">
        <v>0</v>
      </c>
      <c r="BW216" s="24" t="n">
        <v>0</v>
      </c>
      <c r="BX216" s="24" t="n">
        <v>0</v>
      </c>
      <c r="BY216" s="23" t="n">
        <v>0</v>
      </c>
      <c r="BZ216" s="23" t="n">
        <v>0</v>
      </c>
      <c r="CB216" s="27" t="n">
        <f aca="false">CF216*$CZ$3+CI216*$DA$3+CL216*$DB$3+CO216*$DC$3+CR216*$DD$3+CU216*$DE$3+CX216*$DF$3</f>
        <v>25.5464285714286</v>
      </c>
      <c r="CD216" s="38" t="n">
        <f aca="false">(G216+I216+K216+N216+R216)/5</f>
        <v>0.2</v>
      </c>
      <c r="CE216" s="39" t="n">
        <f aca="false">(C216+D216+E216+F216+H216+J216+L216+M216+O216+P216+Q216+S216+T216)/13</f>
        <v>0.153846153846154</v>
      </c>
      <c r="CF216" s="30" t="n">
        <f aca="false">IF(AND(CD216=1,CE216=1),$DC$5,IF(AND(CD216=1,CE216&gt;0.5),$DC$6,IF(AND(CD216=1,AND(CE216&gt;0.25,CE216&lt;=0.5)),$DC$7,IF(AND(CD216=1,CE216&lt;=0.25),$DC$8,IF(AND(CD216&gt;0.5,CE216&gt;0.5),$DC$9,IF(AND(CD216&gt;0.5,AND(CE216&gt;0.25,CE216&lt;=0.5)),$DC$10,IF(AND(CD216&gt;0.5,CE216&lt;=0.25),$DC$11,IF(AND(AND(CD216&lt;=0.5,CD216&gt;0.25),CE216&gt;0.5),$DC$12,IF(AND(AND(CD216&lt;=0.5,CD216&gt;0.25),AND(CE216&gt;0.25,CE216&lt;=0.5)),$DC$13,IF(AND(AND(CD216&lt;=0.5,CD216&gt;0.25),CE216&lt;=0.25),$DC$14,IF(AND(CD216&lt;=0.25,CE216&gt;0.5),$DC$15,IF(AND(CD216&lt;=0.25,AND(CE216&gt;0.25,CE216&lt;=0.5)),$DC$16,IF(AND(CD216&lt;=0.25,AND(CE216&gt;0.1,CE216&lt;=0.25)),$DC$17,IF(AND(CD216&lt;=0.25,CE216&lt;=0.1,OR(CD216&lt;&gt;0,CE216&lt;&gt;0)),$DC$18,IF(AND(CD216=0,CE216=0),$DC$19,"ATENÇÃO")))))))))))))))</f>
        <v>14.2857142857143</v>
      </c>
      <c r="CG216" s="38" t="n">
        <f aca="false">(X216+AA216+AG216)/3</f>
        <v>0</v>
      </c>
      <c r="CH216" s="39" t="n">
        <f aca="false">(U216+V216+W216+Y216+Z216+AB216+AC216+AD216+AE216+AF216)/10</f>
        <v>0.3</v>
      </c>
      <c r="CI216" s="30" t="n">
        <f aca="false">IF(AND(CG216=1,CH216=1),$DC$5,IF(AND(CG216=1,CH216&gt;0.5),$DC$6,IF(AND(CG216=1,AND(CH216&gt;0.25,CH216&lt;=0.5)),$DC$7,IF(AND(CG216=1,CH216&lt;=0.25),$DC$8,IF(AND(CG216&gt;0.5,CH216&gt;0.5),$DC$9,IF(AND(CG216&gt;0.5,AND(CH216&gt;0.25,CH216&lt;=0.5)),$DC$10,IF(AND(CG216&gt;0.5,CH216&lt;=0.25),$DC$11,IF(AND(AND(CG216&lt;=0.5,CG216&gt;0.25),CH216&gt;0.5),$DC$12,IF(AND(AND(CG216&lt;=0.5,CG216&gt;0.25),AND(CH216&gt;0.25,CH216&lt;=0.5)),$DC$13,IF(AND(AND(CG216&lt;=0.5,CG216&gt;0.25),CH216&lt;=0.25),$DC$14,IF(AND(CG216&lt;=0.25,CH216&gt;0.5),$DC$15,IF(AND(CG216&lt;=0.25,AND(CH216&gt;0.25,CH216&lt;=0.5)),$DC$16,IF(AND(CG216&lt;=0.25,AND(CH216&gt;0.1,CH216&lt;=0.25)),$DC$17,IF(AND(CG216&lt;=0.25,CH216&lt;=0.1,OR(CG216&lt;&gt;0,CH216&lt;&gt;0)),$DC$18,IF(AND(CG216=0,CH216=0),$DC$19,"ATENÇÃO")))))))))))))))</f>
        <v>21.4285714285714</v>
      </c>
      <c r="CJ216" s="38" t="n">
        <f aca="false">(AJ216+AL216)/2</f>
        <v>0</v>
      </c>
      <c r="CK216" s="39" t="n">
        <f aca="false">(AH216+AI216+AK216)/3</f>
        <v>0.666666666666667</v>
      </c>
      <c r="CL216" s="30" t="n">
        <f aca="false">IF(AND(CJ216=1,CK216=1),$DC$5,IF(AND(CJ216=1,CK216&gt;0.5),$DC$6,IF(AND(CJ216=1,AND(CK216&gt;0.25,CK216&lt;=0.5)),$DC$7,IF(AND(CJ216=1,CK216&lt;=0.25),$DC$8,IF(AND(CJ216&gt;0.5,CK216&gt;0.5),$DC$9,IF(AND(CJ216&gt;0.5,AND(CK216&gt;0.25,CK216&lt;=0.5)),$DC$10,IF(AND(CJ216&gt;0.5,CK216&lt;=0.25),$DC$11,IF(AND(AND(CJ216&lt;=0.5,CJ216&gt;0.25),CK216&gt;0.5),$DC$12,IF(AND(AND(CJ216&lt;=0.5,CJ216&gt;0.25),AND(CK216&gt;0.25,CK216&lt;=0.5)),$DC$13,IF(AND(AND(CJ216&lt;=0.5,CJ216&gt;0.25),CK216&lt;=0.25),$DC$14,IF(AND(CJ216&lt;=0.25,CK216&gt;0.5),$DC$15,IF(AND(CJ216&lt;=0.25,AND(CK216&gt;0.25,CK216&lt;=0.5)),$DC$16,IF(AND(CJ216&lt;=0.25,AND(CK216&gt;0.1,CK216&lt;=0.25)),$DC$17,IF(AND(CJ216&lt;=0.25,CK216&lt;=0.1,OR(CJ216&lt;&gt;0,CK216&lt;&gt;0)),$DC$18,IF(AND(CJ216=0,CK216=0),$DC$19,"ATENÇÃO")))))))))))))))</f>
        <v>28.5714285714286</v>
      </c>
      <c r="CM216" s="38" t="n">
        <f aca="false">(AP216+AS216)/2</f>
        <v>0.5</v>
      </c>
      <c r="CN216" s="39" t="n">
        <f aca="false">(AM216+AN216+AO216+AQ216+AR216+AT216)/6</f>
        <v>0.5</v>
      </c>
      <c r="CO216" s="30" t="n">
        <f aca="false">IF(AND(CM216=1,CN216=1),$DC$5,IF(AND(CM216=1,CN216&gt;0.5),$DC$6,IF(AND(CM216=1,AND(CN216&gt;0.25,CN216&lt;=0.5)),$DC$7,IF(AND(CM216=1,CN216&lt;=0.25),$DC$8,IF(AND(CM216&gt;0.5,CN216&gt;0.5),$DC$9,IF(AND(CM216&gt;0.5,AND(CN216&gt;0.25,CN216&lt;=0.5)),$DC$10,IF(AND(CM216&gt;0.5,CN216&lt;=0.25),$DC$11,IF(AND(AND(CM216&lt;=0.5,CM216&gt;0.25),CN216&gt;0.5),$DC$12,IF(AND(AND(CM216&lt;=0.5,CM216&gt;0.25),AND(CN216&gt;0.25,CN216&lt;=0.5)),$DC$13,IF(AND(AND(CM216&lt;=0.5,CM216&gt;0.25),CN216&lt;=0.25),$DC$14,IF(AND(CM216&lt;=0.25,CN216&gt;0.5),$DC$15,IF(AND(CM216&lt;=0.25,AND(CN216&gt;0.25,CN216&lt;=0.5)),$DC$16,IF(AND(CM216&lt;=0.25,AND(CN216&gt;0.1,CN216&lt;=0.25)),$DC$17,IF(AND(CM216&lt;=0.25,CN216&lt;=0.1,OR(CM216&lt;&gt;0,CN216&lt;&gt;0)),$DC$18,IF(AND(CM216=0,CN216=0),$DC$19,"ATENÇÃO")))))))))))))))</f>
        <v>42.8571428571429</v>
      </c>
      <c r="CP216" s="38" t="n">
        <f aca="false">(AU216+AZ216+BD216)/3</f>
        <v>0</v>
      </c>
      <c r="CQ216" s="39" t="n">
        <f aca="false">(AV216+AW216+AX216+AY216+BA216+BB216+BC216)/7</f>
        <v>0</v>
      </c>
      <c r="CR216" s="30" t="n">
        <f aca="false">IF(AND(CP216=1,CQ216=1),$DC$5,IF(AND(CP216=1,CQ216&gt;0.5),$DC$6,IF(AND(CP216=1,AND(CQ216&gt;0.25,CQ216&lt;=0.5)),$DC$7,IF(AND(CP216=1,CQ216&lt;=0.25),$DC$8,IF(AND(CP216&gt;0.5,CQ216&gt;0.5),$DC$9,IF(AND(CP216&gt;0.5,AND(CQ216&gt;0.25,CQ216&lt;=0.5)),$DC$10,IF(AND(CP216&gt;0.5,CQ216&lt;=0.25),$DC$11,IF(AND(AND(CP216&lt;=0.5,CP216&gt;0.25),CQ216&gt;0.5),$DC$12,IF(AND(AND(CP216&lt;=0.5,CP216&gt;0.25),AND(CQ216&gt;0.25,CQ216&lt;=0.5)),$DC$13,IF(AND(AND(CP216&lt;=0.5,CP216&gt;0.25),CQ216&lt;=0.25),$DC$14,IF(AND(CP216&lt;=0.25,CQ216&gt;0.5),$DC$15,IF(AND(CP216&lt;=0.25,AND(CQ216&gt;0.25,CQ216&lt;=0.5)),$DC$16,IF(AND(CP216&lt;=0.25,AND(CQ216&gt;0.1,CQ216&lt;=0.25)),$DC$17,IF(AND(CP216&lt;=0.25,CQ216&lt;=0.1,OR(CP216&lt;&gt;0,CQ216&lt;&gt;0)),$DC$18,IF(AND(CP216=0,CQ216=0),$DC$19,"ATENÇÃO")))))))))))))))</f>
        <v>0</v>
      </c>
      <c r="CS216" s="38" t="n">
        <f aca="false">(BE216+BJ216+BN216)/3</f>
        <v>0.666666666666667</v>
      </c>
      <c r="CT216" s="39" t="n">
        <f aca="false">(BF216+BG216+BH216+BI216+BK216+BL216+BM216+BO216+BP216)/9</f>
        <v>0.888888888888889</v>
      </c>
      <c r="CU216" s="30" t="n">
        <f aca="false">IF(AND(CS216=1,CT216=1),$DC$5,IF(AND(CS216=1,CT216&gt;0.5),$DC$6,IF(AND(CS216=1,AND(CT216&gt;0.25,CT216&lt;=0.5)),$DC$7,IF(AND(CS216=1,CT216&lt;=0.25),$DC$8,IF(AND(CS216&gt;0.5,CT216&gt;0.5),$DC$9,IF(AND(CS216&gt;0.5,AND(CT216&gt;0.25,CT216&lt;=0.5)),$DC$10,IF(AND(CS216&gt;0.5,CT216&lt;=0.25),$DC$11,IF(AND(AND(CS216&lt;=0.5,CS216&gt;0.25),CT216&gt;0.5),$DC$12,IF(AND(AND(CS216&lt;=0.5,CS216&gt;0.25),AND(CT216&gt;0.25,CT216&lt;=0.5)),$DC$13,IF(AND(AND(CS216&lt;=0.5,CS216&gt;0.25),CT216&lt;=0.25),$DC$14,IF(AND(CS216&lt;=0.25,CT216&gt;0.5),$DC$15,IF(AND(CS216&lt;=0.25,AND(CT216&gt;0.25,CT216&lt;=0.5)),$DC$16,IF(AND(CS216&lt;=0.25,AND(CT216&gt;0.1,CT216&lt;=0.25)),$DC$17,IF(AND(CS216&lt;=0.25,CT216&lt;=0.1,OR(CS216&lt;&gt;0,CT216&lt;&gt;0)),$DC$18,IF(AND(CS216=0,CT216=0),$DC$19,"ATENÇÃO")))))))))))))))</f>
        <v>71.4285714285714</v>
      </c>
      <c r="CV216" s="31" t="n">
        <f aca="false">(BR216+BW216+BX216)/3</f>
        <v>0</v>
      </c>
      <c r="CW216" s="32" t="n">
        <f aca="false">(BQ216+BS216+BT216+BU216+BV216+BY216+BZ216)/7</f>
        <v>0.285714285714286</v>
      </c>
      <c r="CX216" s="30" t="n">
        <f aca="false">IF(AND(CV216=1,CW216=1),$DC$5,IF(AND(CV216=1,CW216&gt;0.5),$DC$6,IF(AND(CV216=1,AND(CW216&gt;0.25,CW216&lt;=0.5)),$DC$7,IF(AND(CV216=1,CW216&lt;=0.25),$DC$8,IF(AND(CV216&gt;0.5,CW216&gt;0.5),$DC$9,IF(AND(CV216&gt;0.5,AND(CW216&gt;0.25,CW216&lt;=0.5)),$DC$10,IF(AND(CV216&gt;0.5,CW216&lt;=0.25),$DC$11,IF(AND(AND(CV216&lt;=0.5,CV216&gt;0.25),CW216&gt;0.5),$DC$12,IF(AND(AND(CV216&lt;=0.5,CV216&gt;0.25),AND(CW216&gt;0.25,CW216&lt;=0.5)),$DC$13,IF(AND(AND(CV216&lt;=0.5,CV216&gt;0.25),CW216&lt;=0.25),$DC$14,IF(AND(CV216&lt;=0.25,CW216&gt;0.5),$DC$15,IF(AND(CV216&lt;=0.25,AND(CW216&gt;0.25,CW216&lt;=0.5)),$DC$16,IF(AND(CV216&lt;=0.25,AND(CW216&gt;0.1,CW216&lt;=0.25)),$DC$17,IF(AND(CV216&lt;=0.25,CW216&lt;=0.1,OR(CV216&lt;&gt;0,CW216&lt;&gt;0)),$DC$18,IF(AND(CV216=0,CW216=0),$DC$19,"ATENÇÃO")))))))))))))))</f>
        <v>21.4285714285714</v>
      </c>
    </row>
    <row r="217" customFormat="false" ht="15" hidden="false" customHeight="false" outlineLevel="0" collapsed="false">
      <c r="A217" s="1" t="s">
        <v>368</v>
      </c>
      <c r="B217" s="2" t="n">
        <v>215</v>
      </c>
      <c r="C217" s="23" t="n">
        <v>0</v>
      </c>
      <c r="D217" s="23" t="n">
        <v>1</v>
      </c>
      <c r="E217" s="23" t="n">
        <v>1</v>
      </c>
      <c r="F217" s="23" t="n">
        <v>0</v>
      </c>
      <c r="G217" s="24" t="n">
        <v>0</v>
      </c>
      <c r="H217" s="23" t="n">
        <v>1</v>
      </c>
      <c r="I217" s="24" t="n">
        <v>1</v>
      </c>
      <c r="J217" s="23" t="n">
        <v>0</v>
      </c>
      <c r="K217" s="24" t="n">
        <v>0</v>
      </c>
      <c r="L217" s="23" t="n">
        <v>1</v>
      </c>
      <c r="M217" s="23" t="n">
        <v>1</v>
      </c>
      <c r="N217" s="24" t="n">
        <v>1</v>
      </c>
      <c r="O217" s="23" t="n">
        <v>1</v>
      </c>
      <c r="P217" s="23" t="n">
        <v>1</v>
      </c>
      <c r="Q217" s="23" t="n">
        <v>1</v>
      </c>
      <c r="R217" s="24" t="n">
        <v>1</v>
      </c>
      <c r="S217" s="23" t="n">
        <v>0</v>
      </c>
      <c r="T217" s="23" t="n">
        <v>1</v>
      </c>
      <c r="U217" s="25" t="n">
        <v>0</v>
      </c>
      <c r="V217" s="25" t="n">
        <v>0</v>
      </c>
      <c r="W217" s="25" t="n">
        <v>0</v>
      </c>
      <c r="X217" s="26" t="n">
        <v>0</v>
      </c>
      <c r="Y217" s="25" t="n">
        <v>0</v>
      </c>
      <c r="Z217" s="25" t="n">
        <v>0</v>
      </c>
      <c r="AA217" s="26" t="n">
        <v>0</v>
      </c>
      <c r="AB217" s="25" t="n">
        <v>0</v>
      </c>
      <c r="AC217" s="25" t="n">
        <v>1</v>
      </c>
      <c r="AD217" s="25" t="n">
        <v>0</v>
      </c>
      <c r="AE217" s="25" t="n">
        <v>1</v>
      </c>
      <c r="AF217" s="25" t="n">
        <v>0</v>
      </c>
      <c r="AG217" s="26" t="n">
        <v>1</v>
      </c>
      <c r="AH217" s="23" t="n">
        <v>1</v>
      </c>
      <c r="AI217" s="23" t="n">
        <v>0</v>
      </c>
      <c r="AJ217" s="24" t="n">
        <v>0</v>
      </c>
      <c r="AK217" s="23" t="n">
        <v>1</v>
      </c>
      <c r="AL217" s="24" t="n">
        <v>1</v>
      </c>
      <c r="AM217" s="25" t="n">
        <v>1</v>
      </c>
      <c r="AN217" s="25" t="n">
        <v>1</v>
      </c>
      <c r="AO217" s="25" t="n">
        <v>0</v>
      </c>
      <c r="AP217" s="26" t="n">
        <v>0</v>
      </c>
      <c r="AQ217" s="25" t="n">
        <v>0</v>
      </c>
      <c r="AR217" s="25" t="n">
        <v>0</v>
      </c>
      <c r="AS217" s="26" t="n">
        <v>1</v>
      </c>
      <c r="AT217" s="25" t="n">
        <v>1</v>
      </c>
      <c r="AU217" s="78" t="n">
        <v>1</v>
      </c>
      <c r="AV217" s="79" t="n">
        <v>0</v>
      </c>
      <c r="AW217" s="79" t="n">
        <v>0</v>
      </c>
      <c r="AX217" s="79" t="n">
        <v>1</v>
      </c>
      <c r="AY217" s="79" t="n">
        <v>0</v>
      </c>
      <c r="AZ217" s="78" t="n">
        <v>1</v>
      </c>
      <c r="BA217" s="79" t="n">
        <v>0</v>
      </c>
      <c r="BB217" s="79" t="n">
        <v>1</v>
      </c>
      <c r="BC217" s="79" t="n">
        <v>0</v>
      </c>
      <c r="BD217" s="78" t="n">
        <v>0</v>
      </c>
      <c r="BE217" s="26" t="n">
        <v>1</v>
      </c>
      <c r="BF217" s="25" t="n">
        <v>1</v>
      </c>
      <c r="BG217" s="25" t="n">
        <v>1</v>
      </c>
      <c r="BH217" s="25" t="n">
        <v>1</v>
      </c>
      <c r="BI217" s="25" t="n">
        <v>1</v>
      </c>
      <c r="BJ217" s="26" t="n">
        <v>1</v>
      </c>
      <c r="BK217" s="25" t="n">
        <v>1</v>
      </c>
      <c r="BL217" s="25" t="n">
        <v>1</v>
      </c>
      <c r="BM217" s="25" t="n">
        <v>0</v>
      </c>
      <c r="BN217" s="26" t="n">
        <v>1</v>
      </c>
      <c r="BO217" s="25" t="n">
        <v>1</v>
      </c>
      <c r="BP217" s="25" t="n">
        <v>1</v>
      </c>
      <c r="BQ217" s="23" t="n">
        <v>1</v>
      </c>
      <c r="BR217" s="24" t="n">
        <v>1</v>
      </c>
      <c r="BS217" s="23" t="n">
        <v>1</v>
      </c>
      <c r="BT217" s="23" t="n">
        <v>1</v>
      </c>
      <c r="BU217" s="23" t="n">
        <v>0</v>
      </c>
      <c r="BV217" s="23" t="n">
        <v>1</v>
      </c>
      <c r="BW217" s="24" t="n">
        <v>0</v>
      </c>
      <c r="BX217" s="24" t="n">
        <v>0</v>
      </c>
      <c r="BY217" s="23" t="n">
        <v>0</v>
      </c>
      <c r="BZ217" s="23" t="n">
        <v>0</v>
      </c>
      <c r="CB217" s="27" t="n">
        <f aca="false">CF217*$CZ$3+CI217*$DA$3+CL217*$DB$3+CO217*$DC$3+CR217*$DD$3+CU217*$DE$3+CX217*$DF$3</f>
        <v>61.6735714285714</v>
      </c>
      <c r="CD217" s="38" t="n">
        <f aca="false">(G217+I217+K217+N217+R217)/5</f>
        <v>0.6</v>
      </c>
      <c r="CE217" s="39" t="n">
        <f aca="false">(C217+D217+E217+F217+H217+J217+L217+M217+O217+P217+Q217+S217+T217)/13</f>
        <v>0.692307692307692</v>
      </c>
      <c r="CF217" s="30" t="n">
        <f aca="false">IF(AND(CD217=1,CE217=1),$DC$5,IF(AND(CD217=1,CE217&gt;0.5),$DC$6,IF(AND(CD217=1,AND(CE217&gt;0.25,CE217&lt;=0.5)),$DC$7,IF(AND(CD217=1,CE217&lt;=0.25),$DC$8,IF(AND(CD217&gt;0.5,CE217&gt;0.5),$DC$9,IF(AND(CD217&gt;0.5,AND(CE217&gt;0.25,CE217&lt;=0.5)),$DC$10,IF(AND(CD217&gt;0.5,CE217&lt;=0.25),$DC$11,IF(AND(AND(CD217&lt;=0.5,CD217&gt;0.25),CE217&gt;0.5),$DC$12,IF(AND(AND(CD217&lt;=0.5,CD217&gt;0.25),AND(CE217&gt;0.25,CE217&lt;=0.5)),$DC$13,IF(AND(AND(CD217&lt;=0.5,CD217&gt;0.25),CE217&lt;=0.25),$DC$14,IF(AND(CD217&lt;=0.25,CE217&gt;0.5),$DC$15,IF(AND(CD217&lt;=0.25,AND(CE217&gt;0.25,CE217&lt;=0.5)),$DC$16,IF(AND(CD217&lt;=0.25,AND(CE217&gt;0.1,CE217&lt;=0.25)),$DC$17,IF(AND(CD217&lt;=0.25,CE217&lt;=0.1,OR(CD217&lt;&gt;0,CE217&lt;&gt;0)),$DC$18,IF(AND(CD217=0,CE217=0),$DC$19,"ATENÇÃO")))))))))))))))</f>
        <v>71.4285714285714</v>
      </c>
      <c r="CG217" s="38" t="n">
        <f aca="false">(X217+AA217+AG217)/3</f>
        <v>0.333333333333333</v>
      </c>
      <c r="CH217" s="39" t="n">
        <f aca="false">(U217+V217+W217+Y217+Z217+AB217+AC217+AD217+AE217+AF217)/10</f>
        <v>0.2</v>
      </c>
      <c r="CI217" s="30" t="n">
        <f aca="false">IF(AND(CG217=1,CH217=1),$DC$5,IF(AND(CG217=1,CH217&gt;0.5),$DC$6,IF(AND(CG217=1,AND(CH217&gt;0.25,CH217&lt;=0.5)),$DC$7,IF(AND(CG217=1,CH217&lt;=0.25),$DC$8,IF(AND(CG217&gt;0.5,CH217&gt;0.5),$DC$9,IF(AND(CG217&gt;0.5,AND(CH217&gt;0.25,CH217&lt;=0.5)),$DC$10,IF(AND(CG217&gt;0.5,CH217&lt;=0.25),$DC$11,IF(AND(AND(CG217&lt;=0.5,CG217&gt;0.25),CH217&gt;0.5),$DC$12,IF(AND(AND(CG217&lt;=0.5,CG217&gt;0.25),AND(CH217&gt;0.25,CH217&lt;=0.5)),$DC$13,IF(AND(AND(CG217&lt;=0.5,CG217&gt;0.25),CH217&lt;=0.25),$DC$14,IF(AND(CG217&lt;=0.25,CH217&gt;0.5),$DC$15,IF(AND(CG217&lt;=0.25,AND(CH217&gt;0.25,CH217&lt;=0.5)),$DC$16,IF(AND(CG217&lt;=0.25,AND(CH217&gt;0.1,CH217&lt;=0.25)),$DC$17,IF(AND(CG217&lt;=0.25,CH217&lt;=0.1,OR(CG217&lt;&gt;0,CH217&lt;&gt;0)),$DC$18,IF(AND(CG217=0,CH217=0),$DC$19,"ATENÇÃO")))))))))))))))</f>
        <v>35.7142857142857</v>
      </c>
      <c r="CJ217" s="38" t="n">
        <f aca="false">(AJ217+AL217)/2</f>
        <v>0.5</v>
      </c>
      <c r="CK217" s="39" t="n">
        <f aca="false">(AH217+AI217+AK217)/3</f>
        <v>0.666666666666667</v>
      </c>
      <c r="CL217" s="30" t="n">
        <f aca="false">IF(AND(CJ217=1,CK217=1),$DC$5,IF(AND(CJ217=1,CK217&gt;0.5),$DC$6,IF(AND(CJ217=1,AND(CK217&gt;0.25,CK217&lt;=0.5)),$DC$7,IF(AND(CJ217=1,CK217&lt;=0.25),$DC$8,IF(AND(CJ217&gt;0.5,CK217&gt;0.5),$DC$9,IF(AND(CJ217&gt;0.5,AND(CK217&gt;0.25,CK217&lt;=0.5)),$DC$10,IF(AND(CJ217&gt;0.5,CK217&lt;=0.25),$DC$11,IF(AND(AND(CJ217&lt;=0.5,CJ217&gt;0.25),CK217&gt;0.5),$DC$12,IF(AND(AND(CJ217&lt;=0.5,CJ217&gt;0.25),AND(CK217&gt;0.25,CK217&lt;=0.5)),$DC$13,IF(AND(AND(CJ217&lt;=0.5,CJ217&gt;0.25),CK217&lt;=0.25),$DC$14,IF(AND(CJ217&lt;=0.25,CK217&gt;0.5),$DC$15,IF(AND(CJ217&lt;=0.25,AND(CK217&gt;0.25,CK217&lt;=0.5)),$DC$16,IF(AND(CJ217&lt;=0.25,AND(CK217&gt;0.1,CK217&lt;=0.25)),$DC$17,IF(AND(CJ217&lt;=0.25,CK217&lt;=0.1,OR(CJ217&lt;&gt;0,CK217&lt;&gt;0)),$DC$18,IF(AND(CJ217=0,CK217=0),$DC$19,"ATENÇÃO")))))))))))))))</f>
        <v>50</v>
      </c>
      <c r="CM217" s="38" t="n">
        <f aca="false">(AP217+AS217)/2</f>
        <v>0.5</v>
      </c>
      <c r="CN217" s="39" t="n">
        <f aca="false">(AM217+AN217+AO217+AQ217+AR217+AT217)/6</f>
        <v>0.5</v>
      </c>
      <c r="CO217" s="30" t="n">
        <f aca="false">IF(AND(CM217=1,CN217=1),$DC$5,IF(AND(CM217=1,CN217&gt;0.5),$DC$6,IF(AND(CM217=1,AND(CN217&gt;0.25,CN217&lt;=0.5)),$DC$7,IF(AND(CM217=1,CN217&lt;=0.25),$DC$8,IF(AND(CM217&gt;0.5,CN217&gt;0.5),$DC$9,IF(AND(CM217&gt;0.5,AND(CN217&gt;0.25,CN217&lt;=0.5)),$DC$10,IF(AND(CM217&gt;0.5,CN217&lt;=0.25),$DC$11,IF(AND(AND(CM217&lt;=0.5,CM217&gt;0.25),CN217&gt;0.5),$DC$12,IF(AND(AND(CM217&lt;=0.5,CM217&gt;0.25),AND(CN217&gt;0.25,CN217&lt;=0.5)),$DC$13,IF(AND(AND(CM217&lt;=0.5,CM217&gt;0.25),CN217&lt;=0.25),$DC$14,IF(AND(CM217&lt;=0.25,CN217&gt;0.5),$DC$15,IF(AND(CM217&lt;=0.25,AND(CN217&gt;0.25,CN217&lt;=0.5)),$DC$16,IF(AND(CM217&lt;=0.25,AND(CN217&gt;0.1,CN217&lt;=0.25)),$DC$17,IF(AND(CM217&lt;=0.25,CN217&lt;=0.1,OR(CM217&lt;&gt;0,CN217&lt;&gt;0)),$DC$18,IF(AND(CM217=0,CN217=0),$DC$19,"ATENÇÃO")))))))))))))))</f>
        <v>42.8571428571429</v>
      </c>
      <c r="CP217" s="38" t="n">
        <f aca="false">(AU217+AZ217+BD217)/3</f>
        <v>0.666666666666667</v>
      </c>
      <c r="CQ217" s="39" t="n">
        <f aca="false">(AV217+AW217+AX217+AY217+BA217+BB217+BC217)/7</f>
        <v>0.285714285714286</v>
      </c>
      <c r="CR217" s="30" t="n">
        <f aca="false">IF(AND(CP217=1,CQ217=1),$DC$5,IF(AND(CP217=1,CQ217&gt;0.5),$DC$6,IF(AND(CP217=1,AND(CQ217&gt;0.25,CQ217&lt;=0.5)),$DC$7,IF(AND(CP217=1,CQ217&lt;=0.25),$DC$8,IF(AND(CP217&gt;0.5,CQ217&gt;0.5),$DC$9,IF(AND(CP217&gt;0.5,AND(CQ217&gt;0.25,CQ217&lt;=0.5)),$DC$10,IF(AND(CP217&gt;0.5,CQ217&lt;=0.25),$DC$11,IF(AND(AND(CP217&lt;=0.5,CP217&gt;0.25),CQ217&gt;0.5),$DC$12,IF(AND(AND(CP217&lt;=0.5,CP217&gt;0.25),AND(CQ217&gt;0.25,CQ217&lt;=0.5)),$DC$13,IF(AND(AND(CP217&lt;=0.5,CP217&gt;0.25),CQ217&lt;=0.25),$DC$14,IF(AND(CP217&lt;=0.25,CQ217&gt;0.5),$DC$15,IF(AND(CP217&lt;=0.25,AND(CQ217&gt;0.25,CQ217&lt;=0.5)),$DC$16,IF(AND(CP217&lt;=0.25,AND(CQ217&gt;0.1,CQ217&lt;=0.25)),$DC$17,IF(AND(CP217&lt;=0.25,CQ217&lt;=0.1,OR(CP217&lt;&gt;0,CQ217&lt;&gt;0)),$DC$18,IF(AND(CP217=0,CQ217=0),$DC$19,"ATENÇÃO")))))))))))))))</f>
        <v>64.2857142857143</v>
      </c>
      <c r="CS217" s="38" t="n">
        <f aca="false">(BE217+BJ217+BN217)/3</f>
        <v>1</v>
      </c>
      <c r="CT217" s="39" t="n">
        <f aca="false">(BF217+BG217+BH217+BI217+BK217+BL217+BM217+BO217+BP217)/9</f>
        <v>0.888888888888889</v>
      </c>
      <c r="CU217" s="30" t="n">
        <f aca="false">IF(AND(CS217=1,CT217=1),$DC$5,IF(AND(CS217=1,CT217&gt;0.5),$DC$6,IF(AND(CS217=1,AND(CT217&gt;0.25,CT217&lt;=0.5)),$DC$7,IF(AND(CS217=1,CT217&lt;=0.25),$DC$8,IF(AND(CS217&gt;0.5,CT217&gt;0.5),$DC$9,IF(AND(CS217&gt;0.5,AND(CT217&gt;0.25,CT217&lt;=0.5)),$DC$10,IF(AND(CS217&gt;0.5,CT217&lt;=0.25),$DC$11,IF(AND(AND(CS217&lt;=0.5,CS217&gt;0.25),CT217&gt;0.5),$DC$12,IF(AND(AND(CS217&lt;=0.5,CS217&gt;0.25),AND(CT217&gt;0.25,CT217&lt;=0.5)),$DC$13,IF(AND(AND(CS217&lt;=0.5,CS217&gt;0.25),CT217&lt;=0.25),$DC$14,IF(AND(CS217&lt;=0.25,CT217&gt;0.5),$DC$15,IF(AND(CS217&lt;=0.25,AND(CT217&gt;0.25,CT217&lt;=0.5)),$DC$16,IF(AND(CS217&lt;=0.25,AND(CT217&gt;0.1,CT217&lt;=0.25)),$DC$17,IF(AND(CS217&lt;=0.25,CT217&lt;=0.1,OR(CS217&lt;&gt;0,CT217&lt;&gt;0)),$DC$18,IF(AND(CS217=0,CT217=0),$DC$19,"ATENÇÃO")))))))))))))))</f>
        <v>92.8571428571429</v>
      </c>
      <c r="CV217" s="31" t="n">
        <f aca="false">(BR217+BW217+BX217)/3</f>
        <v>0.333333333333333</v>
      </c>
      <c r="CW217" s="32" t="n">
        <f aca="false">(BQ217+BS217+BT217+BU217+BV217+BY217+BZ217)/7</f>
        <v>0.571428571428571</v>
      </c>
      <c r="CX217" s="30" t="n">
        <f aca="false">IF(AND(CV217=1,CW217=1),$DC$5,IF(AND(CV217=1,CW217&gt;0.5),$DC$6,IF(AND(CV217=1,AND(CW217&gt;0.25,CW217&lt;=0.5)),$DC$7,IF(AND(CV217=1,CW217&lt;=0.25),$DC$8,IF(AND(CV217&gt;0.5,CW217&gt;0.5),$DC$9,IF(AND(CV217&gt;0.5,AND(CW217&gt;0.25,CW217&lt;=0.5)),$DC$10,IF(AND(CV217&gt;0.5,CW217&lt;=0.25),$DC$11,IF(AND(AND(CV217&lt;=0.5,CV217&gt;0.25),CW217&gt;0.5),$DC$12,IF(AND(AND(CV217&lt;=0.5,CV217&gt;0.25),AND(CW217&gt;0.25,CW217&lt;=0.5)),$DC$13,IF(AND(AND(CV217&lt;=0.5,CV217&gt;0.25),CW217&lt;=0.25),$DC$14,IF(AND(CV217&lt;=0.25,CW217&gt;0.5),$DC$15,IF(AND(CV217&lt;=0.25,AND(CW217&gt;0.25,CW217&lt;=0.5)),$DC$16,IF(AND(CV217&lt;=0.25,AND(CW217&gt;0.1,CW217&lt;=0.25)),$DC$17,IF(AND(CV217&lt;=0.25,CW217&lt;=0.1,OR(CV217&lt;&gt;0,CW217&lt;&gt;0)),$DC$18,IF(AND(CV217=0,CW217=0),$DC$19,"ATENÇÃO")))))))))))))))</f>
        <v>50</v>
      </c>
    </row>
    <row r="218" customFormat="false" ht="15" hidden="false" customHeight="false" outlineLevel="0" collapsed="false">
      <c r="A218" s="1" t="s">
        <v>369</v>
      </c>
      <c r="B218" s="2" t="n">
        <v>216</v>
      </c>
      <c r="C218" s="23" t="n">
        <v>1</v>
      </c>
      <c r="D218" s="23" t="n">
        <v>0</v>
      </c>
      <c r="E218" s="23" t="n">
        <v>0</v>
      </c>
      <c r="F218" s="23" t="n">
        <v>1</v>
      </c>
      <c r="G218" s="24" t="n">
        <v>1</v>
      </c>
      <c r="H218" s="23" t="n">
        <v>1</v>
      </c>
      <c r="I218" s="24" t="n">
        <v>1</v>
      </c>
      <c r="J218" s="23" t="n">
        <v>1</v>
      </c>
      <c r="K218" s="24" t="n">
        <v>1</v>
      </c>
      <c r="L218" s="23" t="n">
        <v>1</v>
      </c>
      <c r="M218" s="23" t="n">
        <v>0</v>
      </c>
      <c r="N218" s="24" t="n">
        <v>0</v>
      </c>
      <c r="O218" s="23" t="n">
        <v>1</v>
      </c>
      <c r="P218" s="23" t="n">
        <v>1</v>
      </c>
      <c r="Q218" s="23" t="n">
        <v>0</v>
      </c>
      <c r="R218" s="24" t="n">
        <v>0</v>
      </c>
      <c r="S218" s="23" t="n">
        <v>0</v>
      </c>
      <c r="T218" s="23" t="n">
        <v>1</v>
      </c>
      <c r="U218" s="25" t="n">
        <v>0</v>
      </c>
      <c r="V218" s="25" t="n">
        <v>0</v>
      </c>
      <c r="W218" s="25" t="n">
        <v>0</v>
      </c>
      <c r="X218" s="26" t="n">
        <v>0</v>
      </c>
      <c r="Y218" s="25" t="n">
        <v>0</v>
      </c>
      <c r="Z218" s="25" t="n">
        <v>0</v>
      </c>
      <c r="AA218" s="26" t="n">
        <v>0</v>
      </c>
      <c r="AB218" s="25" t="n">
        <v>0</v>
      </c>
      <c r="AC218" s="25" t="n">
        <v>0</v>
      </c>
      <c r="AD218" s="25" t="n">
        <v>0</v>
      </c>
      <c r="AE218" s="25" t="n">
        <v>1</v>
      </c>
      <c r="AF218" s="25" t="n">
        <v>0</v>
      </c>
      <c r="AG218" s="26" t="n">
        <v>1</v>
      </c>
      <c r="AH218" s="23" t="n">
        <v>1</v>
      </c>
      <c r="AI218" s="23" t="n">
        <v>0</v>
      </c>
      <c r="AJ218" s="24" t="n">
        <v>0</v>
      </c>
      <c r="AK218" s="23" t="n">
        <v>0</v>
      </c>
      <c r="AL218" s="24" t="n">
        <v>0</v>
      </c>
      <c r="AM218" s="25" t="n">
        <v>1</v>
      </c>
      <c r="AN218" s="25" t="n">
        <v>1</v>
      </c>
      <c r="AO218" s="25" t="n">
        <v>0</v>
      </c>
      <c r="AP218" s="26" t="n">
        <v>1</v>
      </c>
      <c r="AQ218" s="25" t="n">
        <v>0</v>
      </c>
      <c r="AR218" s="25" t="n">
        <v>1</v>
      </c>
      <c r="AS218" s="26" t="n">
        <v>0</v>
      </c>
      <c r="AT218" s="25" t="n">
        <v>1</v>
      </c>
      <c r="AU218" s="78" t="n">
        <v>0</v>
      </c>
      <c r="AV218" s="79" t="n">
        <v>0</v>
      </c>
      <c r="AW218" s="79" t="n">
        <v>0</v>
      </c>
      <c r="AX218" s="79" t="n">
        <v>0</v>
      </c>
      <c r="AY218" s="79" t="n">
        <v>0</v>
      </c>
      <c r="AZ218" s="78" t="n">
        <v>0</v>
      </c>
      <c r="BA218" s="79" t="n">
        <v>0</v>
      </c>
      <c r="BB218" s="79" t="n">
        <v>0</v>
      </c>
      <c r="BC218" s="79" t="n">
        <v>0</v>
      </c>
      <c r="BD218" s="78" t="n">
        <v>0</v>
      </c>
      <c r="BE218" s="26" t="n">
        <v>1</v>
      </c>
      <c r="BF218" s="25" t="n">
        <v>1</v>
      </c>
      <c r="BG218" s="25" t="n">
        <v>1</v>
      </c>
      <c r="BH218" s="25" t="n">
        <v>1</v>
      </c>
      <c r="BI218" s="25" t="n">
        <v>1</v>
      </c>
      <c r="BJ218" s="26" t="n">
        <v>0</v>
      </c>
      <c r="BK218" s="25" t="n">
        <v>0</v>
      </c>
      <c r="BL218" s="25" t="n">
        <v>0</v>
      </c>
      <c r="BM218" s="25" t="n">
        <v>0</v>
      </c>
      <c r="BN218" s="26" t="n">
        <v>0</v>
      </c>
      <c r="BO218" s="25" t="n">
        <v>0</v>
      </c>
      <c r="BP218" s="25" t="n">
        <v>0</v>
      </c>
      <c r="BQ218" s="23" t="n">
        <v>1</v>
      </c>
      <c r="BR218" s="24" t="n">
        <v>1</v>
      </c>
      <c r="BS218" s="23" t="n">
        <v>0</v>
      </c>
      <c r="BT218" s="23" t="n">
        <v>1</v>
      </c>
      <c r="BU218" s="23" t="n">
        <v>0</v>
      </c>
      <c r="BV218" s="23" t="n">
        <v>0</v>
      </c>
      <c r="BW218" s="24" t="n">
        <v>0</v>
      </c>
      <c r="BX218" s="24" t="n">
        <v>0</v>
      </c>
      <c r="BY218" s="23" t="n">
        <v>0</v>
      </c>
      <c r="BZ218" s="23" t="n">
        <v>0</v>
      </c>
      <c r="CB218" s="27" t="n">
        <f aca="false">CF218*$CZ$3+CI218*$DA$3+CL218*$DB$3+CO218*$DC$3+CR218*$DD$3+CU218*$DE$3+CX218*$DF$3</f>
        <v>35.71</v>
      </c>
      <c r="CD218" s="38" t="n">
        <f aca="false">(G218+I218+K218+N218+R218)/5</f>
        <v>0.6</v>
      </c>
      <c r="CE218" s="39" t="n">
        <f aca="false">(C218+D218+E218+F218+H218+J218+L218+M218+O218+P218+Q218+S218+T218)/13</f>
        <v>0.615384615384615</v>
      </c>
      <c r="CF218" s="30" t="n">
        <f aca="false">IF(AND(CD218=1,CE218=1),$DC$5,IF(AND(CD218=1,CE218&gt;0.5),$DC$6,IF(AND(CD218=1,AND(CE218&gt;0.25,CE218&lt;=0.5)),$DC$7,IF(AND(CD218=1,CE218&lt;=0.25),$DC$8,IF(AND(CD218&gt;0.5,CE218&gt;0.5),$DC$9,IF(AND(CD218&gt;0.5,AND(CE218&gt;0.25,CE218&lt;=0.5)),$DC$10,IF(AND(CD218&gt;0.5,CE218&lt;=0.25),$DC$11,IF(AND(AND(CD218&lt;=0.5,CD218&gt;0.25),CE218&gt;0.5),$DC$12,IF(AND(AND(CD218&lt;=0.5,CD218&gt;0.25),AND(CE218&gt;0.25,CE218&lt;=0.5)),$DC$13,IF(AND(AND(CD218&lt;=0.5,CD218&gt;0.25),CE218&lt;=0.25),$DC$14,IF(AND(CD218&lt;=0.25,CE218&gt;0.5),$DC$15,IF(AND(CD218&lt;=0.25,AND(CE218&gt;0.25,CE218&lt;=0.5)),$DC$16,IF(AND(CD218&lt;=0.25,AND(CE218&gt;0.1,CE218&lt;=0.25)),$DC$17,IF(AND(CD218&lt;=0.25,CE218&lt;=0.1,OR(CD218&lt;&gt;0,CE218&lt;&gt;0)),$DC$18,IF(AND(CD218=0,CE218=0),$DC$19,"ATENÇÃO")))))))))))))))</f>
        <v>71.4285714285714</v>
      </c>
      <c r="CG218" s="38" t="n">
        <f aca="false">(X218+AA218+AG218)/3</f>
        <v>0.333333333333333</v>
      </c>
      <c r="CH218" s="39" t="n">
        <f aca="false">(U218+V218+W218+Y218+Z218+AB218+AC218+AD218+AE218+AF218)/10</f>
        <v>0.1</v>
      </c>
      <c r="CI218" s="30" t="n">
        <f aca="false">IF(AND(CG218=1,CH218=1),$DC$5,IF(AND(CG218=1,CH218&gt;0.5),$DC$6,IF(AND(CG218=1,AND(CH218&gt;0.25,CH218&lt;=0.5)),$DC$7,IF(AND(CG218=1,CH218&lt;=0.25),$DC$8,IF(AND(CG218&gt;0.5,CH218&gt;0.5),$DC$9,IF(AND(CG218&gt;0.5,AND(CH218&gt;0.25,CH218&lt;=0.5)),$DC$10,IF(AND(CG218&gt;0.5,CH218&lt;=0.25),$DC$11,IF(AND(AND(CG218&lt;=0.5,CG218&gt;0.25),CH218&gt;0.5),$DC$12,IF(AND(AND(CG218&lt;=0.5,CG218&gt;0.25),AND(CH218&gt;0.25,CH218&lt;=0.5)),$DC$13,IF(AND(AND(CG218&lt;=0.5,CG218&gt;0.25),CH218&lt;=0.25),$DC$14,IF(AND(CG218&lt;=0.25,CH218&gt;0.5),$DC$15,IF(AND(CG218&lt;=0.25,AND(CH218&gt;0.25,CH218&lt;=0.5)),$DC$16,IF(AND(CG218&lt;=0.25,AND(CH218&gt;0.1,CH218&lt;=0.25)),$DC$17,IF(AND(CG218&lt;=0.25,CH218&lt;=0.1,OR(CG218&lt;&gt;0,CH218&lt;&gt;0)),$DC$18,IF(AND(CG218=0,CH218=0),$DC$19,"ATENÇÃO")))))))))))))))</f>
        <v>35.7142857142857</v>
      </c>
      <c r="CJ218" s="38" t="n">
        <f aca="false">(AJ218+AL218)/2</f>
        <v>0</v>
      </c>
      <c r="CK218" s="39" t="n">
        <f aca="false">(AH218+AI218+AK218)/3</f>
        <v>0.333333333333333</v>
      </c>
      <c r="CL218" s="30" t="n">
        <f aca="false">IF(AND(CJ218=1,CK218=1),$DC$5,IF(AND(CJ218=1,CK218&gt;0.5),$DC$6,IF(AND(CJ218=1,AND(CK218&gt;0.25,CK218&lt;=0.5)),$DC$7,IF(AND(CJ218=1,CK218&lt;=0.25),$DC$8,IF(AND(CJ218&gt;0.5,CK218&gt;0.5),$DC$9,IF(AND(CJ218&gt;0.5,AND(CK218&gt;0.25,CK218&lt;=0.5)),$DC$10,IF(AND(CJ218&gt;0.5,CK218&lt;=0.25),$DC$11,IF(AND(AND(CJ218&lt;=0.5,CJ218&gt;0.25),CK218&gt;0.5),$DC$12,IF(AND(AND(CJ218&lt;=0.5,CJ218&gt;0.25),AND(CK218&gt;0.25,CK218&lt;=0.5)),$DC$13,IF(AND(AND(CJ218&lt;=0.5,CJ218&gt;0.25),CK218&lt;=0.25),$DC$14,IF(AND(CJ218&lt;=0.25,CK218&gt;0.5),$DC$15,IF(AND(CJ218&lt;=0.25,AND(CK218&gt;0.25,CK218&lt;=0.5)),$DC$16,IF(AND(CJ218&lt;=0.25,AND(CK218&gt;0.1,CK218&lt;=0.25)),$DC$17,IF(AND(CJ218&lt;=0.25,CK218&lt;=0.1,OR(CJ218&lt;&gt;0,CK218&lt;&gt;0)),$DC$18,IF(AND(CJ218=0,CK218=0),$DC$19,"ATENÇÃO")))))))))))))))</f>
        <v>21.4285714285714</v>
      </c>
      <c r="CM218" s="38" t="n">
        <f aca="false">(AP218+AS218)/2</f>
        <v>0.5</v>
      </c>
      <c r="CN218" s="39" t="n">
        <f aca="false">(AM218+AN218+AO218+AQ218+AR218+AT218)/6</f>
        <v>0.666666666666667</v>
      </c>
      <c r="CO218" s="30" t="n">
        <f aca="false">IF(AND(CM218=1,CN218=1),$DC$5,IF(AND(CM218=1,CN218&gt;0.5),$DC$6,IF(AND(CM218=1,AND(CN218&gt;0.25,CN218&lt;=0.5)),$DC$7,IF(AND(CM218=1,CN218&lt;=0.25),$DC$8,IF(AND(CM218&gt;0.5,CN218&gt;0.5),$DC$9,IF(AND(CM218&gt;0.5,AND(CN218&gt;0.25,CN218&lt;=0.5)),$DC$10,IF(AND(CM218&gt;0.5,CN218&lt;=0.25),$DC$11,IF(AND(AND(CM218&lt;=0.5,CM218&gt;0.25),CN218&gt;0.5),$DC$12,IF(AND(AND(CM218&lt;=0.5,CM218&gt;0.25),AND(CN218&gt;0.25,CN218&lt;=0.5)),$DC$13,IF(AND(AND(CM218&lt;=0.5,CM218&gt;0.25),CN218&lt;=0.25),$DC$14,IF(AND(CM218&lt;=0.25,CN218&gt;0.5),$DC$15,IF(AND(CM218&lt;=0.25,AND(CN218&gt;0.25,CN218&lt;=0.5)),$DC$16,IF(AND(CM218&lt;=0.25,AND(CN218&gt;0.1,CN218&lt;=0.25)),$DC$17,IF(AND(CM218&lt;=0.25,CN218&lt;=0.1,OR(CM218&lt;&gt;0,CN218&lt;&gt;0)),$DC$18,IF(AND(CM218=0,CN218=0),$DC$19,"ATENÇÃO")))))))))))))))</f>
        <v>50</v>
      </c>
      <c r="CP218" s="38" t="n">
        <f aca="false">(AU218+AZ218+BD218)/3</f>
        <v>0</v>
      </c>
      <c r="CQ218" s="39" t="n">
        <f aca="false">(AV218+AW218+AX218+AY218+BA218+BB218+BC218)/7</f>
        <v>0</v>
      </c>
      <c r="CR218" s="30" t="n">
        <f aca="false">IF(AND(CP218=1,CQ218=1),$DC$5,IF(AND(CP218=1,CQ218&gt;0.5),$DC$6,IF(AND(CP218=1,AND(CQ218&gt;0.25,CQ218&lt;=0.5)),$DC$7,IF(AND(CP218=1,CQ218&lt;=0.25),$DC$8,IF(AND(CP218&gt;0.5,CQ218&gt;0.5),$DC$9,IF(AND(CP218&gt;0.5,AND(CQ218&gt;0.25,CQ218&lt;=0.5)),$DC$10,IF(AND(CP218&gt;0.5,CQ218&lt;=0.25),$DC$11,IF(AND(AND(CP218&lt;=0.5,CP218&gt;0.25),CQ218&gt;0.5),$DC$12,IF(AND(AND(CP218&lt;=0.5,CP218&gt;0.25),AND(CQ218&gt;0.25,CQ218&lt;=0.5)),$DC$13,IF(AND(AND(CP218&lt;=0.5,CP218&gt;0.25),CQ218&lt;=0.25),$DC$14,IF(AND(CP218&lt;=0.25,CQ218&gt;0.5),$DC$15,IF(AND(CP218&lt;=0.25,AND(CQ218&gt;0.25,CQ218&lt;=0.5)),$DC$16,IF(AND(CP218&lt;=0.25,AND(CQ218&gt;0.1,CQ218&lt;=0.25)),$DC$17,IF(AND(CP218&lt;=0.25,CQ218&lt;=0.1,OR(CP218&lt;&gt;0,CQ218&lt;&gt;0)),$DC$18,IF(AND(CP218=0,CQ218=0),$DC$19,"ATENÇÃO")))))))))))))))</f>
        <v>0</v>
      </c>
      <c r="CS218" s="38" t="n">
        <f aca="false">(BE218+BJ218+BN218)/3</f>
        <v>0.333333333333333</v>
      </c>
      <c r="CT218" s="39" t="n">
        <f aca="false">(BF218+BG218+BH218+BI218+BK218+BL218+BM218+BO218+BP218)/9</f>
        <v>0.444444444444444</v>
      </c>
      <c r="CU218" s="30" t="n">
        <f aca="false">IF(AND(CS218=1,CT218=1),$DC$5,IF(AND(CS218=1,CT218&gt;0.5),$DC$6,IF(AND(CS218=1,AND(CT218&gt;0.25,CT218&lt;=0.5)),$DC$7,IF(AND(CS218=1,CT218&lt;=0.25),$DC$8,IF(AND(CS218&gt;0.5,CT218&gt;0.5),$DC$9,IF(AND(CS218&gt;0.5,AND(CT218&gt;0.25,CT218&lt;=0.5)),$DC$10,IF(AND(CS218&gt;0.5,CT218&lt;=0.25),$DC$11,IF(AND(AND(CS218&lt;=0.5,CS218&gt;0.25),CT218&gt;0.5),$DC$12,IF(AND(AND(CS218&lt;=0.5,CS218&gt;0.25),AND(CT218&gt;0.25,CT218&lt;=0.5)),$DC$13,IF(AND(AND(CS218&lt;=0.5,CS218&gt;0.25),CT218&lt;=0.25),$DC$14,IF(AND(CS218&lt;=0.25,CT218&gt;0.5),$DC$15,IF(AND(CS218&lt;=0.25,AND(CT218&gt;0.25,CT218&lt;=0.5)),$DC$16,IF(AND(CS218&lt;=0.25,AND(CT218&gt;0.1,CT218&lt;=0.25)),$DC$17,IF(AND(CS218&lt;=0.25,CT218&lt;=0.1,OR(CS218&lt;&gt;0,CT218&lt;&gt;0)),$DC$18,IF(AND(CS218=0,CT218=0),$DC$19,"ATENÇÃO")))))))))))))))</f>
        <v>42.8571428571429</v>
      </c>
      <c r="CV218" s="31" t="n">
        <f aca="false">(BR218+BW218+BX218)/3</f>
        <v>0.333333333333333</v>
      </c>
      <c r="CW218" s="32" t="n">
        <f aca="false">(BQ218+BS218+BT218+BU218+BV218+BY218+BZ218)/7</f>
        <v>0.285714285714286</v>
      </c>
      <c r="CX218" s="30" t="n">
        <f aca="false">IF(AND(CV218=1,CW218=1),$DC$5,IF(AND(CV218=1,CW218&gt;0.5),$DC$6,IF(AND(CV218=1,AND(CW218&gt;0.25,CW218&lt;=0.5)),$DC$7,IF(AND(CV218=1,CW218&lt;=0.25),$DC$8,IF(AND(CV218&gt;0.5,CW218&gt;0.5),$DC$9,IF(AND(CV218&gt;0.5,AND(CW218&gt;0.25,CW218&lt;=0.5)),$DC$10,IF(AND(CV218&gt;0.5,CW218&lt;=0.25),$DC$11,IF(AND(AND(CV218&lt;=0.5,CV218&gt;0.25),CW218&gt;0.5),$DC$12,IF(AND(AND(CV218&lt;=0.5,CV218&gt;0.25),AND(CW218&gt;0.25,CW218&lt;=0.5)),$DC$13,IF(AND(AND(CV218&lt;=0.5,CV218&gt;0.25),CW218&lt;=0.25),$DC$14,IF(AND(CV218&lt;=0.25,CW218&gt;0.5),$DC$15,IF(AND(CV218&lt;=0.25,AND(CW218&gt;0.25,CW218&lt;=0.5)),$DC$16,IF(AND(CV218&lt;=0.25,AND(CW218&gt;0.1,CW218&lt;=0.25)),$DC$17,IF(AND(CV218&lt;=0.25,CW218&lt;=0.1,OR(CV218&lt;&gt;0,CW218&lt;&gt;0)),$DC$18,IF(AND(CV218=0,CW218=0),$DC$19,"ATENÇÃO")))))))))))))))</f>
        <v>42.8571428571429</v>
      </c>
    </row>
    <row r="219" customFormat="false" ht="15" hidden="false" customHeight="false" outlineLevel="0" collapsed="false">
      <c r="A219" s="1" t="s">
        <v>370</v>
      </c>
      <c r="B219" s="2" t="n">
        <v>217</v>
      </c>
      <c r="C219" s="23" t="n">
        <v>1</v>
      </c>
      <c r="D219" s="23" t="n">
        <v>0</v>
      </c>
      <c r="E219" s="23" t="n">
        <v>0</v>
      </c>
      <c r="F219" s="23" t="n">
        <v>0</v>
      </c>
      <c r="G219" s="24" t="n">
        <v>0</v>
      </c>
      <c r="H219" s="23" t="n">
        <v>0</v>
      </c>
      <c r="I219" s="24" t="n">
        <v>0</v>
      </c>
      <c r="J219" s="23" t="n">
        <v>0</v>
      </c>
      <c r="K219" s="24" t="n">
        <v>0</v>
      </c>
      <c r="L219" s="23" t="n">
        <v>1</v>
      </c>
      <c r="M219" s="23" t="n">
        <v>0</v>
      </c>
      <c r="N219" s="24" t="n">
        <v>1</v>
      </c>
      <c r="O219" s="23" t="n">
        <v>0</v>
      </c>
      <c r="P219" s="23" t="n">
        <v>0</v>
      </c>
      <c r="Q219" s="23" t="n">
        <v>0</v>
      </c>
      <c r="R219" s="24" t="n">
        <v>1</v>
      </c>
      <c r="S219" s="23" t="n">
        <v>0</v>
      </c>
      <c r="T219" s="23" t="n">
        <v>1</v>
      </c>
      <c r="U219" s="25" t="n">
        <v>0</v>
      </c>
      <c r="V219" s="25" t="n">
        <v>0</v>
      </c>
      <c r="W219" s="25" t="n">
        <v>1</v>
      </c>
      <c r="X219" s="26" t="n">
        <v>0</v>
      </c>
      <c r="Y219" s="25" t="n">
        <v>1</v>
      </c>
      <c r="Z219" s="25" t="n">
        <v>0</v>
      </c>
      <c r="AA219" s="26" t="n">
        <v>0</v>
      </c>
      <c r="AB219" s="25" t="n">
        <v>0</v>
      </c>
      <c r="AC219" s="25" t="n">
        <v>1</v>
      </c>
      <c r="AD219" s="25" t="n">
        <v>0</v>
      </c>
      <c r="AE219" s="25" t="n">
        <v>1</v>
      </c>
      <c r="AF219" s="25" t="n">
        <v>0</v>
      </c>
      <c r="AG219" s="26" t="n">
        <v>1</v>
      </c>
      <c r="AH219" s="23" t="n">
        <v>1</v>
      </c>
      <c r="AI219" s="23" t="n">
        <v>1</v>
      </c>
      <c r="AJ219" s="24" t="n">
        <v>0</v>
      </c>
      <c r="AK219" s="23" t="n">
        <v>0</v>
      </c>
      <c r="AL219" s="24" t="n">
        <v>0</v>
      </c>
      <c r="AM219" s="25" t="n">
        <v>1</v>
      </c>
      <c r="AN219" s="25" t="n">
        <v>1</v>
      </c>
      <c r="AO219" s="25" t="n">
        <v>0</v>
      </c>
      <c r="AP219" s="26" t="n">
        <v>0</v>
      </c>
      <c r="AQ219" s="25" t="n">
        <v>0</v>
      </c>
      <c r="AR219" s="25" t="n">
        <v>1</v>
      </c>
      <c r="AS219" s="26" t="n">
        <v>0</v>
      </c>
      <c r="AT219" s="25" t="n">
        <v>1</v>
      </c>
      <c r="AU219" s="78" t="n">
        <v>0</v>
      </c>
      <c r="AV219" s="79" t="n">
        <v>0</v>
      </c>
      <c r="AW219" s="79" t="n">
        <v>0</v>
      </c>
      <c r="AX219" s="79" t="n">
        <v>0</v>
      </c>
      <c r="AY219" s="79" t="n">
        <v>0</v>
      </c>
      <c r="AZ219" s="78" t="n">
        <v>0</v>
      </c>
      <c r="BA219" s="79" t="n">
        <v>0</v>
      </c>
      <c r="BB219" s="79" t="n">
        <v>0</v>
      </c>
      <c r="BC219" s="79" t="n">
        <v>0</v>
      </c>
      <c r="BD219" s="78" t="n">
        <v>0</v>
      </c>
      <c r="BE219" s="26" t="n">
        <v>1</v>
      </c>
      <c r="BF219" s="25" t="n">
        <v>1</v>
      </c>
      <c r="BG219" s="25" t="n">
        <v>1</v>
      </c>
      <c r="BH219" s="25" t="n">
        <v>1</v>
      </c>
      <c r="BI219" s="25" t="n">
        <v>1</v>
      </c>
      <c r="BJ219" s="26" t="n">
        <v>1</v>
      </c>
      <c r="BK219" s="25" t="n">
        <v>1</v>
      </c>
      <c r="BL219" s="25" t="n">
        <v>1</v>
      </c>
      <c r="BM219" s="25" t="n">
        <v>1</v>
      </c>
      <c r="BN219" s="26" t="n">
        <v>0</v>
      </c>
      <c r="BO219" s="25" t="n">
        <v>1</v>
      </c>
      <c r="BP219" s="25" t="n">
        <v>1</v>
      </c>
      <c r="BQ219" s="23" t="n">
        <v>1</v>
      </c>
      <c r="BR219" s="24" t="n">
        <v>1</v>
      </c>
      <c r="BS219" s="23" t="n">
        <v>1</v>
      </c>
      <c r="BT219" s="23" t="n">
        <v>1</v>
      </c>
      <c r="BU219" s="23" t="n">
        <v>0</v>
      </c>
      <c r="BV219" s="23" t="n">
        <v>0</v>
      </c>
      <c r="BW219" s="24" t="n">
        <v>0</v>
      </c>
      <c r="BX219" s="24" t="n">
        <v>0</v>
      </c>
      <c r="BY219" s="23" t="n">
        <v>0</v>
      </c>
      <c r="BZ219" s="23" t="n">
        <v>0</v>
      </c>
      <c r="CB219" s="27" t="n">
        <f aca="false">CF219*$CZ$3+CI219*$DA$3+CL219*$DB$3+CO219*$DC$3+CR219*$DD$3+CU219*$DE$3+CX219*$DF$3</f>
        <v>34.6114285714286</v>
      </c>
      <c r="CD219" s="38" t="n">
        <f aca="false">(G219+I219+K219+N219+R219)/5</f>
        <v>0.4</v>
      </c>
      <c r="CE219" s="39" t="n">
        <f aca="false">(C219+D219+E219+F219+H219+J219+L219+M219+O219+P219+Q219+S219+T219)/13</f>
        <v>0.230769230769231</v>
      </c>
      <c r="CF219" s="30" t="n">
        <f aca="false">IF(AND(CD219=1,CE219=1),$DC$5,IF(AND(CD219=1,CE219&gt;0.5),$DC$6,IF(AND(CD219=1,AND(CE219&gt;0.25,CE219&lt;=0.5)),$DC$7,IF(AND(CD219=1,CE219&lt;=0.25),$DC$8,IF(AND(CD219&gt;0.5,CE219&gt;0.5),$DC$9,IF(AND(CD219&gt;0.5,AND(CE219&gt;0.25,CE219&lt;=0.5)),$DC$10,IF(AND(CD219&gt;0.5,CE219&lt;=0.25),$DC$11,IF(AND(AND(CD219&lt;=0.5,CD219&gt;0.25),CE219&gt;0.5),$DC$12,IF(AND(AND(CD219&lt;=0.5,CD219&gt;0.25),AND(CE219&gt;0.25,CE219&lt;=0.5)),$DC$13,IF(AND(AND(CD219&lt;=0.5,CD219&gt;0.25),CE219&lt;=0.25),$DC$14,IF(AND(CD219&lt;=0.25,CE219&gt;0.5),$DC$15,IF(AND(CD219&lt;=0.25,AND(CE219&gt;0.25,CE219&lt;=0.5)),$DC$16,IF(AND(CD219&lt;=0.25,AND(CE219&gt;0.1,CE219&lt;=0.25)),$DC$17,IF(AND(CD219&lt;=0.25,CE219&lt;=0.1,OR(CD219&lt;&gt;0,CE219&lt;&gt;0)),$DC$18,IF(AND(CD219=0,CE219=0),$DC$19,"ATENÇÃO")))))))))))))))</f>
        <v>35.7142857142857</v>
      </c>
      <c r="CG219" s="38" t="n">
        <f aca="false">(X219+AA219+AG219)/3</f>
        <v>0.333333333333333</v>
      </c>
      <c r="CH219" s="39" t="n">
        <f aca="false">(U219+V219+W219+Y219+Z219+AB219+AC219+AD219+AE219+AF219)/10</f>
        <v>0.4</v>
      </c>
      <c r="CI219" s="30" t="n">
        <f aca="false">IF(AND(CG219=1,CH219=1),$DC$5,IF(AND(CG219=1,CH219&gt;0.5),$DC$6,IF(AND(CG219=1,AND(CH219&gt;0.25,CH219&lt;=0.5)),$DC$7,IF(AND(CG219=1,CH219&lt;=0.25),$DC$8,IF(AND(CG219&gt;0.5,CH219&gt;0.5),$DC$9,IF(AND(CG219&gt;0.5,AND(CH219&gt;0.25,CH219&lt;=0.5)),$DC$10,IF(AND(CG219&gt;0.5,CH219&lt;=0.25),$DC$11,IF(AND(AND(CG219&lt;=0.5,CG219&gt;0.25),CH219&gt;0.5),$DC$12,IF(AND(AND(CG219&lt;=0.5,CG219&gt;0.25),AND(CH219&gt;0.25,CH219&lt;=0.5)),$DC$13,IF(AND(AND(CG219&lt;=0.5,CG219&gt;0.25),CH219&lt;=0.25),$DC$14,IF(AND(CG219&lt;=0.25,CH219&gt;0.5),$DC$15,IF(AND(CG219&lt;=0.25,AND(CH219&gt;0.25,CH219&lt;=0.5)),$DC$16,IF(AND(CG219&lt;=0.25,AND(CH219&gt;0.1,CH219&lt;=0.25)),$DC$17,IF(AND(CG219&lt;=0.25,CH219&lt;=0.1,OR(CG219&lt;&gt;0,CH219&lt;&gt;0)),$DC$18,IF(AND(CG219=0,CH219=0),$DC$19,"ATENÇÃO")))))))))))))))</f>
        <v>42.8571428571429</v>
      </c>
      <c r="CJ219" s="38" t="n">
        <f aca="false">(AJ219+AL219)/2</f>
        <v>0</v>
      </c>
      <c r="CK219" s="39" t="n">
        <f aca="false">(AH219+AI219+AK219)/3</f>
        <v>0.666666666666667</v>
      </c>
      <c r="CL219" s="30" t="n">
        <f aca="false">IF(AND(CJ219=1,CK219=1),$DC$5,IF(AND(CJ219=1,CK219&gt;0.5),$DC$6,IF(AND(CJ219=1,AND(CK219&gt;0.25,CK219&lt;=0.5)),$DC$7,IF(AND(CJ219=1,CK219&lt;=0.25),$DC$8,IF(AND(CJ219&gt;0.5,CK219&gt;0.5),$DC$9,IF(AND(CJ219&gt;0.5,AND(CK219&gt;0.25,CK219&lt;=0.5)),$DC$10,IF(AND(CJ219&gt;0.5,CK219&lt;=0.25),$DC$11,IF(AND(AND(CJ219&lt;=0.5,CJ219&gt;0.25),CK219&gt;0.5),$DC$12,IF(AND(AND(CJ219&lt;=0.5,CJ219&gt;0.25),AND(CK219&gt;0.25,CK219&lt;=0.5)),$DC$13,IF(AND(AND(CJ219&lt;=0.5,CJ219&gt;0.25),CK219&lt;=0.25),$DC$14,IF(AND(CJ219&lt;=0.25,CK219&gt;0.5),$DC$15,IF(AND(CJ219&lt;=0.25,AND(CK219&gt;0.25,CK219&lt;=0.5)),$DC$16,IF(AND(CJ219&lt;=0.25,AND(CK219&gt;0.1,CK219&lt;=0.25)),$DC$17,IF(AND(CJ219&lt;=0.25,CK219&lt;=0.1,OR(CJ219&lt;&gt;0,CK219&lt;&gt;0)),$DC$18,IF(AND(CJ219=0,CK219=0),$DC$19,"ATENÇÃO")))))))))))))))</f>
        <v>28.5714285714286</v>
      </c>
      <c r="CM219" s="38" t="n">
        <f aca="false">(AP219+AS219)/2</f>
        <v>0</v>
      </c>
      <c r="CN219" s="39" t="n">
        <f aca="false">(AM219+AN219+AO219+AQ219+AR219+AT219)/6</f>
        <v>0.666666666666667</v>
      </c>
      <c r="CO219" s="30" t="n">
        <f aca="false">IF(AND(CM219=1,CN219=1),$DC$5,IF(AND(CM219=1,CN219&gt;0.5),$DC$6,IF(AND(CM219=1,AND(CN219&gt;0.25,CN219&lt;=0.5)),$DC$7,IF(AND(CM219=1,CN219&lt;=0.25),$DC$8,IF(AND(CM219&gt;0.5,CN219&gt;0.5),$DC$9,IF(AND(CM219&gt;0.5,AND(CN219&gt;0.25,CN219&lt;=0.5)),$DC$10,IF(AND(CM219&gt;0.5,CN219&lt;=0.25),$DC$11,IF(AND(AND(CM219&lt;=0.5,CM219&gt;0.25),CN219&gt;0.5),$DC$12,IF(AND(AND(CM219&lt;=0.5,CM219&gt;0.25),AND(CN219&gt;0.25,CN219&lt;=0.5)),$DC$13,IF(AND(AND(CM219&lt;=0.5,CM219&gt;0.25),CN219&lt;=0.25),$DC$14,IF(AND(CM219&lt;=0.25,CN219&gt;0.5),$DC$15,IF(AND(CM219&lt;=0.25,AND(CN219&gt;0.25,CN219&lt;=0.5)),$DC$16,IF(AND(CM219&lt;=0.25,AND(CN219&gt;0.1,CN219&lt;=0.25)),$DC$17,IF(AND(CM219&lt;=0.25,CN219&lt;=0.1,OR(CM219&lt;&gt;0,CN219&lt;&gt;0)),$DC$18,IF(AND(CM219=0,CN219=0),$DC$19,"ATENÇÃO")))))))))))))))</f>
        <v>28.5714285714286</v>
      </c>
      <c r="CP219" s="38" t="n">
        <f aca="false">(AU219+AZ219+BD219)/3</f>
        <v>0</v>
      </c>
      <c r="CQ219" s="39" t="n">
        <f aca="false">(AV219+AW219+AX219+AY219+BA219+BB219+BC219)/7</f>
        <v>0</v>
      </c>
      <c r="CR219" s="30" t="n">
        <f aca="false">IF(AND(CP219=1,CQ219=1),$DC$5,IF(AND(CP219=1,CQ219&gt;0.5),$DC$6,IF(AND(CP219=1,AND(CQ219&gt;0.25,CQ219&lt;=0.5)),$DC$7,IF(AND(CP219=1,CQ219&lt;=0.25),$DC$8,IF(AND(CP219&gt;0.5,CQ219&gt;0.5),$DC$9,IF(AND(CP219&gt;0.5,AND(CQ219&gt;0.25,CQ219&lt;=0.5)),$DC$10,IF(AND(CP219&gt;0.5,CQ219&lt;=0.25),$DC$11,IF(AND(AND(CP219&lt;=0.5,CP219&gt;0.25),CQ219&gt;0.5),$DC$12,IF(AND(AND(CP219&lt;=0.5,CP219&gt;0.25),AND(CQ219&gt;0.25,CQ219&lt;=0.5)),$DC$13,IF(AND(AND(CP219&lt;=0.5,CP219&gt;0.25),CQ219&lt;=0.25),$DC$14,IF(AND(CP219&lt;=0.25,CQ219&gt;0.5),$DC$15,IF(AND(CP219&lt;=0.25,AND(CQ219&gt;0.25,CQ219&lt;=0.5)),$DC$16,IF(AND(CP219&lt;=0.25,AND(CQ219&gt;0.1,CQ219&lt;=0.25)),$DC$17,IF(AND(CP219&lt;=0.25,CQ219&lt;=0.1,OR(CP219&lt;&gt;0,CQ219&lt;&gt;0)),$DC$18,IF(AND(CP219=0,CQ219=0),$DC$19,"ATENÇÃO")))))))))))))))</f>
        <v>0</v>
      </c>
      <c r="CS219" s="38" t="n">
        <f aca="false">(BE219+BJ219+BN219)/3</f>
        <v>0.666666666666667</v>
      </c>
      <c r="CT219" s="39" t="n">
        <f aca="false">(BF219+BG219+BH219+BI219+BK219+BL219+BM219+BO219+BP219)/9</f>
        <v>1</v>
      </c>
      <c r="CU219" s="30" t="n">
        <f aca="false">IF(AND(CS219=1,CT219=1),$DC$5,IF(AND(CS219=1,CT219&gt;0.5),$DC$6,IF(AND(CS219=1,AND(CT219&gt;0.25,CT219&lt;=0.5)),$DC$7,IF(AND(CS219=1,CT219&lt;=0.25),$DC$8,IF(AND(CS219&gt;0.5,CT219&gt;0.5),$DC$9,IF(AND(CS219&gt;0.5,AND(CT219&gt;0.25,CT219&lt;=0.5)),$DC$10,IF(AND(CS219&gt;0.5,CT219&lt;=0.25),$DC$11,IF(AND(AND(CS219&lt;=0.5,CS219&gt;0.25),CT219&gt;0.5),$DC$12,IF(AND(AND(CS219&lt;=0.5,CS219&gt;0.25),AND(CT219&gt;0.25,CT219&lt;=0.5)),$DC$13,IF(AND(AND(CS219&lt;=0.5,CS219&gt;0.25),CT219&lt;=0.25),$DC$14,IF(AND(CS219&lt;=0.25,CT219&gt;0.5),$DC$15,IF(AND(CS219&lt;=0.25,AND(CT219&gt;0.25,CT219&lt;=0.5)),$DC$16,IF(AND(CS219&lt;=0.25,AND(CT219&gt;0.1,CT219&lt;=0.25)),$DC$17,IF(AND(CS219&lt;=0.25,CT219&lt;=0.1,OR(CS219&lt;&gt;0,CT219&lt;&gt;0)),$DC$18,IF(AND(CS219=0,CT219=0),$DC$19,"ATENÇÃO")))))))))))))))</f>
        <v>71.4285714285714</v>
      </c>
      <c r="CV219" s="31" t="n">
        <f aca="false">(BR219+BW219+BX219)/3</f>
        <v>0.333333333333333</v>
      </c>
      <c r="CW219" s="32" t="n">
        <f aca="false">(BQ219+BS219+BT219+BU219+BV219+BY219+BZ219)/7</f>
        <v>0.428571428571429</v>
      </c>
      <c r="CX219" s="30" t="n">
        <f aca="false">IF(AND(CV219=1,CW219=1),$DC$5,IF(AND(CV219=1,CW219&gt;0.5),$DC$6,IF(AND(CV219=1,AND(CW219&gt;0.25,CW219&lt;=0.5)),$DC$7,IF(AND(CV219=1,CW219&lt;=0.25),$DC$8,IF(AND(CV219&gt;0.5,CW219&gt;0.5),$DC$9,IF(AND(CV219&gt;0.5,AND(CW219&gt;0.25,CW219&lt;=0.5)),$DC$10,IF(AND(CV219&gt;0.5,CW219&lt;=0.25),$DC$11,IF(AND(AND(CV219&lt;=0.5,CV219&gt;0.25),CW219&gt;0.5),$DC$12,IF(AND(AND(CV219&lt;=0.5,CV219&gt;0.25),AND(CW219&gt;0.25,CW219&lt;=0.5)),$DC$13,IF(AND(AND(CV219&lt;=0.5,CV219&gt;0.25),CW219&lt;=0.25),$DC$14,IF(AND(CV219&lt;=0.25,CW219&gt;0.5),$DC$15,IF(AND(CV219&lt;=0.25,AND(CW219&gt;0.25,CW219&lt;=0.5)),$DC$16,IF(AND(CV219&lt;=0.25,AND(CW219&gt;0.1,CW219&lt;=0.25)),$DC$17,IF(AND(CV219&lt;=0.25,CW219&lt;=0.1,OR(CV219&lt;&gt;0,CW219&lt;&gt;0)),$DC$18,IF(AND(CV219=0,CW219=0),$DC$19,"ATENÇÃO")))))))))))))))</f>
        <v>42.8571428571429</v>
      </c>
    </row>
    <row r="220" customFormat="false" ht="15" hidden="false" customHeight="false" outlineLevel="0" collapsed="false">
      <c r="A220" s="1" t="s">
        <v>371</v>
      </c>
      <c r="B220" s="2" t="n">
        <v>218</v>
      </c>
      <c r="C220" s="23" t="n">
        <v>0</v>
      </c>
      <c r="D220" s="23" t="n">
        <v>1</v>
      </c>
      <c r="E220" s="23" t="n">
        <v>0</v>
      </c>
      <c r="F220" s="23" t="n">
        <v>0</v>
      </c>
      <c r="G220" s="24" t="n">
        <v>0</v>
      </c>
      <c r="H220" s="23" t="n">
        <v>1</v>
      </c>
      <c r="I220" s="24" t="n">
        <v>1</v>
      </c>
      <c r="J220" s="23" t="n">
        <v>0</v>
      </c>
      <c r="K220" s="24" t="n">
        <v>0</v>
      </c>
      <c r="L220" s="23" t="n">
        <v>1</v>
      </c>
      <c r="M220" s="23" t="n">
        <v>1</v>
      </c>
      <c r="N220" s="24" t="n">
        <v>1</v>
      </c>
      <c r="O220" s="23" t="n">
        <v>1</v>
      </c>
      <c r="P220" s="23" t="n">
        <v>0</v>
      </c>
      <c r="Q220" s="23" t="n">
        <v>1</v>
      </c>
      <c r="R220" s="24" t="n">
        <v>0</v>
      </c>
      <c r="S220" s="23" t="n">
        <v>1</v>
      </c>
      <c r="T220" s="23" t="n">
        <v>1</v>
      </c>
      <c r="U220" s="25" t="n">
        <v>0</v>
      </c>
      <c r="V220" s="25" t="n">
        <v>0</v>
      </c>
      <c r="W220" s="25" t="n">
        <v>0</v>
      </c>
      <c r="X220" s="26" t="n">
        <v>1</v>
      </c>
      <c r="Y220" s="25" t="n">
        <v>0</v>
      </c>
      <c r="Z220" s="25" t="n">
        <v>0</v>
      </c>
      <c r="AA220" s="26" t="n">
        <v>0</v>
      </c>
      <c r="AB220" s="25" t="n">
        <v>0</v>
      </c>
      <c r="AC220" s="25" t="n">
        <v>0</v>
      </c>
      <c r="AD220" s="25" t="n">
        <v>0</v>
      </c>
      <c r="AE220" s="25" t="n">
        <v>1</v>
      </c>
      <c r="AF220" s="25" t="n">
        <v>0</v>
      </c>
      <c r="AG220" s="26" t="n">
        <v>1</v>
      </c>
      <c r="AH220" s="23" t="n">
        <v>1</v>
      </c>
      <c r="AI220" s="23" t="n">
        <v>1</v>
      </c>
      <c r="AJ220" s="24" t="n">
        <v>0</v>
      </c>
      <c r="AK220" s="23" t="n">
        <v>1</v>
      </c>
      <c r="AL220" s="24" t="n">
        <v>0</v>
      </c>
      <c r="AM220" s="25" t="n">
        <v>1</v>
      </c>
      <c r="AN220" s="25" t="n">
        <v>1</v>
      </c>
      <c r="AO220" s="25" t="n">
        <v>1</v>
      </c>
      <c r="AP220" s="26" t="n">
        <v>0</v>
      </c>
      <c r="AQ220" s="25" t="n">
        <v>0</v>
      </c>
      <c r="AR220" s="25" t="n">
        <v>1</v>
      </c>
      <c r="AS220" s="26" t="n">
        <v>0</v>
      </c>
      <c r="AT220" s="25" t="n">
        <v>1</v>
      </c>
      <c r="AU220" s="78" t="n">
        <v>1</v>
      </c>
      <c r="AV220" s="79" t="n">
        <v>0</v>
      </c>
      <c r="AW220" s="79" t="n">
        <v>0</v>
      </c>
      <c r="AX220" s="79" t="n">
        <v>1</v>
      </c>
      <c r="AY220" s="79" t="n">
        <v>0</v>
      </c>
      <c r="AZ220" s="78" t="n">
        <v>1</v>
      </c>
      <c r="BA220" s="79" t="n">
        <v>0</v>
      </c>
      <c r="BB220" s="79" t="n">
        <v>1</v>
      </c>
      <c r="BC220" s="79" t="n">
        <v>0</v>
      </c>
      <c r="BD220" s="78" t="n">
        <v>0</v>
      </c>
      <c r="BE220" s="26" t="n">
        <v>1</v>
      </c>
      <c r="BF220" s="25" t="n">
        <v>1</v>
      </c>
      <c r="BG220" s="25" t="n">
        <v>1</v>
      </c>
      <c r="BH220" s="25" t="n">
        <v>1</v>
      </c>
      <c r="BI220" s="25" t="n">
        <v>1</v>
      </c>
      <c r="BJ220" s="26" t="n">
        <v>1</v>
      </c>
      <c r="BK220" s="25" t="n">
        <v>1</v>
      </c>
      <c r="BL220" s="25" t="n">
        <v>1</v>
      </c>
      <c r="BM220" s="25" t="n">
        <v>1</v>
      </c>
      <c r="BN220" s="26" t="n">
        <v>1</v>
      </c>
      <c r="BO220" s="25" t="n">
        <v>1</v>
      </c>
      <c r="BP220" s="25" t="n">
        <v>1</v>
      </c>
      <c r="BQ220" s="23" t="n">
        <v>0</v>
      </c>
      <c r="BR220" s="24" t="n">
        <v>1</v>
      </c>
      <c r="BS220" s="23" t="n">
        <v>1</v>
      </c>
      <c r="BT220" s="23" t="n">
        <v>1</v>
      </c>
      <c r="BU220" s="23" t="n">
        <v>0</v>
      </c>
      <c r="BV220" s="23" t="n">
        <v>0</v>
      </c>
      <c r="BW220" s="24" t="n">
        <v>1</v>
      </c>
      <c r="BX220" s="24" t="n">
        <v>0</v>
      </c>
      <c r="BY220" s="23" t="n">
        <v>0</v>
      </c>
      <c r="BZ220" s="23" t="n">
        <v>0</v>
      </c>
      <c r="CB220" s="27" t="n">
        <f aca="false">CF220*$CZ$3+CI220*$DA$3+CL220*$DB$3+CO220*$DC$3+CR220*$DD$3+CU220*$DE$3+CX220*$DF$3</f>
        <v>60.9871428571429</v>
      </c>
      <c r="CD220" s="38" t="n">
        <f aca="false">(G220+I220+K220+N220+R220)/5</f>
        <v>0.4</v>
      </c>
      <c r="CE220" s="39" t="n">
        <f aca="false">(C220+D220+E220+F220+H220+J220+L220+M220+O220+P220+Q220+S220+T220)/13</f>
        <v>0.615384615384615</v>
      </c>
      <c r="CF220" s="30" t="n">
        <f aca="false">IF(AND(CD220=1,CE220=1),$DC$5,IF(AND(CD220=1,CE220&gt;0.5),$DC$6,IF(AND(CD220=1,AND(CE220&gt;0.25,CE220&lt;=0.5)),$DC$7,IF(AND(CD220=1,CE220&lt;=0.25),$DC$8,IF(AND(CD220&gt;0.5,CE220&gt;0.5),$DC$9,IF(AND(CD220&gt;0.5,AND(CE220&gt;0.25,CE220&lt;=0.5)),$DC$10,IF(AND(CD220&gt;0.5,CE220&lt;=0.25),$DC$11,IF(AND(AND(CD220&lt;=0.5,CD220&gt;0.25),CE220&gt;0.5),$DC$12,IF(AND(AND(CD220&lt;=0.5,CD220&gt;0.25),AND(CE220&gt;0.25,CE220&lt;=0.5)),$DC$13,IF(AND(AND(CD220&lt;=0.5,CD220&gt;0.25),CE220&lt;=0.25),$DC$14,IF(AND(CD220&lt;=0.25,CE220&gt;0.5),$DC$15,IF(AND(CD220&lt;=0.25,AND(CE220&gt;0.25,CE220&lt;=0.5)),$DC$16,IF(AND(CD220&lt;=0.25,AND(CE220&gt;0.1,CE220&lt;=0.25)),$DC$17,IF(AND(CD220&lt;=0.25,CE220&lt;=0.1,OR(CD220&lt;&gt;0,CE220&lt;&gt;0)),$DC$18,IF(AND(CD220=0,CE220=0),$DC$19,"ATENÇÃO")))))))))))))))</f>
        <v>50</v>
      </c>
      <c r="CG220" s="38" t="n">
        <f aca="false">(X220+AA220+AG220)/3</f>
        <v>0.666666666666667</v>
      </c>
      <c r="CH220" s="39" t="n">
        <f aca="false">(U220+V220+W220+Y220+Z220+AB220+AC220+AD220+AE220+AF220)/10</f>
        <v>0.1</v>
      </c>
      <c r="CI220" s="30" t="n">
        <f aca="false">IF(AND(CG220=1,CH220=1),$DC$5,IF(AND(CG220=1,CH220&gt;0.5),$DC$6,IF(AND(CG220=1,AND(CH220&gt;0.25,CH220&lt;=0.5)),$DC$7,IF(AND(CG220=1,CH220&lt;=0.25),$DC$8,IF(AND(CG220&gt;0.5,CH220&gt;0.5),$DC$9,IF(AND(CG220&gt;0.5,AND(CH220&gt;0.25,CH220&lt;=0.5)),$DC$10,IF(AND(CG220&gt;0.5,CH220&lt;=0.25),$DC$11,IF(AND(AND(CG220&lt;=0.5,CG220&gt;0.25),CH220&gt;0.5),$DC$12,IF(AND(AND(CG220&lt;=0.5,CG220&gt;0.25),AND(CH220&gt;0.25,CH220&lt;=0.5)),$DC$13,IF(AND(AND(CG220&lt;=0.5,CG220&gt;0.25),CH220&lt;=0.25),$DC$14,IF(AND(CG220&lt;=0.25,CH220&gt;0.5),$DC$15,IF(AND(CG220&lt;=0.25,AND(CH220&gt;0.25,CH220&lt;=0.5)),$DC$16,IF(AND(CG220&lt;=0.25,AND(CH220&gt;0.1,CH220&lt;=0.25)),$DC$17,IF(AND(CG220&lt;=0.25,CH220&lt;=0.1,OR(CG220&lt;&gt;0,CH220&lt;&gt;0)),$DC$18,IF(AND(CG220=0,CH220=0),$DC$19,"ATENÇÃO")))))))))))))))</f>
        <v>57.1428571428572</v>
      </c>
      <c r="CJ220" s="38" t="n">
        <f aca="false">(AJ220+AL220)/2</f>
        <v>0</v>
      </c>
      <c r="CK220" s="39" t="n">
        <f aca="false">(AH220+AI220+AK220)/3</f>
        <v>1</v>
      </c>
      <c r="CL220" s="30" t="n">
        <f aca="false">IF(AND(CJ220=1,CK220=1),$DC$5,IF(AND(CJ220=1,CK220&gt;0.5),$DC$6,IF(AND(CJ220=1,AND(CK220&gt;0.25,CK220&lt;=0.5)),$DC$7,IF(AND(CJ220=1,CK220&lt;=0.25),$DC$8,IF(AND(CJ220&gt;0.5,CK220&gt;0.5),$DC$9,IF(AND(CJ220&gt;0.5,AND(CK220&gt;0.25,CK220&lt;=0.5)),$DC$10,IF(AND(CJ220&gt;0.5,CK220&lt;=0.25),$DC$11,IF(AND(AND(CJ220&lt;=0.5,CJ220&gt;0.25),CK220&gt;0.5),$DC$12,IF(AND(AND(CJ220&lt;=0.5,CJ220&gt;0.25),AND(CK220&gt;0.25,CK220&lt;=0.5)),$DC$13,IF(AND(AND(CJ220&lt;=0.5,CJ220&gt;0.25),CK220&lt;=0.25),$DC$14,IF(AND(CJ220&lt;=0.25,CK220&gt;0.5),$DC$15,IF(AND(CJ220&lt;=0.25,AND(CK220&gt;0.25,CK220&lt;=0.5)),$DC$16,IF(AND(CJ220&lt;=0.25,AND(CK220&gt;0.1,CK220&lt;=0.25)),$DC$17,IF(AND(CJ220&lt;=0.25,CK220&lt;=0.1,OR(CJ220&lt;&gt;0,CK220&lt;&gt;0)),$DC$18,IF(AND(CJ220=0,CK220=0),$DC$19,"ATENÇÃO")))))))))))))))</f>
        <v>28.5714285714286</v>
      </c>
      <c r="CM220" s="38" t="n">
        <f aca="false">(AP220+AS220)/2</f>
        <v>0</v>
      </c>
      <c r="CN220" s="39" t="n">
        <f aca="false">(AM220+AN220+AO220+AQ220+AR220+AT220)/6</f>
        <v>0.833333333333333</v>
      </c>
      <c r="CO220" s="30" t="n">
        <f aca="false">IF(AND(CM220=1,CN220=1),$DC$5,IF(AND(CM220=1,CN220&gt;0.5),$DC$6,IF(AND(CM220=1,AND(CN220&gt;0.25,CN220&lt;=0.5)),$DC$7,IF(AND(CM220=1,CN220&lt;=0.25),$DC$8,IF(AND(CM220&gt;0.5,CN220&gt;0.5),$DC$9,IF(AND(CM220&gt;0.5,AND(CN220&gt;0.25,CN220&lt;=0.5)),$DC$10,IF(AND(CM220&gt;0.5,CN220&lt;=0.25),$DC$11,IF(AND(AND(CM220&lt;=0.5,CM220&gt;0.25),CN220&gt;0.5),$DC$12,IF(AND(AND(CM220&lt;=0.5,CM220&gt;0.25),AND(CN220&gt;0.25,CN220&lt;=0.5)),$DC$13,IF(AND(AND(CM220&lt;=0.5,CM220&gt;0.25),CN220&lt;=0.25),$DC$14,IF(AND(CM220&lt;=0.25,CN220&gt;0.5),$DC$15,IF(AND(CM220&lt;=0.25,AND(CN220&gt;0.25,CN220&lt;=0.5)),$DC$16,IF(AND(CM220&lt;=0.25,AND(CN220&gt;0.1,CN220&lt;=0.25)),$DC$17,IF(AND(CM220&lt;=0.25,CN220&lt;=0.1,OR(CM220&lt;&gt;0,CN220&lt;&gt;0)),$DC$18,IF(AND(CM220=0,CN220=0),$DC$19,"ATENÇÃO")))))))))))))))</f>
        <v>28.5714285714286</v>
      </c>
      <c r="CP220" s="38" t="n">
        <f aca="false">(AU220+AZ220+BD220)/3</f>
        <v>0.666666666666667</v>
      </c>
      <c r="CQ220" s="39" t="n">
        <f aca="false">(AV220+AW220+AX220+AY220+BA220+BB220+BC220)/7</f>
        <v>0.285714285714286</v>
      </c>
      <c r="CR220" s="30" t="n">
        <f aca="false">IF(AND(CP220=1,CQ220=1),$DC$5,IF(AND(CP220=1,CQ220&gt;0.5),$DC$6,IF(AND(CP220=1,AND(CQ220&gt;0.25,CQ220&lt;=0.5)),$DC$7,IF(AND(CP220=1,CQ220&lt;=0.25),$DC$8,IF(AND(CP220&gt;0.5,CQ220&gt;0.5),$DC$9,IF(AND(CP220&gt;0.5,AND(CQ220&gt;0.25,CQ220&lt;=0.5)),$DC$10,IF(AND(CP220&gt;0.5,CQ220&lt;=0.25),$DC$11,IF(AND(AND(CP220&lt;=0.5,CP220&gt;0.25),CQ220&gt;0.5),$DC$12,IF(AND(AND(CP220&lt;=0.5,CP220&gt;0.25),AND(CQ220&gt;0.25,CQ220&lt;=0.5)),$DC$13,IF(AND(AND(CP220&lt;=0.5,CP220&gt;0.25),CQ220&lt;=0.25),$DC$14,IF(AND(CP220&lt;=0.25,CQ220&gt;0.5),$DC$15,IF(AND(CP220&lt;=0.25,AND(CQ220&gt;0.25,CQ220&lt;=0.5)),$DC$16,IF(AND(CP220&lt;=0.25,AND(CQ220&gt;0.1,CQ220&lt;=0.25)),$DC$17,IF(AND(CP220&lt;=0.25,CQ220&lt;=0.1,OR(CP220&lt;&gt;0,CQ220&lt;&gt;0)),$DC$18,IF(AND(CP220=0,CQ220=0),$DC$19,"ATENÇÃO")))))))))))))))</f>
        <v>64.2857142857143</v>
      </c>
      <c r="CS220" s="38" t="n">
        <f aca="false">(BE220+BJ220+BN220)/3</f>
        <v>1</v>
      </c>
      <c r="CT220" s="39" t="n">
        <f aca="false">(BF220+BG220+BH220+BI220+BK220+BL220+BM220+BO220+BP220)/9</f>
        <v>1</v>
      </c>
      <c r="CU220" s="30" t="n">
        <f aca="false">IF(AND(CS220=1,CT220=1),$DC$5,IF(AND(CS220=1,CT220&gt;0.5),$DC$6,IF(AND(CS220=1,AND(CT220&gt;0.25,CT220&lt;=0.5)),$DC$7,IF(AND(CS220=1,CT220&lt;=0.25),$DC$8,IF(AND(CS220&gt;0.5,CT220&gt;0.5),$DC$9,IF(AND(CS220&gt;0.5,AND(CT220&gt;0.25,CT220&lt;=0.5)),$DC$10,IF(AND(CS220&gt;0.5,CT220&lt;=0.25),$DC$11,IF(AND(AND(CS220&lt;=0.5,CS220&gt;0.25),CT220&gt;0.5),$DC$12,IF(AND(AND(CS220&lt;=0.5,CS220&gt;0.25),AND(CT220&gt;0.25,CT220&lt;=0.5)),$DC$13,IF(AND(AND(CS220&lt;=0.5,CS220&gt;0.25),CT220&lt;=0.25),$DC$14,IF(AND(CS220&lt;=0.25,CT220&gt;0.5),$DC$15,IF(AND(CS220&lt;=0.25,AND(CT220&gt;0.25,CT220&lt;=0.5)),$DC$16,IF(AND(CS220&lt;=0.25,AND(CT220&gt;0.1,CT220&lt;=0.25)),$DC$17,IF(AND(CS220&lt;=0.25,CT220&lt;=0.1,OR(CS220&lt;&gt;0,CT220&lt;&gt;0)),$DC$18,IF(AND(CS220=0,CT220=0),$DC$19,"ATENÇÃO")))))))))))))))</f>
        <v>100</v>
      </c>
      <c r="CV220" s="31" t="n">
        <f aca="false">(BR220+BW220+BX220)/3</f>
        <v>0.666666666666667</v>
      </c>
      <c r="CW220" s="32" t="n">
        <f aca="false">(BQ220+BS220+BT220+BU220+BV220+BY220+BZ220)/7</f>
        <v>0.285714285714286</v>
      </c>
      <c r="CX220" s="30" t="n">
        <f aca="false">IF(AND(CV220=1,CW220=1),$DC$5,IF(AND(CV220=1,CW220&gt;0.5),$DC$6,IF(AND(CV220=1,AND(CW220&gt;0.25,CW220&lt;=0.5)),$DC$7,IF(AND(CV220=1,CW220&lt;=0.25),$DC$8,IF(AND(CV220&gt;0.5,CW220&gt;0.5),$DC$9,IF(AND(CV220&gt;0.5,AND(CW220&gt;0.25,CW220&lt;=0.5)),$DC$10,IF(AND(CV220&gt;0.5,CW220&lt;=0.25),$DC$11,IF(AND(AND(CV220&lt;=0.5,CV220&gt;0.25),CW220&gt;0.5),$DC$12,IF(AND(AND(CV220&lt;=0.5,CV220&gt;0.25),AND(CW220&gt;0.25,CW220&lt;=0.5)),$DC$13,IF(AND(AND(CV220&lt;=0.5,CV220&gt;0.25),CW220&lt;=0.25),$DC$14,IF(AND(CV220&lt;=0.25,CW220&gt;0.5),$DC$15,IF(AND(CV220&lt;=0.25,AND(CW220&gt;0.25,CW220&lt;=0.5)),$DC$16,IF(AND(CV220&lt;=0.25,AND(CW220&gt;0.1,CW220&lt;=0.25)),$DC$17,IF(AND(CV220&lt;=0.25,CW220&lt;=0.1,OR(CV220&lt;&gt;0,CW220&lt;&gt;0)),$DC$18,IF(AND(CV220=0,CW220=0),$DC$19,"ATENÇÃO")))))))))))))))</f>
        <v>64.2857142857143</v>
      </c>
    </row>
    <row r="221" customFormat="false" ht="15" hidden="false" customHeight="false" outlineLevel="0" collapsed="false">
      <c r="A221" s="1" t="s">
        <v>372</v>
      </c>
      <c r="B221" s="2" t="n">
        <v>219</v>
      </c>
      <c r="C221" s="23" t="n">
        <v>1</v>
      </c>
      <c r="D221" s="23" t="n">
        <v>0</v>
      </c>
      <c r="E221" s="23" t="n">
        <v>1</v>
      </c>
      <c r="F221" s="23" t="n">
        <v>0</v>
      </c>
      <c r="G221" s="24" t="n">
        <v>0</v>
      </c>
      <c r="H221" s="23" t="n">
        <v>1</v>
      </c>
      <c r="I221" s="24" t="n">
        <v>1</v>
      </c>
      <c r="J221" s="23" t="n">
        <v>0</v>
      </c>
      <c r="K221" s="24" t="n">
        <v>0</v>
      </c>
      <c r="L221" s="23" t="n">
        <v>1</v>
      </c>
      <c r="M221" s="23" t="n">
        <v>0</v>
      </c>
      <c r="N221" s="24" t="n">
        <v>1</v>
      </c>
      <c r="O221" s="23" t="n">
        <v>1</v>
      </c>
      <c r="P221" s="23" t="n">
        <v>0</v>
      </c>
      <c r="Q221" s="23" t="n">
        <v>0</v>
      </c>
      <c r="R221" s="24" t="n">
        <v>1</v>
      </c>
      <c r="S221" s="23" t="n">
        <v>1</v>
      </c>
      <c r="T221" s="23" t="n">
        <v>1</v>
      </c>
      <c r="U221" s="25" t="n">
        <v>1</v>
      </c>
      <c r="V221" s="25" t="n">
        <v>0</v>
      </c>
      <c r="W221" s="25" t="n">
        <v>0</v>
      </c>
      <c r="X221" s="26" t="n">
        <v>0</v>
      </c>
      <c r="Y221" s="25" t="n">
        <v>0</v>
      </c>
      <c r="Z221" s="25" t="n">
        <v>0</v>
      </c>
      <c r="AA221" s="26" t="n">
        <v>0</v>
      </c>
      <c r="AB221" s="25" t="n">
        <v>0</v>
      </c>
      <c r="AC221" s="25" t="n">
        <v>0</v>
      </c>
      <c r="AD221" s="25" t="n">
        <v>0</v>
      </c>
      <c r="AE221" s="25" t="n">
        <v>1</v>
      </c>
      <c r="AF221" s="25" t="n">
        <v>0</v>
      </c>
      <c r="AG221" s="26" t="n">
        <v>0</v>
      </c>
      <c r="AH221" s="23" t="n">
        <v>1</v>
      </c>
      <c r="AI221" s="23" t="n">
        <v>0</v>
      </c>
      <c r="AJ221" s="24" t="n">
        <v>0</v>
      </c>
      <c r="AK221" s="23" t="n">
        <v>0</v>
      </c>
      <c r="AL221" s="24" t="n">
        <v>1</v>
      </c>
      <c r="AM221" s="25" t="n">
        <v>1</v>
      </c>
      <c r="AN221" s="25" t="n">
        <v>1</v>
      </c>
      <c r="AO221" s="25" t="n">
        <v>1</v>
      </c>
      <c r="AP221" s="26" t="n">
        <v>0</v>
      </c>
      <c r="AQ221" s="25" t="n">
        <v>0</v>
      </c>
      <c r="AR221" s="25" t="n">
        <v>1</v>
      </c>
      <c r="AS221" s="26" t="n">
        <v>1</v>
      </c>
      <c r="AT221" s="25" t="n">
        <v>0</v>
      </c>
      <c r="AU221" s="78" t="n">
        <v>1</v>
      </c>
      <c r="AV221" s="79" t="n">
        <v>0</v>
      </c>
      <c r="AW221" s="79" t="n">
        <v>0</v>
      </c>
      <c r="AX221" s="79" t="n">
        <v>1</v>
      </c>
      <c r="AY221" s="79" t="n">
        <v>0</v>
      </c>
      <c r="AZ221" s="78" t="n">
        <v>1</v>
      </c>
      <c r="BA221" s="79" t="n">
        <v>0</v>
      </c>
      <c r="BB221" s="79" t="n">
        <v>1</v>
      </c>
      <c r="BC221" s="79" t="n">
        <v>0</v>
      </c>
      <c r="BD221" s="78" t="n">
        <v>0</v>
      </c>
      <c r="BE221" s="26" t="n">
        <v>0</v>
      </c>
      <c r="BF221" s="25" t="n">
        <v>1</v>
      </c>
      <c r="BG221" s="25" t="n">
        <v>1</v>
      </c>
      <c r="BH221" s="25" t="n">
        <v>1</v>
      </c>
      <c r="BI221" s="25" t="n">
        <v>1</v>
      </c>
      <c r="BJ221" s="26" t="n">
        <v>1</v>
      </c>
      <c r="BK221" s="25" t="n">
        <v>1</v>
      </c>
      <c r="BL221" s="25" t="n">
        <v>1</v>
      </c>
      <c r="BM221" s="25" t="n">
        <v>1</v>
      </c>
      <c r="BN221" s="26" t="n">
        <v>1</v>
      </c>
      <c r="BO221" s="25" t="n">
        <v>1</v>
      </c>
      <c r="BP221" s="25" t="n">
        <v>1</v>
      </c>
      <c r="BQ221" s="23" t="n">
        <v>1</v>
      </c>
      <c r="BR221" s="24" t="n">
        <v>1</v>
      </c>
      <c r="BS221" s="23" t="n">
        <v>1</v>
      </c>
      <c r="BT221" s="23" t="n">
        <v>1</v>
      </c>
      <c r="BU221" s="23" t="n">
        <v>0</v>
      </c>
      <c r="BV221" s="23" t="n">
        <v>0</v>
      </c>
      <c r="BW221" s="24" t="n">
        <v>1</v>
      </c>
      <c r="BX221" s="24" t="n">
        <v>0</v>
      </c>
      <c r="BY221" s="23" t="n">
        <v>0</v>
      </c>
      <c r="BZ221" s="23" t="n">
        <v>0</v>
      </c>
      <c r="CB221" s="27" t="n">
        <f aca="false">CF221*$CZ$3+CI221*$DA$3+CL221*$DB$3+CO221*$DC$3+CR221*$DD$3+CU221*$DE$3+CX221*$DF$3</f>
        <v>60.3007142857143</v>
      </c>
      <c r="CD221" s="38" t="n">
        <f aca="false">(G221+I221+K221+N221+R221)/5</f>
        <v>0.6</v>
      </c>
      <c r="CE221" s="39" t="n">
        <f aca="false">(C221+D221+E221+F221+H221+J221+L221+M221+O221+P221+Q221+S221+T221)/13</f>
        <v>0.538461538461538</v>
      </c>
      <c r="CF221" s="30" t="n">
        <f aca="false">IF(AND(CD221=1,CE221=1),$DC$5,IF(AND(CD221=1,CE221&gt;0.5),$DC$6,IF(AND(CD221=1,AND(CE221&gt;0.25,CE221&lt;=0.5)),$DC$7,IF(AND(CD221=1,CE221&lt;=0.25),$DC$8,IF(AND(CD221&gt;0.5,CE221&gt;0.5),$DC$9,IF(AND(CD221&gt;0.5,AND(CE221&gt;0.25,CE221&lt;=0.5)),$DC$10,IF(AND(CD221&gt;0.5,CE221&lt;=0.25),$DC$11,IF(AND(AND(CD221&lt;=0.5,CD221&gt;0.25),CE221&gt;0.5),$DC$12,IF(AND(AND(CD221&lt;=0.5,CD221&gt;0.25),AND(CE221&gt;0.25,CE221&lt;=0.5)),$DC$13,IF(AND(AND(CD221&lt;=0.5,CD221&gt;0.25),CE221&lt;=0.25),$DC$14,IF(AND(CD221&lt;=0.25,CE221&gt;0.5),$DC$15,IF(AND(CD221&lt;=0.25,AND(CE221&gt;0.25,CE221&lt;=0.5)),$DC$16,IF(AND(CD221&lt;=0.25,AND(CE221&gt;0.1,CE221&lt;=0.25)),$DC$17,IF(AND(CD221&lt;=0.25,CE221&lt;=0.1,OR(CD221&lt;&gt;0,CE221&lt;&gt;0)),$DC$18,IF(AND(CD221=0,CE221=0),$DC$19,"ATENÇÃO")))))))))))))))</f>
        <v>71.4285714285714</v>
      </c>
      <c r="CG221" s="38" t="n">
        <f aca="false">(X221+AA221+AG221)/3</f>
        <v>0</v>
      </c>
      <c r="CH221" s="39" t="n">
        <f aca="false">(U221+V221+W221+Y221+Z221+AB221+AC221+AD221+AE221+AF221)/10</f>
        <v>0.2</v>
      </c>
      <c r="CI221" s="30" t="n">
        <f aca="false">IF(AND(CG221=1,CH221=1),$DC$5,IF(AND(CG221=1,CH221&gt;0.5),$DC$6,IF(AND(CG221=1,AND(CH221&gt;0.25,CH221&lt;=0.5)),$DC$7,IF(AND(CG221=1,CH221&lt;=0.25),$DC$8,IF(AND(CG221&gt;0.5,CH221&gt;0.5),$DC$9,IF(AND(CG221&gt;0.5,AND(CH221&gt;0.25,CH221&lt;=0.5)),$DC$10,IF(AND(CG221&gt;0.5,CH221&lt;=0.25),$DC$11,IF(AND(AND(CG221&lt;=0.5,CG221&gt;0.25),CH221&gt;0.5),$DC$12,IF(AND(AND(CG221&lt;=0.5,CG221&gt;0.25),AND(CH221&gt;0.25,CH221&lt;=0.5)),$DC$13,IF(AND(AND(CG221&lt;=0.5,CG221&gt;0.25),CH221&lt;=0.25),$DC$14,IF(AND(CG221&lt;=0.25,CH221&gt;0.5),$DC$15,IF(AND(CG221&lt;=0.25,AND(CH221&gt;0.25,CH221&lt;=0.5)),$DC$16,IF(AND(CG221&lt;=0.25,AND(CH221&gt;0.1,CH221&lt;=0.25)),$DC$17,IF(AND(CG221&lt;=0.25,CH221&lt;=0.1,OR(CG221&lt;&gt;0,CH221&lt;&gt;0)),$DC$18,IF(AND(CG221=0,CH221=0),$DC$19,"ATENÇÃO")))))))))))))))</f>
        <v>14.2857142857143</v>
      </c>
      <c r="CJ221" s="38" t="n">
        <f aca="false">(AJ221+AL221)/2</f>
        <v>0.5</v>
      </c>
      <c r="CK221" s="39" t="n">
        <f aca="false">(AH221+AI221+AK221)/3</f>
        <v>0.333333333333333</v>
      </c>
      <c r="CL221" s="30" t="n">
        <f aca="false">IF(AND(CJ221=1,CK221=1),$DC$5,IF(AND(CJ221=1,CK221&gt;0.5),$DC$6,IF(AND(CJ221=1,AND(CK221&gt;0.25,CK221&lt;=0.5)),$DC$7,IF(AND(CJ221=1,CK221&lt;=0.25),$DC$8,IF(AND(CJ221&gt;0.5,CK221&gt;0.5),$DC$9,IF(AND(CJ221&gt;0.5,AND(CK221&gt;0.25,CK221&lt;=0.5)),$DC$10,IF(AND(CJ221&gt;0.5,CK221&lt;=0.25),$DC$11,IF(AND(AND(CJ221&lt;=0.5,CJ221&gt;0.25),CK221&gt;0.5),$DC$12,IF(AND(AND(CJ221&lt;=0.5,CJ221&gt;0.25),AND(CK221&gt;0.25,CK221&lt;=0.5)),$DC$13,IF(AND(AND(CJ221&lt;=0.5,CJ221&gt;0.25),CK221&lt;=0.25),$DC$14,IF(AND(CJ221&lt;=0.25,CK221&gt;0.5),$DC$15,IF(AND(CJ221&lt;=0.25,AND(CK221&gt;0.25,CK221&lt;=0.5)),$DC$16,IF(AND(CJ221&lt;=0.25,AND(CK221&gt;0.1,CK221&lt;=0.25)),$DC$17,IF(AND(CJ221&lt;=0.25,CK221&lt;=0.1,OR(CJ221&lt;&gt;0,CK221&lt;&gt;0)),$DC$18,IF(AND(CJ221=0,CK221=0),$DC$19,"ATENÇÃO")))))))))))))))</f>
        <v>42.8571428571429</v>
      </c>
      <c r="CM221" s="38" t="n">
        <f aca="false">(AP221+AS221)/2</f>
        <v>0.5</v>
      </c>
      <c r="CN221" s="39" t="n">
        <f aca="false">(AM221+AN221+AO221+AQ221+AR221+AT221)/6</f>
        <v>0.666666666666667</v>
      </c>
      <c r="CO221" s="30" t="n">
        <f aca="false">IF(AND(CM221=1,CN221=1),$DC$5,IF(AND(CM221=1,CN221&gt;0.5),$DC$6,IF(AND(CM221=1,AND(CN221&gt;0.25,CN221&lt;=0.5)),$DC$7,IF(AND(CM221=1,CN221&lt;=0.25),$DC$8,IF(AND(CM221&gt;0.5,CN221&gt;0.5),$DC$9,IF(AND(CM221&gt;0.5,AND(CN221&gt;0.25,CN221&lt;=0.5)),$DC$10,IF(AND(CM221&gt;0.5,CN221&lt;=0.25),$DC$11,IF(AND(AND(CM221&lt;=0.5,CM221&gt;0.25),CN221&gt;0.5),$DC$12,IF(AND(AND(CM221&lt;=0.5,CM221&gt;0.25),AND(CN221&gt;0.25,CN221&lt;=0.5)),$DC$13,IF(AND(AND(CM221&lt;=0.5,CM221&gt;0.25),CN221&lt;=0.25),$DC$14,IF(AND(CM221&lt;=0.25,CN221&gt;0.5),$DC$15,IF(AND(CM221&lt;=0.25,AND(CN221&gt;0.25,CN221&lt;=0.5)),$DC$16,IF(AND(CM221&lt;=0.25,AND(CN221&gt;0.1,CN221&lt;=0.25)),$DC$17,IF(AND(CM221&lt;=0.25,CN221&lt;=0.1,OR(CM221&lt;&gt;0,CN221&lt;&gt;0)),$DC$18,IF(AND(CM221=0,CN221=0),$DC$19,"ATENÇÃO")))))))))))))))</f>
        <v>50</v>
      </c>
      <c r="CP221" s="38" t="n">
        <f aca="false">(AU221+AZ221+BD221)/3</f>
        <v>0.666666666666667</v>
      </c>
      <c r="CQ221" s="39" t="n">
        <f aca="false">(AV221+AW221+AX221+AY221+BA221+BB221+BC221)/7</f>
        <v>0.285714285714286</v>
      </c>
      <c r="CR221" s="30" t="n">
        <f aca="false">IF(AND(CP221=1,CQ221=1),$DC$5,IF(AND(CP221=1,CQ221&gt;0.5),$DC$6,IF(AND(CP221=1,AND(CQ221&gt;0.25,CQ221&lt;=0.5)),$DC$7,IF(AND(CP221=1,CQ221&lt;=0.25),$DC$8,IF(AND(CP221&gt;0.5,CQ221&gt;0.5),$DC$9,IF(AND(CP221&gt;0.5,AND(CQ221&gt;0.25,CQ221&lt;=0.5)),$DC$10,IF(AND(CP221&gt;0.5,CQ221&lt;=0.25),$DC$11,IF(AND(AND(CP221&lt;=0.5,CP221&gt;0.25),CQ221&gt;0.5),$DC$12,IF(AND(AND(CP221&lt;=0.5,CP221&gt;0.25),AND(CQ221&gt;0.25,CQ221&lt;=0.5)),$DC$13,IF(AND(AND(CP221&lt;=0.5,CP221&gt;0.25),CQ221&lt;=0.25),$DC$14,IF(AND(CP221&lt;=0.25,CQ221&gt;0.5),$DC$15,IF(AND(CP221&lt;=0.25,AND(CQ221&gt;0.25,CQ221&lt;=0.5)),$DC$16,IF(AND(CP221&lt;=0.25,AND(CQ221&gt;0.1,CQ221&lt;=0.25)),$DC$17,IF(AND(CP221&lt;=0.25,CQ221&lt;=0.1,OR(CP221&lt;&gt;0,CQ221&lt;&gt;0)),$DC$18,IF(AND(CP221=0,CQ221=0),$DC$19,"ATENÇÃO")))))))))))))))</f>
        <v>64.2857142857143</v>
      </c>
      <c r="CS221" s="38" t="n">
        <f aca="false">(BE221+BJ221+BN221)/3</f>
        <v>0.666666666666667</v>
      </c>
      <c r="CT221" s="39" t="n">
        <f aca="false">(BF221+BG221+BH221+BI221+BK221+BL221+BM221+BO221+BP221)/9</f>
        <v>1</v>
      </c>
      <c r="CU221" s="30" t="n">
        <f aca="false">IF(AND(CS221=1,CT221=1),$DC$5,IF(AND(CS221=1,CT221&gt;0.5),$DC$6,IF(AND(CS221=1,AND(CT221&gt;0.25,CT221&lt;=0.5)),$DC$7,IF(AND(CS221=1,CT221&lt;=0.25),$DC$8,IF(AND(CS221&gt;0.5,CT221&gt;0.5),$DC$9,IF(AND(CS221&gt;0.5,AND(CT221&gt;0.25,CT221&lt;=0.5)),$DC$10,IF(AND(CS221&gt;0.5,CT221&lt;=0.25),$DC$11,IF(AND(AND(CS221&lt;=0.5,CS221&gt;0.25),CT221&gt;0.5),$DC$12,IF(AND(AND(CS221&lt;=0.5,CS221&gt;0.25),AND(CT221&gt;0.25,CT221&lt;=0.5)),$DC$13,IF(AND(AND(CS221&lt;=0.5,CS221&gt;0.25),CT221&lt;=0.25),$DC$14,IF(AND(CS221&lt;=0.25,CT221&gt;0.5),$DC$15,IF(AND(CS221&lt;=0.25,AND(CT221&gt;0.25,CT221&lt;=0.5)),$DC$16,IF(AND(CS221&lt;=0.25,AND(CT221&gt;0.1,CT221&lt;=0.25)),$DC$17,IF(AND(CS221&lt;=0.25,CT221&lt;=0.1,OR(CS221&lt;&gt;0,CT221&lt;&gt;0)),$DC$18,IF(AND(CS221=0,CT221=0),$DC$19,"ATENÇÃO")))))))))))))))</f>
        <v>71.4285714285714</v>
      </c>
      <c r="CV221" s="31" t="n">
        <f aca="false">(BR221+BW221+BX221)/3</f>
        <v>0.666666666666667</v>
      </c>
      <c r="CW221" s="32" t="n">
        <f aca="false">(BQ221+BS221+BT221+BU221+BV221+BY221+BZ221)/7</f>
        <v>0.428571428571429</v>
      </c>
      <c r="CX221" s="30" t="n">
        <f aca="false">IF(AND(CV221=1,CW221=1),$DC$5,IF(AND(CV221=1,CW221&gt;0.5),$DC$6,IF(AND(CV221=1,AND(CW221&gt;0.25,CW221&lt;=0.5)),$DC$7,IF(AND(CV221=1,CW221&lt;=0.25),$DC$8,IF(AND(CV221&gt;0.5,CW221&gt;0.5),$DC$9,IF(AND(CV221&gt;0.5,AND(CW221&gt;0.25,CW221&lt;=0.5)),$DC$10,IF(AND(CV221&gt;0.5,CW221&lt;=0.25),$DC$11,IF(AND(AND(CV221&lt;=0.5,CV221&gt;0.25),CW221&gt;0.5),$DC$12,IF(AND(AND(CV221&lt;=0.5,CV221&gt;0.25),AND(CW221&gt;0.25,CW221&lt;=0.5)),$DC$13,IF(AND(AND(CV221&lt;=0.5,CV221&gt;0.25),CW221&lt;=0.25),$DC$14,IF(AND(CV221&lt;=0.25,CW221&gt;0.5),$DC$15,IF(AND(CV221&lt;=0.25,AND(CW221&gt;0.25,CW221&lt;=0.5)),$DC$16,IF(AND(CV221&lt;=0.25,AND(CW221&gt;0.1,CW221&lt;=0.25)),$DC$17,IF(AND(CV221&lt;=0.25,CW221&lt;=0.1,OR(CV221&lt;&gt;0,CW221&lt;&gt;0)),$DC$18,IF(AND(CV221=0,CW221=0),$DC$19,"ATENÇÃO")))))))))))))))</f>
        <v>64.2857142857143</v>
      </c>
    </row>
    <row r="222" customFormat="false" ht="15" hidden="false" customHeight="false" outlineLevel="0" collapsed="false">
      <c r="A222" s="1" t="s">
        <v>373</v>
      </c>
      <c r="B222" s="2" t="n">
        <v>220</v>
      </c>
      <c r="C222" s="23" t="n">
        <v>1</v>
      </c>
      <c r="D222" s="23" t="n">
        <v>1</v>
      </c>
      <c r="E222" s="23" t="n">
        <v>1</v>
      </c>
      <c r="F222" s="23" t="n">
        <v>0</v>
      </c>
      <c r="G222" s="24" t="n">
        <v>0</v>
      </c>
      <c r="H222" s="23" t="n">
        <v>1</v>
      </c>
      <c r="I222" s="24" t="n">
        <v>1</v>
      </c>
      <c r="J222" s="23" t="n">
        <v>1</v>
      </c>
      <c r="K222" s="24" t="n">
        <v>0</v>
      </c>
      <c r="L222" s="23" t="n">
        <v>1</v>
      </c>
      <c r="M222" s="23" t="n">
        <v>1</v>
      </c>
      <c r="N222" s="24" t="n">
        <v>1</v>
      </c>
      <c r="O222" s="23" t="n">
        <v>1</v>
      </c>
      <c r="P222" s="23" t="n">
        <v>1</v>
      </c>
      <c r="Q222" s="23" t="n">
        <v>1</v>
      </c>
      <c r="R222" s="24" t="n">
        <v>1</v>
      </c>
      <c r="S222" s="23" t="n">
        <v>1</v>
      </c>
      <c r="T222" s="23" t="n">
        <v>1</v>
      </c>
      <c r="U222" s="25" t="n">
        <v>1</v>
      </c>
      <c r="V222" s="25" t="n">
        <v>0</v>
      </c>
      <c r="W222" s="25" t="n">
        <v>1</v>
      </c>
      <c r="X222" s="26" t="n">
        <v>0</v>
      </c>
      <c r="Y222" s="25" t="n">
        <v>0</v>
      </c>
      <c r="Z222" s="25" t="n">
        <v>1</v>
      </c>
      <c r="AA222" s="26" t="n">
        <v>0</v>
      </c>
      <c r="AB222" s="25" t="n">
        <v>0</v>
      </c>
      <c r="AC222" s="25" t="n">
        <v>0</v>
      </c>
      <c r="AD222" s="25" t="n">
        <v>0</v>
      </c>
      <c r="AE222" s="25" t="n">
        <v>1</v>
      </c>
      <c r="AF222" s="25" t="n">
        <v>0</v>
      </c>
      <c r="AG222" s="26" t="n">
        <v>1</v>
      </c>
      <c r="AH222" s="23" t="n">
        <v>1</v>
      </c>
      <c r="AI222" s="23" t="n">
        <v>0</v>
      </c>
      <c r="AJ222" s="24" t="n">
        <v>1</v>
      </c>
      <c r="AK222" s="23" t="n">
        <v>0</v>
      </c>
      <c r="AL222" s="24" t="n">
        <v>0</v>
      </c>
      <c r="AM222" s="25" t="n">
        <v>1</v>
      </c>
      <c r="AN222" s="25" t="n">
        <v>1</v>
      </c>
      <c r="AO222" s="25" t="n">
        <v>1</v>
      </c>
      <c r="AP222" s="26" t="n">
        <v>1</v>
      </c>
      <c r="AQ222" s="25" t="n">
        <v>0</v>
      </c>
      <c r="AR222" s="25" t="n">
        <v>1</v>
      </c>
      <c r="AS222" s="26" t="n">
        <v>0</v>
      </c>
      <c r="AT222" s="25" t="n">
        <v>0</v>
      </c>
      <c r="AU222" s="78" t="n">
        <v>1</v>
      </c>
      <c r="AV222" s="79" t="n">
        <v>1</v>
      </c>
      <c r="AW222" s="79" t="n">
        <v>1</v>
      </c>
      <c r="AX222" s="79" t="n">
        <v>0</v>
      </c>
      <c r="AY222" s="79" t="n">
        <v>1</v>
      </c>
      <c r="AZ222" s="78" t="n">
        <v>1</v>
      </c>
      <c r="BA222" s="79" t="n">
        <v>0</v>
      </c>
      <c r="BB222" s="79" t="n">
        <v>0</v>
      </c>
      <c r="BC222" s="79" t="n">
        <v>1</v>
      </c>
      <c r="BD222" s="78" t="n">
        <v>0</v>
      </c>
      <c r="BE222" s="26" t="n">
        <v>1</v>
      </c>
      <c r="BF222" s="25" t="n">
        <v>1</v>
      </c>
      <c r="BG222" s="25" t="n">
        <v>1</v>
      </c>
      <c r="BH222" s="25" t="n">
        <v>1</v>
      </c>
      <c r="BI222" s="25" t="n">
        <v>1</v>
      </c>
      <c r="BJ222" s="26" t="n">
        <v>1</v>
      </c>
      <c r="BK222" s="25" t="n">
        <v>1</v>
      </c>
      <c r="BL222" s="25" t="n">
        <v>1</v>
      </c>
      <c r="BM222" s="25" t="n">
        <v>1</v>
      </c>
      <c r="BN222" s="26" t="n">
        <v>0</v>
      </c>
      <c r="BO222" s="25" t="n">
        <v>1</v>
      </c>
      <c r="BP222" s="25" t="n">
        <v>1</v>
      </c>
      <c r="BQ222" s="23" t="n">
        <v>1</v>
      </c>
      <c r="BR222" s="24" t="n">
        <v>1</v>
      </c>
      <c r="BS222" s="23" t="n">
        <v>1</v>
      </c>
      <c r="BT222" s="23" t="n">
        <v>1</v>
      </c>
      <c r="BU222" s="23" t="n">
        <v>1</v>
      </c>
      <c r="BV222" s="23" t="n">
        <v>0</v>
      </c>
      <c r="BW222" s="24" t="n">
        <v>0</v>
      </c>
      <c r="BX222" s="24" t="n">
        <v>1</v>
      </c>
      <c r="BY222" s="23" t="n">
        <v>0</v>
      </c>
      <c r="BZ222" s="23" t="n">
        <v>1</v>
      </c>
      <c r="CB222" s="27" t="n">
        <f aca="false">CF222*$CZ$3+CI222*$DA$3+CL222*$DB$3+CO222*$DC$3+CR222*$DD$3+CU222*$DE$3+CX222*$DF$3</f>
        <v>65.2464285714286</v>
      </c>
      <c r="CD222" s="38" t="n">
        <f aca="false">(G222+I222+K222+N222+R222)/5</f>
        <v>0.6</v>
      </c>
      <c r="CE222" s="39" t="n">
        <f aca="false">(C222+D222+E222+F222+H222+J222+L222+M222+O222+P222+Q222+S222+T222)/13</f>
        <v>0.923076923076923</v>
      </c>
      <c r="CF222" s="30" t="n">
        <f aca="false">IF(AND(CD222=1,CE222=1),$DC$5,IF(AND(CD222=1,CE222&gt;0.5),$DC$6,IF(AND(CD222=1,AND(CE222&gt;0.25,CE222&lt;=0.5)),$DC$7,IF(AND(CD222=1,CE222&lt;=0.25),$DC$8,IF(AND(CD222&gt;0.5,CE222&gt;0.5),$DC$9,IF(AND(CD222&gt;0.5,AND(CE222&gt;0.25,CE222&lt;=0.5)),$DC$10,IF(AND(CD222&gt;0.5,CE222&lt;=0.25),$DC$11,IF(AND(AND(CD222&lt;=0.5,CD222&gt;0.25),CE222&gt;0.5),$DC$12,IF(AND(AND(CD222&lt;=0.5,CD222&gt;0.25),AND(CE222&gt;0.25,CE222&lt;=0.5)),$DC$13,IF(AND(AND(CD222&lt;=0.5,CD222&gt;0.25),CE222&lt;=0.25),$DC$14,IF(AND(CD222&lt;=0.25,CE222&gt;0.5),$DC$15,IF(AND(CD222&lt;=0.25,AND(CE222&gt;0.25,CE222&lt;=0.5)),$DC$16,IF(AND(CD222&lt;=0.25,AND(CE222&gt;0.1,CE222&lt;=0.25)),$DC$17,IF(AND(CD222&lt;=0.25,CE222&lt;=0.1,OR(CD222&lt;&gt;0,CE222&lt;&gt;0)),$DC$18,IF(AND(CD222=0,CE222=0),$DC$19,"ATENÇÃO")))))))))))))))</f>
        <v>71.4285714285714</v>
      </c>
      <c r="CG222" s="38" t="n">
        <f aca="false">(X222+AA222+AG222)/3</f>
        <v>0.333333333333333</v>
      </c>
      <c r="CH222" s="39" t="n">
        <f aca="false">(U222+V222+W222+Y222+Z222+AB222+AC222+AD222+AE222+AF222)/10</f>
        <v>0.4</v>
      </c>
      <c r="CI222" s="30" t="n">
        <f aca="false">IF(AND(CG222=1,CH222=1),$DC$5,IF(AND(CG222=1,CH222&gt;0.5),$DC$6,IF(AND(CG222=1,AND(CH222&gt;0.25,CH222&lt;=0.5)),$DC$7,IF(AND(CG222=1,CH222&lt;=0.25),$DC$8,IF(AND(CG222&gt;0.5,CH222&gt;0.5),$DC$9,IF(AND(CG222&gt;0.5,AND(CH222&gt;0.25,CH222&lt;=0.5)),$DC$10,IF(AND(CG222&gt;0.5,CH222&lt;=0.25),$DC$11,IF(AND(AND(CG222&lt;=0.5,CG222&gt;0.25),CH222&gt;0.5),$DC$12,IF(AND(AND(CG222&lt;=0.5,CG222&gt;0.25),AND(CH222&gt;0.25,CH222&lt;=0.5)),$DC$13,IF(AND(AND(CG222&lt;=0.5,CG222&gt;0.25),CH222&lt;=0.25),$DC$14,IF(AND(CG222&lt;=0.25,CH222&gt;0.5),$DC$15,IF(AND(CG222&lt;=0.25,AND(CH222&gt;0.25,CH222&lt;=0.5)),$DC$16,IF(AND(CG222&lt;=0.25,AND(CH222&gt;0.1,CH222&lt;=0.25)),$DC$17,IF(AND(CG222&lt;=0.25,CH222&lt;=0.1,OR(CG222&lt;&gt;0,CH222&lt;&gt;0)),$DC$18,IF(AND(CG222=0,CH222=0),$DC$19,"ATENÇÃO")))))))))))))))</f>
        <v>42.8571428571429</v>
      </c>
      <c r="CJ222" s="38" t="n">
        <f aca="false">(AJ222+AL222)/2</f>
        <v>0.5</v>
      </c>
      <c r="CK222" s="39" t="n">
        <f aca="false">(AH222+AI222+AK222)/3</f>
        <v>0.333333333333333</v>
      </c>
      <c r="CL222" s="30" t="n">
        <f aca="false">IF(AND(CJ222=1,CK222=1),$DC$5,IF(AND(CJ222=1,CK222&gt;0.5),$DC$6,IF(AND(CJ222=1,AND(CK222&gt;0.25,CK222&lt;=0.5)),$DC$7,IF(AND(CJ222=1,CK222&lt;=0.25),$DC$8,IF(AND(CJ222&gt;0.5,CK222&gt;0.5),$DC$9,IF(AND(CJ222&gt;0.5,AND(CK222&gt;0.25,CK222&lt;=0.5)),$DC$10,IF(AND(CJ222&gt;0.5,CK222&lt;=0.25),$DC$11,IF(AND(AND(CJ222&lt;=0.5,CJ222&gt;0.25),CK222&gt;0.5),$DC$12,IF(AND(AND(CJ222&lt;=0.5,CJ222&gt;0.25),AND(CK222&gt;0.25,CK222&lt;=0.5)),$DC$13,IF(AND(AND(CJ222&lt;=0.5,CJ222&gt;0.25),CK222&lt;=0.25),$DC$14,IF(AND(CJ222&lt;=0.25,CK222&gt;0.5),$DC$15,IF(AND(CJ222&lt;=0.25,AND(CK222&gt;0.25,CK222&lt;=0.5)),$DC$16,IF(AND(CJ222&lt;=0.25,AND(CK222&gt;0.1,CK222&lt;=0.25)),$DC$17,IF(AND(CJ222&lt;=0.25,CK222&lt;=0.1,OR(CJ222&lt;&gt;0,CK222&lt;&gt;0)),$DC$18,IF(AND(CJ222=0,CK222=0),$DC$19,"ATENÇÃO")))))))))))))))</f>
        <v>42.8571428571429</v>
      </c>
      <c r="CM222" s="38" t="n">
        <f aca="false">(AP222+AS222)/2</f>
        <v>0.5</v>
      </c>
      <c r="CN222" s="39" t="n">
        <f aca="false">(AM222+AN222+AO222+AQ222+AR222+AT222)/6</f>
        <v>0.666666666666667</v>
      </c>
      <c r="CO222" s="30" t="n">
        <f aca="false">IF(AND(CM222=1,CN222=1),$DC$5,IF(AND(CM222=1,CN222&gt;0.5),$DC$6,IF(AND(CM222=1,AND(CN222&gt;0.25,CN222&lt;=0.5)),$DC$7,IF(AND(CM222=1,CN222&lt;=0.25),$DC$8,IF(AND(CM222&gt;0.5,CN222&gt;0.5),$DC$9,IF(AND(CM222&gt;0.5,AND(CN222&gt;0.25,CN222&lt;=0.5)),$DC$10,IF(AND(CM222&gt;0.5,CN222&lt;=0.25),$DC$11,IF(AND(AND(CM222&lt;=0.5,CM222&gt;0.25),CN222&gt;0.5),$DC$12,IF(AND(AND(CM222&lt;=0.5,CM222&gt;0.25),AND(CN222&gt;0.25,CN222&lt;=0.5)),$DC$13,IF(AND(AND(CM222&lt;=0.5,CM222&gt;0.25),CN222&lt;=0.25),$DC$14,IF(AND(CM222&lt;=0.25,CN222&gt;0.5),$DC$15,IF(AND(CM222&lt;=0.25,AND(CN222&gt;0.25,CN222&lt;=0.5)),$DC$16,IF(AND(CM222&lt;=0.25,AND(CN222&gt;0.1,CN222&lt;=0.25)),$DC$17,IF(AND(CM222&lt;=0.25,CN222&lt;=0.1,OR(CM222&lt;&gt;0,CN222&lt;&gt;0)),$DC$18,IF(AND(CM222=0,CN222=0),$DC$19,"ATENÇÃO")))))))))))))))</f>
        <v>50</v>
      </c>
      <c r="CP222" s="38" t="n">
        <f aca="false">(AU222+AZ222+BD222)/3</f>
        <v>0.666666666666667</v>
      </c>
      <c r="CQ222" s="39" t="n">
        <f aca="false">(AV222+AW222+AX222+AY222+BA222+BB222+BC222)/7</f>
        <v>0.571428571428571</v>
      </c>
      <c r="CR222" s="30" t="n">
        <f aca="false">IF(AND(CP222=1,CQ222=1),$DC$5,IF(AND(CP222=1,CQ222&gt;0.5),$DC$6,IF(AND(CP222=1,AND(CQ222&gt;0.25,CQ222&lt;=0.5)),$DC$7,IF(AND(CP222=1,CQ222&lt;=0.25),$DC$8,IF(AND(CP222&gt;0.5,CQ222&gt;0.5),$DC$9,IF(AND(CP222&gt;0.5,AND(CQ222&gt;0.25,CQ222&lt;=0.5)),$DC$10,IF(AND(CP222&gt;0.5,CQ222&lt;=0.25),$DC$11,IF(AND(AND(CP222&lt;=0.5,CP222&gt;0.25),CQ222&gt;0.5),$DC$12,IF(AND(AND(CP222&lt;=0.5,CP222&gt;0.25),AND(CQ222&gt;0.25,CQ222&lt;=0.5)),$DC$13,IF(AND(AND(CP222&lt;=0.5,CP222&gt;0.25),CQ222&lt;=0.25),$DC$14,IF(AND(CP222&lt;=0.25,CQ222&gt;0.5),$DC$15,IF(AND(CP222&lt;=0.25,AND(CQ222&gt;0.25,CQ222&lt;=0.5)),$DC$16,IF(AND(CP222&lt;=0.25,AND(CQ222&gt;0.1,CQ222&lt;=0.25)),$DC$17,IF(AND(CP222&lt;=0.25,CQ222&lt;=0.1,OR(CP222&lt;&gt;0,CQ222&lt;&gt;0)),$DC$18,IF(AND(CP222=0,CQ222=0),$DC$19,"ATENÇÃO")))))))))))))))</f>
        <v>71.4285714285714</v>
      </c>
      <c r="CS222" s="38" t="n">
        <f aca="false">(BE222+BJ222+BN222)/3</f>
        <v>0.666666666666667</v>
      </c>
      <c r="CT222" s="39" t="n">
        <f aca="false">(BF222+BG222+BH222+BI222+BK222+BL222+BM222+BO222+BP222)/9</f>
        <v>1</v>
      </c>
      <c r="CU222" s="30" t="n">
        <f aca="false">IF(AND(CS222=1,CT222=1),$DC$5,IF(AND(CS222=1,CT222&gt;0.5),$DC$6,IF(AND(CS222=1,AND(CT222&gt;0.25,CT222&lt;=0.5)),$DC$7,IF(AND(CS222=1,CT222&lt;=0.25),$DC$8,IF(AND(CS222&gt;0.5,CT222&gt;0.5),$DC$9,IF(AND(CS222&gt;0.5,AND(CT222&gt;0.25,CT222&lt;=0.5)),$DC$10,IF(AND(CS222&gt;0.5,CT222&lt;=0.25),$DC$11,IF(AND(AND(CS222&lt;=0.5,CS222&gt;0.25),CT222&gt;0.5),$DC$12,IF(AND(AND(CS222&lt;=0.5,CS222&gt;0.25),AND(CT222&gt;0.25,CT222&lt;=0.5)),$DC$13,IF(AND(AND(CS222&lt;=0.5,CS222&gt;0.25),CT222&lt;=0.25),$DC$14,IF(AND(CS222&lt;=0.25,CT222&gt;0.5),$DC$15,IF(AND(CS222&lt;=0.25,AND(CT222&gt;0.25,CT222&lt;=0.5)),$DC$16,IF(AND(CS222&lt;=0.25,AND(CT222&gt;0.1,CT222&lt;=0.25)),$DC$17,IF(AND(CS222&lt;=0.25,CT222&lt;=0.1,OR(CS222&lt;&gt;0,CT222&lt;&gt;0)),$DC$18,IF(AND(CS222=0,CT222=0),$DC$19,"ATENÇÃO")))))))))))))))</f>
        <v>71.4285714285714</v>
      </c>
      <c r="CV222" s="31" t="n">
        <f aca="false">(BR222+BW222+BX222)/3</f>
        <v>0.666666666666667</v>
      </c>
      <c r="CW222" s="32" t="n">
        <f aca="false">(BQ222+BS222+BT222+BU222+BV222+BY222+BZ222)/7</f>
        <v>0.714285714285714</v>
      </c>
      <c r="CX222" s="30" t="n">
        <f aca="false">IF(AND(CV222=1,CW222=1),$DC$5,IF(AND(CV222=1,CW222&gt;0.5),$DC$6,IF(AND(CV222=1,AND(CW222&gt;0.25,CW222&lt;=0.5)),$DC$7,IF(AND(CV222=1,CW222&lt;=0.25),$DC$8,IF(AND(CV222&gt;0.5,CW222&gt;0.5),$DC$9,IF(AND(CV222&gt;0.5,AND(CW222&gt;0.25,CW222&lt;=0.5)),$DC$10,IF(AND(CV222&gt;0.5,CW222&lt;=0.25),$DC$11,IF(AND(AND(CV222&lt;=0.5,CV222&gt;0.25),CW222&gt;0.5),$DC$12,IF(AND(AND(CV222&lt;=0.5,CV222&gt;0.25),AND(CW222&gt;0.25,CW222&lt;=0.5)),$DC$13,IF(AND(AND(CV222&lt;=0.5,CV222&gt;0.25),CW222&lt;=0.25),$DC$14,IF(AND(CV222&lt;=0.25,CW222&gt;0.5),$DC$15,IF(AND(CV222&lt;=0.25,AND(CW222&gt;0.25,CW222&lt;=0.5)),$DC$16,IF(AND(CV222&lt;=0.25,AND(CW222&gt;0.1,CW222&lt;=0.25)),$DC$17,IF(AND(CV222&lt;=0.25,CW222&lt;=0.1,OR(CV222&lt;&gt;0,CW222&lt;&gt;0)),$DC$18,IF(AND(CV222=0,CW222=0),$DC$19,"ATENÇÃO")))))))))))))))</f>
        <v>71.4285714285714</v>
      </c>
    </row>
    <row r="223" customFormat="false" ht="15" hidden="false" customHeight="false" outlineLevel="0" collapsed="false">
      <c r="A223" s="1" t="s">
        <v>374</v>
      </c>
      <c r="B223" s="2" t="n">
        <v>221</v>
      </c>
      <c r="C223" s="23" t="n">
        <v>0</v>
      </c>
      <c r="D223" s="23" t="n">
        <v>0</v>
      </c>
      <c r="E223" s="23" t="n">
        <v>0</v>
      </c>
      <c r="F223" s="23" t="n">
        <v>0</v>
      </c>
      <c r="G223" s="24" t="n">
        <v>0</v>
      </c>
      <c r="H223" s="23" t="n">
        <v>0</v>
      </c>
      <c r="I223" s="24" t="n">
        <v>0</v>
      </c>
      <c r="J223" s="23" t="n">
        <v>0</v>
      </c>
      <c r="K223" s="24" t="n">
        <v>0</v>
      </c>
      <c r="L223" s="23" t="n">
        <v>1</v>
      </c>
      <c r="M223" s="23" t="n">
        <v>0</v>
      </c>
      <c r="N223" s="24" t="n">
        <v>1</v>
      </c>
      <c r="O223" s="23" t="n">
        <v>0</v>
      </c>
      <c r="P223" s="23" t="n">
        <v>0</v>
      </c>
      <c r="Q223" s="23" t="n">
        <v>0</v>
      </c>
      <c r="R223" s="24" t="n">
        <v>0</v>
      </c>
      <c r="S223" s="23" t="n">
        <v>0</v>
      </c>
      <c r="T223" s="23" t="n">
        <v>0</v>
      </c>
      <c r="U223" s="25" t="n">
        <v>1</v>
      </c>
      <c r="V223" s="25" t="n">
        <v>0</v>
      </c>
      <c r="W223" s="25" t="n">
        <v>0</v>
      </c>
      <c r="X223" s="26" t="n">
        <v>0</v>
      </c>
      <c r="Y223" s="25" t="n">
        <v>0</v>
      </c>
      <c r="Z223" s="25" t="n">
        <v>0</v>
      </c>
      <c r="AA223" s="26" t="n">
        <v>0</v>
      </c>
      <c r="AB223" s="25" t="n">
        <v>0</v>
      </c>
      <c r="AC223" s="25" t="n">
        <v>0</v>
      </c>
      <c r="AD223" s="25" t="n">
        <v>0</v>
      </c>
      <c r="AE223" s="25" t="n">
        <v>0</v>
      </c>
      <c r="AF223" s="25" t="n">
        <v>0</v>
      </c>
      <c r="AG223" s="26" t="n">
        <v>0</v>
      </c>
      <c r="AH223" s="23" t="n">
        <v>1</v>
      </c>
      <c r="AI223" s="23" t="n">
        <v>0</v>
      </c>
      <c r="AJ223" s="24" t="n">
        <v>0</v>
      </c>
      <c r="AK223" s="23" t="n">
        <v>0</v>
      </c>
      <c r="AL223" s="24" t="n">
        <v>1</v>
      </c>
      <c r="AM223" s="25" t="n">
        <v>0</v>
      </c>
      <c r="AN223" s="25" t="n">
        <v>1</v>
      </c>
      <c r="AO223" s="25" t="n">
        <v>1</v>
      </c>
      <c r="AP223" s="26" t="n">
        <v>0</v>
      </c>
      <c r="AQ223" s="25" t="n">
        <v>0</v>
      </c>
      <c r="AR223" s="25" t="n">
        <v>0</v>
      </c>
      <c r="AS223" s="26" t="n">
        <v>0</v>
      </c>
      <c r="AT223" s="25" t="n">
        <v>0</v>
      </c>
      <c r="AU223" s="78" t="n">
        <v>0</v>
      </c>
      <c r="AV223" s="79" t="n">
        <v>0</v>
      </c>
      <c r="AW223" s="79" t="n">
        <v>0</v>
      </c>
      <c r="AX223" s="79" t="n">
        <v>0</v>
      </c>
      <c r="AY223" s="79" t="n">
        <v>0</v>
      </c>
      <c r="AZ223" s="78" t="n">
        <v>0</v>
      </c>
      <c r="BA223" s="79" t="n">
        <v>0</v>
      </c>
      <c r="BB223" s="79" t="n">
        <v>0</v>
      </c>
      <c r="BC223" s="79" t="n">
        <v>0</v>
      </c>
      <c r="BD223" s="78" t="n">
        <v>0</v>
      </c>
      <c r="BE223" s="26" t="n">
        <v>1</v>
      </c>
      <c r="BF223" s="25" t="n">
        <v>1</v>
      </c>
      <c r="BG223" s="25" t="n">
        <v>1</v>
      </c>
      <c r="BH223" s="25" t="n">
        <v>1</v>
      </c>
      <c r="BI223" s="25" t="n">
        <v>1</v>
      </c>
      <c r="BJ223" s="26" t="n">
        <v>1</v>
      </c>
      <c r="BK223" s="25" t="n">
        <v>1</v>
      </c>
      <c r="BL223" s="25" t="n">
        <v>1</v>
      </c>
      <c r="BM223" s="25" t="n">
        <v>1</v>
      </c>
      <c r="BN223" s="26" t="n">
        <v>1</v>
      </c>
      <c r="BO223" s="25" t="n">
        <v>1</v>
      </c>
      <c r="BP223" s="25" t="n">
        <v>1</v>
      </c>
      <c r="BQ223" s="23" t="n">
        <v>0</v>
      </c>
      <c r="BR223" s="24" t="n">
        <v>1</v>
      </c>
      <c r="BS223" s="23" t="n">
        <v>0</v>
      </c>
      <c r="BT223" s="23" t="n">
        <v>0</v>
      </c>
      <c r="BU223" s="23" t="n">
        <v>0</v>
      </c>
      <c r="BV223" s="23" t="n">
        <v>0</v>
      </c>
      <c r="BW223" s="24" t="n">
        <v>0</v>
      </c>
      <c r="BX223" s="24" t="n">
        <v>0</v>
      </c>
      <c r="BY223" s="23" t="n">
        <v>0</v>
      </c>
      <c r="BZ223" s="23" t="n">
        <v>0</v>
      </c>
      <c r="CB223" s="27" t="n">
        <f aca="false">CF223*$CZ$3+CI223*$DA$3+CL223*$DB$3+CO223*$DC$3+CR223*$DD$3+CU223*$DE$3+CX223*$DF$3</f>
        <v>32.0014285714286</v>
      </c>
      <c r="CD223" s="38" t="n">
        <f aca="false">(G223+I223+K223+N223+R223)/5</f>
        <v>0.2</v>
      </c>
      <c r="CE223" s="39" t="n">
        <f aca="false">(C223+D223+E223+F223+H223+J223+L223+M223+O223+P223+Q223+S223+T223)/13</f>
        <v>0.0769230769230769</v>
      </c>
      <c r="CF223" s="30" t="n">
        <f aca="false">IF(AND(CD223=1,CE223=1),$DC$5,IF(AND(CD223=1,CE223&gt;0.5),$DC$6,IF(AND(CD223=1,AND(CE223&gt;0.25,CE223&lt;=0.5)),$DC$7,IF(AND(CD223=1,CE223&lt;=0.25),$DC$8,IF(AND(CD223&gt;0.5,CE223&gt;0.5),$DC$9,IF(AND(CD223&gt;0.5,AND(CE223&gt;0.25,CE223&lt;=0.5)),$DC$10,IF(AND(CD223&gt;0.5,CE223&lt;=0.25),$DC$11,IF(AND(AND(CD223&lt;=0.5,CD223&gt;0.25),CE223&gt;0.5),$DC$12,IF(AND(AND(CD223&lt;=0.5,CD223&gt;0.25),AND(CE223&gt;0.25,CE223&lt;=0.5)),$DC$13,IF(AND(AND(CD223&lt;=0.5,CD223&gt;0.25),CE223&lt;=0.25),$DC$14,IF(AND(CD223&lt;=0.25,CE223&gt;0.5),$DC$15,IF(AND(CD223&lt;=0.25,AND(CE223&gt;0.25,CE223&lt;=0.5)),$DC$16,IF(AND(CD223&lt;=0.25,AND(CE223&gt;0.1,CE223&lt;=0.25)),$DC$17,IF(AND(CD223&lt;=0.25,CE223&lt;=0.1,OR(CD223&lt;&gt;0,CE223&lt;&gt;0)),$DC$18,IF(AND(CD223=0,CE223=0),$DC$19,"ATENÇÃO")))))))))))))))</f>
        <v>7.14285714285714</v>
      </c>
      <c r="CG223" s="38" t="n">
        <f aca="false">(X223+AA223+AG223)/3</f>
        <v>0</v>
      </c>
      <c r="CH223" s="39" t="n">
        <f aca="false">(U223+V223+W223+Y223+Z223+AB223+AC223+AD223+AE223+AF223)/10</f>
        <v>0.1</v>
      </c>
      <c r="CI223" s="30" t="n">
        <f aca="false">IF(AND(CG223=1,CH223=1),$DC$5,IF(AND(CG223=1,CH223&gt;0.5),$DC$6,IF(AND(CG223=1,AND(CH223&gt;0.25,CH223&lt;=0.5)),$DC$7,IF(AND(CG223=1,CH223&lt;=0.25),$DC$8,IF(AND(CG223&gt;0.5,CH223&gt;0.5),$DC$9,IF(AND(CG223&gt;0.5,AND(CH223&gt;0.25,CH223&lt;=0.5)),$DC$10,IF(AND(CG223&gt;0.5,CH223&lt;=0.25),$DC$11,IF(AND(AND(CG223&lt;=0.5,CG223&gt;0.25),CH223&gt;0.5),$DC$12,IF(AND(AND(CG223&lt;=0.5,CG223&gt;0.25),AND(CH223&gt;0.25,CH223&lt;=0.5)),$DC$13,IF(AND(AND(CG223&lt;=0.5,CG223&gt;0.25),CH223&lt;=0.25),$DC$14,IF(AND(CG223&lt;=0.25,CH223&gt;0.5),$DC$15,IF(AND(CG223&lt;=0.25,AND(CH223&gt;0.25,CH223&lt;=0.5)),$DC$16,IF(AND(CG223&lt;=0.25,AND(CH223&gt;0.1,CH223&lt;=0.25)),$DC$17,IF(AND(CG223&lt;=0.25,CH223&lt;=0.1,OR(CG223&lt;&gt;0,CH223&lt;&gt;0)),$DC$18,IF(AND(CG223=0,CH223=0),$DC$19,"ATENÇÃO")))))))))))))))</f>
        <v>7.14285714285714</v>
      </c>
      <c r="CJ223" s="38" t="n">
        <f aca="false">(AJ223+AL223)/2</f>
        <v>0.5</v>
      </c>
      <c r="CK223" s="39" t="n">
        <f aca="false">(AH223+AI223+AK223)/3</f>
        <v>0.333333333333333</v>
      </c>
      <c r="CL223" s="30" t="n">
        <f aca="false">IF(AND(CJ223=1,CK223=1),$DC$5,IF(AND(CJ223=1,CK223&gt;0.5),$DC$6,IF(AND(CJ223=1,AND(CK223&gt;0.25,CK223&lt;=0.5)),$DC$7,IF(AND(CJ223=1,CK223&lt;=0.25),$DC$8,IF(AND(CJ223&gt;0.5,CK223&gt;0.5),$DC$9,IF(AND(CJ223&gt;0.5,AND(CK223&gt;0.25,CK223&lt;=0.5)),$DC$10,IF(AND(CJ223&gt;0.5,CK223&lt;=0.25),$DC$11,IF(AND(AND(CJ223&lt;=0.5,CJ223&gt;0.25),CK223&gt;0.5),$DC$12,IF(AND(AND(CJ223&lt;=0.5,CJ223&gt;0.25),AND(CK223&gt;0.25,CK223&lt;=0.5)),$DC$13,IF(AND(AND(CJ223&lt;=0.5,CJ223&gt;0.25),CK223&lt;=0.25),$DC$14,IF(AND(CJ223&lt;=0.25,CK223&gt;0.5),$DC$15,IF(AND(CJ223&lt;=0.25,AND(CK223&gt;0.25,CK223&lt;=0.5)),$DC$16,IF(AND(CJ223&lt;=0.25,AND(CK223&gt;0.1,CK223&lt;=0.25)),$DC$17,IF(AND(CJ223&lt;=0.25,CK223&lt;=0.1,OR(CJ223&lt;&gt;0,CK223&lt;&gt;0)),$DC$18,IF(AND(CJ223=0,CK223=0),$DC$19,"ATENÇÃO")))))))))))))))</f>
        <v>42.8571428571429</v>
      </c>
      <c r="CM223" s="38" t="n">
        <f aca="false">(AP223+AS223)/2</f>
        <v>0</v>
      </c>
      <c r="CN223" s="39" t="n">
        <f aca="false">(AM223+AN223+AO223+AQ223+AR223+AT223)/6</f>
        <v>0.333333333333333</v>
      </c>
      <c r="CO223" s="30" t="n">
        <f aca="false">IF(AND(CM223=1,CN223=1),$DC$5,IF(AND(CM223=1,CN223&gt;0.5),$DC$6,IF(AND(CM223=1,AND(CN223&gt;0.25,CN223&lt;=0.5)),$DC$7,IF(AND(CM223=1,CN223&lt;=0.25),$DC$8,IF(AND(CM223&gt;0.5,CN223&gt;0.5),$DC$9,IF(AND(CM223&gt;0.5,AND(CN223&gt;0.25,CN223&lt;=0.5)),$DC$10,IF(AND(CM223&gt;0.5,CN223&lt;=0.25),$DC$11,IF(AND(AND(CM223&lt;=0.5,CM223&gt;0.25),CN223&gt;0.5),$DC$12,IF(AND(AND(CM223&lt;=0.5,CM223&gt;0.25),AND(CN223&gt;0.25,CN223&lt;=0.5)),$DC$13,IF(AND(AND(CM223&lt;=0.5,CM223&gt;0.25),CN223&lt;=0.25),$DC$14,IF(AND(CM223&lt;=0.25,CN223&gt;0.5),$DC$15,IF(AND(CM223&lt;=0.25,AND(CN223&gt;0.25,CN223&lt;=0.5)),$DC$16,IF(AND(CM223&lt;=0.25,AND(CN223&gt;0.1,CN223&lt;=0.25)),$DC$17,IF(AND(CM223&lt;=0.25,CN223&lt;=0.1,OR(CM223&lt;&gt;0,CN223&lt;&gt;0)),$DC$18,IF(AND(CM223=0,CN223=0),$DC$19,"ATENÇÃO")))))))))))))))</f>
        <v>21.4285714285714</v>
      </c>
      <c r="CP223" s="38" t="n">
        <f aca="false">(AU223+AZ223+BD223)/3</f>
        <v>0</v>
      </c>
      <c r="CQ223" s="39" t="n">
        <f aca="false">(AV223+AW223+AX223+AY223+BA223+BB223+BC223)/7</f>
        <v>0</v>
      </c>
      <c r="CR223" s="30" t="n">
        <f aca="false">IF(AND(CP223=1,CQ223=1),$DC$5,IF(AND(CP223=1,CQ223&gt;0.5),$DC$6,IF(AND(CP223=1,AND(CQ223&gt;0.25,CQ223&lt;=0.5)),$DC$7,IF(AND(CP223=1,CQ223&lt;=0.25),$DC$8,IF(AND(CP223&gt;0.5,CQ223&gt;0.5),$DC$9,IF(AND(CP223&gt;0.5,AND(CQ223&gt;0.25,CQ223&lt;=0.5)),$DC$10,IF(AND(CP223&gt;0.5,CQ223&lt;=0.25),$DC$11,IF(AND(AND(CP223&lt;=0.5,CP223&gt;0.25),CQ223&gt;0.5),$DC$12,IF(AND(AND(CP223&lt;=0.5,CP223&gt;0.25),AND(CQ223&gt;0.25,CQ223&lt;=0.5)),$DC$13,IF(AND(AND(CP223&lt;=0.5,CP223&gt;0.25),CQ223&lt;=0.25),$DC$14,IF(AND(CP223&lt;=0.25,CQ223&gt;0.5),$DC$15,IF(AND(CP223&lt;=0.25,AND(CQ223&gt;0.25,CQ223&lt;=0.5)),$DC$16,IF(AND(CP223&lt;=0.25,AND(CQ223&gt;0.1,CQ223&lt;=0.25)),$DC$17,IF(AND(CP223&lt;=0.25,CQ223&lt;=0.1,OR(CP223&lt;&gt;0,CQ223&lt;&gt;0)),$DC$18,IF(AND(CP223=0,CQ223=0),$DC$19,"ATENÇÃO")))))))))))))))</f>
        <v>0</v>
      </c>
      <c r="CS223" s="38" t="n">
        <f aca="false">(BE223+BJ223+BN223)/3</f>
        <v>1</v>
      </c>
      <c r="CT223" s="39" t="n">
        <f aca="false">(BF223+BG223+BH223+BI223+BK223+BL223+BM223+BO223+BP223)/9</f>
        <v>1</v>
      </c>
      <c r="CU223" s="30" t="n">
        <f aca="false">IF(AND(CS223=1,CT223=1),$DC$5,IF(AND(CS223=1,CT223&gt;0.5),$DC$6,IF(AND(CS223=1,AND(CT223&gt;0.25,CT223&lt;=0.5)),$DC$7,IF(AND(CS223=1,CT223&lt;=0.25),$DC$8,IF(AND(CS223&gt;0.5,CT223&gt;0.5),$DC$9,IF(AND(CS223&gt;0.5,AND(CT223&gt;0.25,CT223&lt;=0.5)),$DC$10,IF(AND(CS223&gt;0.5,CT223&lt;=0.25),$DC$11,IF(AND(AND(CS223&lt;=0.5,CS223&gt;0.25),CT223&gt;0.5),$DC$12,IF(AND(AND(CS223&lt;=0.5,CS223&gt;0.25),AND(CT223&gt;0.25,CT223&lt;=0.5)),$DC$13,IF(AND(AND(CS223&lt;=0.5,CS223&gt;0.25),CT223&lt;=0.25),$DC$14,IF(AND(CS223&lt;=0.25,CT223&gt;0.5),$DC$15,IF(AND(CS223&lt;=0.25,AND(CT223&gt;0.25,CT223&lt;=0.5)),$DC$16,IF(AND(CS223&lt;=0.25,AND(CT223&gt;0.1,CT223&lt;=0.25)),$DC$17,IF(AND(CS223&lt;=0.25,CT223&lt;=0.1,OR(CS223&lt;&gt;0,CT223&lt;&gt;0)),$DC$18,IF(AND(CS223=0,CT223=0),$DC$19,"ATENÇÃO")))))))))))))))</f>
        <v>100</v>
      </c>
      <c r="CV223" s="31" t="n">
        <f aca="false">(BR223+BW223+BX223)/3</f>
        <v>0.333333333333333</v>
      </c>
      <c r="CW223" s="32" t="n">
        <f aca="false">(BQ223+BS223+BT223+BU223+BV223+BY223+BZ223)/7</f>
        <v>0</v>
      </c>
      <c r="CX223" s="30" t="n">
        <f aca="false">IF(AND(CV223=1,CW223=1),$DC$5,IF(AND(CV223=1,CW223&gt;0.5),$DC$6,IF(AND(CV223=1,AND(CW223&gt;0.25,CW223&lt;=0.5)),$DC$7,IF(AND(CV223=1,CW223&lt;=0.25),$DC$8,IF(AND(CV223&gt;0.5,CW223&gt;0.5),$DC$9,IF(AND(CV223&gt;0.5,AND(CW223&gt;0.25,CW223&lt;=0.5)),$DC$10,IF(AND(CV223&gt;0.5,CW223&lt;=0.25),$DC$11,IF(AND(AND(CV223&lt;=0.5,CV223&gt;0.25),CW223&gt;0.5),$DC$12,IF(AND(AND(CV223&lt;=0.5,CV223&gt;0.25),AND(CW223&gt;0.25,CW223&lt;=0.5)),$DC$13,IF(AND(AND(CV223&lt;=0.5,CV223&gt;0.25),CW223&lt;=0.25),$DC$14,IF(AND(CV223&lt;=0.25,CW223&gt;0.5),$DC$15,IF(AND(CV223&lt;=0.25,AND(CW223&gt;0.25,CW223&lt;=0.5)),$DC$16,IF(AND(CV223&lt;=0.25,AND(CW223&gt;0.1,CW223&lt;=0.25)),$DC$17,IF(AND(CV223&lt;=0.25,CW223&lt;=0.1,OR(CV223&lt;&gt;0,CW223&lt;&gt;0)),$DC$18,IF(AND(CV223=0,CW223=0),$DC$19,"ATENÇÃO")))))))))))))))</f>
        <v>35.7142857142857</v>
      </c>
    </row>
    <row r="224" customFormat="false" ht="15" hidden="false" customHeight="false" outlineLevel="0" collapsed="false">
      <c r="A224" s="1" t="s">
        <v>375</v>
      </c>
      <c r="B224" s="2" t="n">
        <v>222</v>
      </c>
      <c r="C224" s="23" t="n">
        <v>1</v>
      </c>
      <c r="D224" s="23" t="n">
        <v>0</v>
      </c>
      <c r="E224" s="23" t="n">
        <v>1</v>
      </c>
      <c r="F224" s="23" t="n">
        <v>0</v>
      </c>
      <c r="G224" s="24" t="n">
        <v>0</v>
      </c>
      <c r="H224" s="23" t="n">
        <v>1</v>
      </c>
      <c r="I224" s="24" t="n">
        <v>1</v>
      </c>
      <c r="J224" s="23" t="n">
        <v>0</v>
      </c>
      <c r="K224" s="24" t="n">
        <v>0</v>
      </c>
      <c r="L224" s="23" t="n">
        <v>1</v>
      </c>
      <c r="M224" s="23" t="n">
        <v>1</v>
      </c>
      <c r="N224" s="24" t="n">
        <v>1</v>
      </c>
      <c r="O224" s="23" t="n">
        <v>1</v>
      </c>
      <c r="P224" s="23" t="n">
        <v>0</v>
      </c>
      <c r="Q224" s="23" t="n">
        <v>0</v>
      </c>
      <c r="R224" s="24" t="n">
        <v>1</v>
      </c>
      <c r="S224" s="23" t="n">
        <v>0</v>
      </c>
      <c r="T224" s="23" t="n">
        <v>1</v>
      </c>
      <c r="U224" s="25" t="n">
        <v>1</v>
      </c>
      <c r="V224" s="25" t="n">
        <v>0</v>
      </c>
      <c r="W224" s="25" t="n">
        <v>0</v>
      </c>
      <c r="X224" s="26" t="n">
        <v>0</v>
      </c>
      <c r="Y224" s="25" t="n">
        <v>0</v>
      </c>
      <c r="Z224" s="25" t="n">
        <v>0</v>
      </c>
      <c r="AA224" s="26" t="n">
        <v>0</v>
      </c>
      <c r="AB224" s="25" t="n">
        <v>0</v>
      </c>
      <c r="AC224" s="25" t="n">
        <v>0</v>
      </c>
      <c r="AD224" s="25" t="n">
        <v>0</v>
      </c>
      <c r="AE224" s="25" t="n">
        <v>1</v>
      </c>
      <c r="AF224" s="25" t="n">
        <v>0</v>
      </c>
      <c r="AG224" s="26" t="n">
        <v>1</v>
      </c>
      <c r="AH224" s="23" t="n">
        <v>1</v>
      </c>
      <c r="AI224" s="23" t="n">
        <v>0</v>
      </c>
      <c r="AJ224" s="24" t="n">
        <v>0</v>
      </c>
      <c r="AK224" s="23" t="n">
        <v>1</v>
      </c>
      <c r="AL224" s="24" t="n">
        <v>0</v>
      </c>
      <c r="AM224" s="25" t="n">
        <v>1</v>
      </c>
      <c r="AN224" s="25" t="n">
        <v>1</v>
      </c>
      <c r="AO224" s="25" t="n">
        <v>1</v>
      </c>
      <c r="AP224" s="26" t="n">
        <v>0</v>
      </c>
      <c r="AQ224" s="25" t="n">
        <v>0</v>
      </c>
      <c r="AR224" s="25" t="n">
        <v>1</v>
      </c>
      <c r="AS224" s="26" t="n">
        <v>1</v>
      </c>
      <c r="AT224" s="25" t="n">
        <v>0</v>
      </c>
      <c r="AU224" s="78" t="n">
        <v>1</v>
      </c>
      <c r="AV224" s="79" t="n">
        <v>0</v>
      </c>
      <c r="AW224" s="79" t="n">
        <v>0</v>
      </c>
      <c r="AX224" s="79" t="n">
        <v>1</v>
      </c>
      <c r="AY224" s="79" t="n">
        <v>0</v>
      </c>
      <c r="AZ224" s="78" t="n">
        <v>1</v>
      </c>
      <c r="BA224" s="79" t="n">
        <v>0</v>
      </c>
      <c r="BB224" s="79" t="n">
        <v>1</v>
      </c>
      <c r="BC224" s="79" t="n">
        <v>0</v>
      </c>
      <c r="BD224" s="78" t="n">
        <v>0</v>
      </c>
      <c r="BE224" s="26" t="n">
        <v>1</v>
      </c>
      <c r="BF224" s="25" t="n">
        <v>1</v>
      </c>
      <c r="BG224" s="25" t="n">
        <v>1</v>
      </c>
      <c r="BH224" s="25" t="n">
        <v>1</v>
      </c>
      <c r="BI224" s="25" t="n">
        <v>1</v>
      </c>
      <c r="BJ224" s="26" t="n">
        <v>1</v>
      </c>
      <c r="BK224" s="25" t="n">
        <v>0</v>
      </c>
      <c r="BL224" s="25" t="n">
        <v>0</v>
      </c>
      <c r="BM224" s="25" t="n">
        <v>0</v>
      </c>
      <c r="BN224" s="26" t="n">
        <v>0</v>
      </c>
      <c r="BO224" s="25" t="n">
        <v>0</v>
      </c>
      <c r="BP224" s="25" t="n">
        <v>1</v>
      </c>
      <c r="BQ224" s="23" t="n">
        <v>1</v>
      </c>
      <c r="BR224" s="24" t="n">
        <v>1</v>
      </c>
      <c r="BS224" s="23" t="n">
        <v>0</v>
      </c>
      <c r="BT224" s="23" t="n">
        <v>0</v>
      </c>
      <c r="BU224" s="23" t="n">
        <v>0</v>
      </c>
      <c r="BV224" s="23" t="n">
        <v>0</v>
      </c>
      <c r="BW224" s="24" t="n">
        <v>0</v>
      </c>
      <c r="BX224" s="24" t="n">
        <v>1</v>
      </c>
      <c r="BY224" s="23" t="n">
        <v>1</v>
      </c>
      <c r="BZ224" s="23" t="n">
        <v>1</v>
      </c>
      <c r="CB224" s="27" t="n">
        <f aca="false">CF224*$CZ$3+CI224*$DA$3+CL224*$DB$3+CO224*$DC$3+CR224*$DD$3+CU224*$DE$3+CX224*$DF$3</f>
        <v>59.8885714285714</v>
      </c>
      <c r="CD224" s="38" t="n">
        <f aca="false">(G224+I224+K224+N224+R224)/5</f>
        <v>0.6</v>
      </c>
      <c r="CE224" s="39" t="n">
        <f aca="false">(C224+D224+E224+F224+H224+J224+L224+M224+O224+P224+Q224+S224+T224)/13</f>
        <v>0.538461538461538</v>
      </c>
      <c r="CF224" s="30" t="n">
        <f aca="false">IF(AND(CD224=1,CE224=1),$DC$5,IF(AND(CD224=1,CE224&gt;0.5),$DC$6,IF(AND(CD224=1,AND(CE224&gt;0.25,CE224&lt;=0.5)),$DC$7,IF(AND(CD224=1,CE224&lt;=0.25),$DC$8,IF(AND(CD224&gt;0.5,CE224&gt;0.5),$DC$9,IF(AND(CD224&gt;0.5,AND(CE224&gt;0.25,CE224&lt;=0.5)),$DC$10,IF(AND(CD224&gt;0.5,CE224&lt;=0.25),$DC$11,IF(AND(AND(CD224&lt;=0.5,CD224&gt;0.25),CE224&gt;0.5),$DC$12,IF(AND(AND(CD224&lt;=0.5,CD224&gt;0.25),AND(CE224&gt;0.25,CE224&lt;=0.5)),$DC$13,IF(AND(AND(CD224&lt;=0.5,CD224&gt;0.25),CE224&lt;=0.25),$DC$14,IF(AND(CD224&lt;=0.25,CE224&gt;0.5),$DC$15,IF(AND(CD224&lt;=0.25,AND(CE224&gt;0.25,CE224&lt;=0.5)),$DC$16,IF(AND(CD224&lt;=0.25,AND(CE224&gt;0.1,CE224&lt;=0.25)),$DC$17,IF(AND(CD224&lt;=0.25,CE224&lt;=0.1,OR(CD224&lt;&gt;0,CE224&lt;&gt;0)),$DC$18,IF(AND(CD224=0,CE224=0),$DC$19,"ATENÇÃO")))))))))))))))</f>
        <v>71.4285714285714</v>
      </c>
      <c r="CG224" s="38" t="n">
        <f aca="false">(X224+AA224+AG224)/3</f>
        <v>0.333333333333333</v>
      </c>
      <c r="CH224" s="39" t="n">
        <f aca="false">(U224+V224+W224+Y224+Z224+AB224+AC224+AD224+AE224+AF224)/10</f>
        <v>0.2</v>
      </c>
      <c r="CI224" s="30" t="n">
        <f aca="false">IF(AND(CG224=1,CH224=1),$DC$5,IF(AND(CG224=1,CH224&gt;0.5),$DC$6,IF(AND(CG224=1,AND(CH224&gt;0.25,CH224&lt;=0.5)),$DC$7,IF(AND(CG224=1,CH224&lt;=0.25),$DC$8,IF(AND(CG224&gt;0.5,CH224&gt;0.5),$DC$9,IF(AND(CG224&gt;0.5,AND(CH224&gt;0.25,CH224&lt;=0.5)),$DC$10,IF(AND(CG224&gt;0.5,CH224&lt;=0.25),$DC$11,IF(AND(AND(CG224&lt;=0.5,CG224&gt;0.25),CH224&gt;0.5),$DC$12,IF(AND(AND(CG224&lt;=0.5,CG224&gt;0.25),AND(CH224&gt;0.25,CH224&lt;=0.5)),$DC$13,IF(AND(AND(CG224&lt;=0.5,CG224&gt;0.25),CH224&lt;=0.25),$DC$14,IF(AND(CG224&lt;=0.25,CH224&gt;0.5),$DC$15,IF(AND(CG224&lt;=0.25,AND(CH224&gt;0.25,CH224&lt;=0.5)),$DC$16,IF(AND(CG224&lt;=0.25,AND(CH224&gt;0.1,CH224&lt;=0.25)),$DC$17,IF(AND(CG224&lt;=0.25,CH224&lt;=0.1,OR(CG224&lt;&gt;0,CH224&lt;&gt;0)),$DC$18,IF(AND(CG224=0,CH224=0),$DC$19,"ATENÇÃO")))))))))))))))</f>
        <v>35.7142857142857</v>
      </c>
      <c r="CJ224" s="38" t="n">
        <f aca="false">(AJ224+AL224)/2</f>
        <v>0</v>
      </c>
      <c r="CK224" s="39" t="n">
        <f aca="false">(AH224+AI224+AK224)/3</f>
        <v>0.666666666666667</v>
      </c>
      <c r="CL224" s="30" t="n">
        <f aca="false">IF(AND(CJ224=1,CK224=1),$DC$5,IF(AND(CJ224=1,CK224&gt;0.5),$DC$6,IF(AND(CJ224=1,AND(CK224&gt;0.25,CK224&lt;=0.5)),$DC$7,IF(AND(CJ224=1,CK224&lt;=0.25),$DC$8,IF(AND(CJ224&gt;0.5,CK224&gt;0.5),$DC$9,IF(AND(CJ224&gt;0.5,AND(CK224&gt;0.25,CK224&lt;=0.5)),$DC$10,IF(AND(CJ224&gt;0.5,CK224&lt;=0.25),$DC$11,IF(AND(AND(CJ224&lt;=0.5,CJ224&gt;0.25),CK224&gt;0.5),$DC$12,IF(AND(AND(CJ224&lt;=0.5,CJ224&gt;0.25),AND(CK224&gt;0.25,CK224&lt;=0.5)),$DC$13,IF(AND(AND(CJ224&lt;=0.5,CJ224&gt;0.25),CK224&lt;=0.25),$DC$14,IF(AND(CJ224&lt;=0.25,CK224&gt;0.5),$DC$15,IF(AND(CJ224&lt;=0.25,AND(CK224&gt;0.25,CK224&lt;=0.5)),$DC$16,IF(AND(CJ224&lt;=0.25,AND(CK224&gt;0.1,CK224&lt;=0.25)),$DC$17,IF(AND(CJ224&lt;=0.25,CK224&lt;=0.1,OR(CJ224&lt;&gt;0,CK224&lt;&gt;0)),$DC$18,IF(AND(CJ224=0,CK224=0),$DC$19,"ATENÇÃO")))))))))))))))</f>
        <v>28.5714285714286</v>
      </c>
      <c r="CM224" s="38" t="n">
        <f aca="false">(AP224+AS224)/2</f>
        <v>0.5</v>
      </c>
      <c r="CN224" s="39" t="n">
        <f aca="false">(AM224+AN224+AO224+AQ224+AR224+AT224)/6</f>
        <v>0.666666666666667</v>
      </c>
      <c r="CO224" s="30" t="n">
        <f aca="false">IF(AND(CM224=1,CN224=1),$DC$5,IF(AND(CM224=1,CN224&gt;0.5),$DC$6,IF(AND(CM224=1,AND(CN224&gt;0.25,CN224&lt;=0.5)),$DC$7,IF(AND(CM224=1,CN224&lt;=0.25),$DC$8,IF(AND(CM224&gt;0.5,CN224&gt;0.5),$DC$9,IF(AND(CM224&gt;0.5,AND(CN224&gt;0.25,CN224&lt;=0.5)),$DC$10,IF(AND(CM224&gt;0.5,CN224&lt;=0.25),$DC$11,IF(AND(AND(CM224&lt;=0.5,CM224&gt;0.25),CN224&gt;0.5),$DC$12,IF(AND(AND(CM224&lt;=0.5,CM224&gt;0.25),AND(CN224&gt;0.25,CN224&lt;=0.5)),$DC$13,IF(AND(AND(CM224&lt;=0.5,CM224&gt;0.25),CN224&lt;=0.25),$DC$14,IF(AND(CM224&lt;=0.25,CN224&gt;0.5),$DC$15,IF(AND(CM224&lt;=0.25,AND(CN224&gt;0.25,CN224&lt;=0.5)),$DC$16,IF(AND(CM224&lt;=0.25,AND(CN224&gt;0.1,CN224&lt;=0.25)),$DC$17,IF(AND(CM224&lt;=0.25,CN224&lt;=0.1,OR(CM224&lt;&gt;0,CN224&lt;&gt;0)),$DC$18,IF(AND(CM224=0,CN224=0),$DC$19,"ATENÇÃO")))))))))))))))</f>
        <v>50</v>
      </c>
      <c r="CP224" s="38" t="n">
        <f aca="false">(AU224+AZ224+BD224)/3</f>
        <v>0.666666666666667</v>
      </c>
      <c r="CQ224" s="39" t="n">
        <f aca="false">(AV224+AW224+AX224+AY224+BA224+BB224+BC224)/7</f>
        <v>0.285714285714286</v>
      </c>
      <c r="CR224" s="30" t="n">
        <f aca="false">IF(AND(CP224=1,CQ224=1),$DC$5,IF(AND(CP224=1,CQ224&gt;0.5),$DC$6,IF(AND(CP224=1,AND(CQ224&gt;0.25,CQ224&lt;=0.5)),$DC$7,IF(AND(CP224=1,CQ224&lt;=0.25),$DC$8,IF(AND(CP224&gt;0.5,CQ224&gt;0.5),$DC$9,IF(AND(CP224&gt;0.5,AND(CQ224&gt;0.25,CQ224&lt;=0.5)),$DC$10,IF(AND(CP224&gt;0.5,CQ224&lt;=0.25),$DC$11,IF(AND(AND(CP224&lt;=0.5,CP224&gt;0.25),CQ224&gt;0.5),$DC$12,IF(AND(AND(CP224&lt;=0.5,CP224&gt;0.25),AND(CQ224&gt;0.25,CQ224&lt;=0.5)),$DC$13,IF(AND(AND(CP224&lt;=0.5,CP224&gt;0.25),CQ224&lt;=0.25),$DC$14,IF(AND(CP224&lt;=0.25,CQ224&gt;0.5),$DC$15,IF(AND(CP224&lt;=0.25,AND(CQ224&gt;0.25,CQ224&lt;=0.5)),$DC$16,IF(AND(CP224&lt;=0.25,AND(CQ224&gt;0.1,CQ224&lt;=0.25)),$DC$17,IF(AND(CP224&lt;=0.25,CQ224&lt;=0.1,OR(CP224&lt;&gt;0,CQ224&lt;&gt;0)),$DC$18,IF(AND(CP224=0,CQ224=0),$DC$19,"ATENÇÃO")))))))))))))))</f>
        <v>64.2857142857143</v>
      </c>
      <c r="CS224" s="38" t="n">
        <f aca="false">(BE224+BJ224+BN224)/3</f>
        <v>0.666666666666667</v>
      </c>
      <c r="CT224" s="39" t="n">
        <f aca="false">(BF224+BG224+BH224+BI224+BK224+BL224+BM224+BO224+BP224)/9</f>
        <v>0.555555555555556</v>
      </c>
      <c r="CU224" s="30" t="n">
        <f aca="false">IF(AND(CS224=1,CT224=1),$DC$5,IF(AND(CS224=1,CT224&gt;0.5),$DC$6,IF(AND(CS224=1,AND(CT224&gt;0.25,CT224&lt;=0.5)),$DC$7,IF(AND(CS224=1,CT224&lt;=0.25),$DC$8,IF(AND(CS224&gt;0.5,CT224&gt;0.5),$DC$9,IF(AND(CS224&gt;0.5,AND(CT224&gt;0.25,CT224&lt;=0.5)),$DC$10,IF(AND(CS224&gt;0.5,CT224&lt;=0.25),$DC$11,IF(AND(AND(CS224&lt;=0.5,CS224&gt;0.25),CT224&gt;0.5),$DC$12,IF(AND(AND(CS224&lt;=0.5,CS224&gt;0.25),AND(CT224&gt;0.25,CT224&lt;=0.5)),$DC$13,IF(AND(AND(CS224&lt;=0.5,CS224&gt;0.25),CT224&lt;=0.25),$DC$14,IF(AND(CS224&lt;=0.25,CT224&gt;0.5),$DC$15,IF(AND(CS224&lt;=0.25,AND(CT224&gt;0.25,CT224&lt;=0.5)),$DC$16,IF(AND(CS224&lt;=0.25,AND(CT224&gt;0.1,CT224&lt;=0.25)),$DC$17,IF(AND(CS224&lt;=0.25,CT224&lt;=0.1,OR(CS224&lt;&gt;0,CT224&lt;&gt;0)),$DC$18,IF(AND(CS224=0,CT224=0),$DC$19,"ATENÇÃO")))))))))))))))</f>
        <v>71.4285714285714</v>
      </c>
      <c r="CV224" s="31" t="n">
        <f aca="false">(BR224+BW224+BX224)/3</f>
        <v>0.666666666666667</v>
      </c>
      <c r="CW224" s="32" t="n">
        <f aca="false">(BQ224+BS224+BT224+BU224+BV224+BY224+BZ224)/7</f>
        <v>0.428571428571429</v>
      </c>
      <c r="CX224" s="30" t="n">
        <f aca="false">IF(AND(CV224=1,CW224=1),$DC$5,IF(AND(CV224=1,CW224&gt;0.5),$DC$6,IF(AND(CV224=1,AND(CW224&gt;0.25,CW224&lt;=0.5)),$DC$7,IF(AND(CV224=1,CW224&lt;=0.25),$DC$8,IF(AND(CV224&gt;0.5,CW224&gt;0.5),$DC$9,IF(AND(CV224&gt;0.5,AND(CW224&gt;0.25,CW224&lt;=0.5)),$DC$10,IF(AND(CV224&gt;0.5,CW224&lt;=0.25),$DC$11,IF(AND(AND(CV224&lt;=0.5,CV224&gt;0.25),CW224&gt;0.5),$DC$12,IF(AND(AND(CV224&lt;=0.5,CV224&gt;0.25),AND(CW224&gt;0.25,CW224&lt;=0.5)),$DC$13,IF(AND(AND(CV224&lt;=0.5,CV224&gt;0.25),CW224&lt;=0.25),$DC$14,IF(AND(CV224&lt;=0.25,CW224&gt;0.5),$DC$15,IF(AND(CV224&lt;=0.25,AND(CW224&gt;0.25,CW224&lt;=0.5)),$DC$16,IF(AND(CV224&lt;=0.25,AND(CW224&gt;0.1,CW224&lt;=0.25)),$DC$17,IF(AND(CV224&lt;=0.25,CW224&lt;=0.1,OR(CV224&lt;&gt;0,CW224&lt;&gt;0)),$DC$18,IF(AND(CV224=0,CW224=0),$DC$19,"ATENÇÃO")))))))))))))))</f>
        <v>64.2857142857143</v>
      </c>
    </row>
    <row r="225" customFormat="false" ht="15" hidden="false" customHeight="false" outlineLevel="0" collapsed="false">
      <c r="A225" s="1" t="s">
        <v>376</v>
      </c>
      <c r="B225" s="2" t="n">
        <v>223</v>
      </c>
      <c r="C225" s="23" t="n">
        <v>0</v>
      </c>
      <c r="D225" s="23" t="n">
        <v>0</v>
      </c>
      <c r="E225" s="23" t="n">
        <v>1</v>
      </c>
      <c r="F225" s="23" t="n">
        <v>0</v>
      </c>
      <c r="G225" s="24" t="n">
        <v>0</v>
      </c>
      <c r="H225" s="23" t="n">
        <v>0</v>
      </c>
      <c r="I225" s="24" t="n">
        <v>0</v>
      </c>
      <c r="J225" s="23" t="n">
        <v>0</v>
      </c>
      <c r="K225" s="24" t="n">
        <v>1</v>
      </c>
      <c r="L225" s="23" t="n">
        <v>0</v>
      </c>
      <c r="M225" s="23" t="n">
        <v>0</v>
      </c>
      <c r="N225" s="24" t="n">
        <v>0</v>
      </c>
      <c r="O225" s="23" t="n">
        <v>0</v>
      </c>
      <c r="P225" s="23" t="n">
        <v>0</v>
      </c>
      <c r="Q225" s="23" t="n">
        <v>0</v>
      </c>
      <c r="R225" s="24" t="n">
        <v>1</v>
      </c>
      <c r="S225" s="23" t="n">
        <v>0</v>
      </c>
      <c r="T225" s="23" t="n">
        <v>1</v>
      </c>
      <c r="U225" s="25" t="n">
        <v>0</v>
      </c>
      <c r="V225" s="25" t="n">
        <v>0</v>
      </c>
      <c r="W225" s="25" t="n">
        <v>0</v>
      </c>
      <c r="X225" s="26" t="n">
        <v>0</v>
      </c>
      <c r="Y225" s="25" t="n">
        <v>0</v>
      </c>
      <c r="Z225" s="25" t="n">
        <v>0</v>
      </c>
      <c r="AA225" s="26" t="n">
        <v>0</v>
      </c>
      <c r="AB225" s="25" t="n">
        <v>0</v>
      </c>
      <c r="AC225" s="25" t="n">
        <v>1</v>
      </c>
      <c r="AD225" s="25" t="n">
        <v>0</v>
      </c>
      <c r="AE225" s="25" t="n">
        <v>1</v>
      </c>
      <c r="AF225" s="25" t="n">
        <v>0</v>
      </c>
      <c r="AG225" s="26" t="n">
        <v>1</v>
      </c>
      <c r="AH225" s="23" t="n">
        <v>1</v>
      </c>
      <c r="AI225" s="23" t="n">
        <v>0</v>
      </c>
      <c r="AJ225" s="24" t="n">
        <v>0</v>
      </c>
      <c r="AK225" s="23" t="n">
        <v>0</v>
      </c>
      <c r="AL225" s="24" t="n">
        <v>0</v>
      </c>
      <c r="AM225" s="25" t="n">
        <v>1</v>
      </c>
      <c r="AN225" s="25" t="n">
        <v>1</v>
      </c>
      <c r="AO225" s="25" t="n">
        <v>0</v>
      </c>
      <c r="AP225" s="26" t="n">
        <v>0</v>
      </c>
      <c r="AQ225" s="25" t="n">
        <v>0</v>
      </c>
      <c r="AR225" s="25" t="n">
        <v>0</v>
      </c>
      <c r="AS225" s="26" t="n">
        <v>1</v>
      </c>
      <c r="AT225" s="25" t="n">
        <v>1</v>
      </c>
      <c r="AU225" s="24" t="n">
        <v>0</v>
      </c>
      <c r="AV225" s="23" t="n">
        <v>0</v>
      </c>
      <c r="AW225" s="23" t="n">
        <v>0</v>
      </c>
      <c r="AX225" s="23" t="n">
        <v>0</v>
      </c>
      <c r="AY225" s="23" t="n">
        <v>0</v>
      </c>
      <c r="AZ225" s="24" t="n">
        <v>0</v>
      </c>
      <c r="BA225" s="23" t="n">
        <v>0</v>
      </c>
      <c r="BB225" s="23" t="n">
        <v>0</v>
      </c>
      <c r="BC225" s="23" t="n">
        <v>0</v>
      </c>
      <c r="BD225" s="24" t="n">
        <v>0</v>
      </c>
      <c r="BE225" s="26" t="n">
        <v>1</v>
      </c>
      <c r="BF225" s="25" t="n">
        <v>1</v>
      </c>
      <c r="BG225" s="25" t="n">
        <v>1</v>
      </c>
      <c r="BH225" s="25" t="n">
        <v>1</v>
      </c>
      <c r="BI225" s="25" t="n">
        <v>1</v>
      </c>
      <c r="BJ225" s="26" t="n">
        <v>1</v>
      </c>
      <c r="BK225" s="25" t="n">
        <v>1</v>
      </c>
      <c r="BL225" s="25" t="n">
        <v>1</v>
      </c>
      <c r="BM225" s="25" t="n">
        <v>1</v>
      </c>
      <c r="BN225" s="26" t="n">
        <v>1</v>
      </c>
      <c r="BO225" s="25" t="n">
        <v>1</v>
      </c>
      <c r="BP225" s="25" t="n">
        <v>1</v>
      </c>
      <c r="BQ225" s="23" t="n">
        <v>0</v>
      </c>
      <c r="BR225" s="24" t="n">
        <v>0</v>
      </c>
      <c r="BS225" s="23" t="n">
        <v>0</v>
      </c>
      <c r="BT225" s="23" t="n">
        <v>0</v>
      </c>
      <c r="BU225" s="23" t="n">
        <v>0</v>
      </c>
      <c r="BV225" s="23" t="n">
        <v>0</v>
      </c>
      <c r="BW225" s="24" t="n">
        <v>0</v>
      </c>
      <c r="BX225" s="24" t="n">
        <v>0</v>
      </c>
      <c r="BY225" s="23" t="n">
        <v>0</v>
      </c>
      <c r="BZ225" s="23" t="n">
        <v>0</v>
      </c>
      <c r="CB225" s="27" t="n">
        <f aca="false">CF225*$CZ$3+CI225*$DA$3+CL225*$DB$3+CO225*$DC$3+CR225*$DD$3+CU225*$DE$3+CX225*$DF$3</f>
        <v>27.8792857142857</v>
      </c>
      <c r="CD225" s="38" t="n">
        <f aca="false">(G225+I225+K225+N225+R225)/5</f>
        <v>0.4</v>
      </c>
      <c r="CE225" s="39" t="n">
        <f aca="false">(C225+D225+E225+F225+H225+J225+L225+M225+O225+P225+Q225+S225+T225)/13</f>
        <v>0.153846153846154</v>
      </c>
      <c r="CF225" s="30" t="n">
        <f aca="false">IF(AND(CD225=1,CE225=1),$DC$5,IF(AND(CD225=1,CE225&gt;0.5),$DC$6,IF(AND(CD225=1,AND(CE225&gt;0.25,CE225&lt;=0.5)),$DC$7,IF(AND(CD225=1,CE225&lt;=0.25),$DC$8,IF(AND(CD225&gt;0.5,CE225&gt;0.5),$DC$9,IF(AND(CD225&gt;0.5,AND(CE225&gt;0.25,CE225&lt;=0.5)),$DC$10,IF(AND(CD225&gt;0.5,CE225&lt;=0.25),$DC$11,IF(AND(AND(CD225&lt;=0.5,CD225&gt;0.25),CE225&gt;0.5),$DC$12,IF(AND(AND(CD225&lt;=0.5,CD225&gt;0.25),AND(CE225&gt;0.25,CE225&lt;=0.5)),$DC$13,IF(AND(AND(CD225&lt;=0.5,CD225&gt;0.25),CE225&lt;=0.25),$DC$14,IF(AND(CD225&lt;=0.25,CE225&gt;0.5),$DC$15,IF(AND(CD225&lt;=0.25,AND(CE225&gt;0.25,CE225&lt;=0.5)),$DC$16,IF(AND(CD225&lt;=0.25,AND(CE225&gt;0.1,CE225&lt;=0.25)),$DC$17,IF(AND(CD225&lt;=0.25,CE225&lt;=0.1,OR(CD225&lt;&gt;0,CE225&lt;&gt;0)),$DC$18,IF(AND(CD225=0,CE225=0),$DC$19,"ATENÇÃO")))))))))))))))</f>
        <v>35.7142857142857</v>
      </c>
      <c r="CG225" s="38" t="n">
        <f aca="false">(X225+AA225+AG225)/3</f>
        <v>0.333333333333333</v>
      </c>
      <c r="CH225" s="39" t="n">
        <f aca="false">(U225+V225+W225+Y225+Z225+AB225+AC225+AD225+AE225+AF225)/10</f>
        <v>0.2</v>
      </c>
      <c r="CI225" s="30" t="n">
        <f aca="false">IF(AND(CG225=1,CH225=1),$DC$5,IF(AND(CG225=1,CH225&gt;0.5),$DC$6,IF(AND(CG225=1,AND(CH225&gt;0.25,CH225&lt;=0.5)),$DC$7,IF(AND(CG225=1,CH225&lt;=0.25),$DC$8,IF(AND(CG225&gt;0.5,CH225&gt;0.5),$DC$9,IF(AND(CG225&gt;0.5,AND(CH225&gt;0.25,CH225&lt;=0.5)),$DC$10,IF(AND(CG225&gt;0.5,CH225&lt;=0.25),$DC$11,IF(AND(AND(CG225&lt;=0.5,CG225&gt;0.25),CH225&gt;0.5),$DC$12,IF(AND(AND(CG225&lt;=0.5,CG225&gt;0.25),AND(CH225&gt;0.25,CH225&lt;=0.5)),$DC$13,IF(AND(AND(CG225&lt;=0.5,CG225&gt;0.25),CH225&lt;=0.25),$DC$14,IF(AND(CG225&lt;=0.25,CH225&gt;0.5),$DC$15,IF(AND(CG225&lt;=0.25,AND(CH225&gt;0.25,CH225&lt;=0.5)),$DC$16,IF(AND(CG225&lt;=0.25,AND(CH225&gt;0.1,CH225&lt;=0.25)),$DC$17,IF(AND(CG225&lt;=0.25,CH225&lt;=0.1,OR(CG225&lt;&gt;0,CH225&lt;&gt;0)),$DC$18,IF(AND(CG225=0,CH225=0),$DC$19,"ATENÇÃO")))))))))))))))</f>
        <v>35.7142857142857</v>
      </c>
      <c r="CJ225" s="38" t="n">
        <f aca="false">(AJ225+AL225)/2</f>
        <v>0</v>
      </c>
      <c r="CK225" s="39" t="n">
        <f aca="false">(AH225+AI225+AK225)/3</f>
        <v>0.333333333333333</v>
      </c>
      <c r="CL225" s="30" t="n">
        <f aca="false">IF(AND(CJ225=1,CK225=1),$DC$5,IF(AND(CJ225=1,CK225&gt;0.5),$DC$6,IF(AND(CJ225=1,AND(CK225&gt;0.25,CK225&lt;=0.5)),$DC$7,IF(AND(CJ225=1,CK225&lt;=0.25),$DC$8,IF(AND(CJ225&gt;0.5,CK225&gt;0.5),$DC$9,IF(AND(CJ225&gt;0.5,AND(CK225&gt;0.25,CK225&lt;=0.5)),$DC$10,IF(AND(CJ225&gt;0.5,CK225&lt;=0.25),$DC$11,IF(AND(AND(CJ225&lt;=0.5,CJ225&gt;0.25),CK225&gt;0.5),$DC$12,IF(AND(AND(CJ225&lt;=0.5,CJ225&gt;0.25),AND(CK225&gt;0.25,CK225&lt;=0.5)),$DC$13,IF(AND(AND(CJ225&lt;=0.5,CJ225&gt;0.25),CK225&lt;=0.25),$DC$14,IF(AND(CJ225&lt;=0.25,CK225&gt;0.5),$DC$15,IF(AND(CJ225&lt;=0.25,AND(CK225&gt;0.25,CK225&lt;=0.5)),$DC$16,IF(AND(CJ225&lt;=0.25,AND(CK225&gt;0.1,CK225&lt;=0.25)),$DC$17,IF(AND(CJ225&lt;=0.25,CK225&lt;=0.1,OR(CJ225&lt;&gt;0,CK225&lt;&gt;0)),$DC$18,IF(AND(CJ225=0,CK225=0),$DC$19,"ATENÇÃO")))))))))))))))</f>
        <v>21.4285714285714</v>
      </c>
      <c r="CM225" s="38" t="n">
        <f aca="false">(AP225+AS225)/2</f>
        <v>0.5</v>
      </c>
      <c r="CN225" s="39" t="n">
        <f aca="false">(AM225+AN225+AO225+AQ225+AR225+AT225)/6</f>
        <v>0.5</v>
      </c>
      <c r="CO225" s="30" t="n">
        <f aca="false">IF(AND(CM225=1,CN225=1),$DC$5,IF(AND(CM225=1,CN225&gt;0.5),$DC$6,IF(AND(CM225=1,AND(CN225&gt;0.25,CN225&lt;=0.5)),$DC$7,IF(AND(CM225=1,CN225&lt;=0.25),$DC$8,IF(AND(CM225&gt;0.5,CN225&gt;0.5),$DC$9,IF(AND(CM225&gt;0.5,AND(CN225&gt;0.25,CN225&lt;=0.5)),$DC$10,IF(AND(CM225&gt;0.5,CN225&lt;=0.25),$DC$11,IF(AND(AND(CM225&lt;=0.5,CM225&gt;0.25),CN225&gt;0.5),$DC$12,IF(AND(AND(CM225&lt;=0.5,CM225&gt;0.25),AND(CN225&gt;0.25,CN225&lt;=0.5)),$DC$13,IF(AND(AND(CM225&lt;=0.5,CM225&gt;0.25),CN225&lt;=0.25),$DC$14,IF(AND(CM225&lt;=0.25,CN225&gt;0.5),$DC$15,IF(AND(CM225&lt;=0.25,AND(CN225&gt;0.25,CN225&lt;=0.5)),$DC$16,IF(AND(CM225&lt;=0.25,AND(CN225&gt;0.1,CN225&lt;=0.25)),$DC$17,IF(AND(CM225&lt;=0.25,CN225&lt;=0.1,OR(CM225&lt;&gt;0,CN225&lt;&gt;0)),$DC$18,IF(AND(CM225=0,CN225=0),$DC$19,"ATENÇÃO")))))))))))))))</f>
        <v>42.8571428571429</v>
      </c>
      <c r="CP225" s="38" t="n">
        <f aca="false">(AU225+AZ225+BD225)/3</f>
        <v>0</v>
      </c>
      <c r="CQ225" s="39" t="n">
        <f aca="false">(AV225+AW225+AX225+AY225+BA225+BB225+BC225)/7</f>
        <v>0</v>
      </c>
      <c r="CR225" s="30" t="n">
        <f aca="false">IF(AND(CP225=1,CQ225=1),$DC$5,IF(AND(CP225=1,CQ225&gt;0.5),$DC$6,IF(AND(CP225=1,AND(CQ225&gt;0.25,CQ225&lt;=0.5)),$DC$7,IF(AND(CP225=1,CQ225&lt;=0.25),$DC$8,IF(AND(CP225&gt;0.5,CQ225&gt;0.5),$DC$9,IF(AND(CP225&gt;0.5,AND(CQ225&gt;0.25,CQ225&lt;=0.5)),$DC$10,IF(AND(CP225&gt;0.5,CQ225&lt;=0.25),$DC$11,IF(AND(AND(CP225&lt;=0.5,CP225&gt;0.25),CQ225&gt;0.5),$DC$12,IF(AND(AND(CP225&lt;=0.5,CP225&gt;0.25),AND(CQ225&gt;0.25,CQ225&lt;=0.5)),$DC$13,IF(AND(AND(CP225&lt;=0.5,CP225&gt;0.25),CQ225&lt;=0.25),$DC$14,IF(AND(CP225&lt;=0.25,CQ225&gt;0.5),$DC$15,IF(AND(CP225&lt;=0.25,AND(CQ225&gt;0.25,CQ225&lt;=0.5)),$DC$16,IF(AND(CP225&lt;=0.25,AND(CQ225&gt;0.1,CQ225&lt;=0.25)),$DC$17,IF(AND(CP225&lt;=0.25,CQ225&lt;=0.1,OR(CP225&lt;&gt;0,CQ225&lt;&gt;0)),$DC$18,IF(AND(CP225=0,CQ225=0),$DC$19,"ATENÇÃO")))))))))))))))</f>
        <v>0</v>
      </c>
      <c r="CS225" s="38" t="n">
        <f aca="false">(BE225+BJ225+BN225)/3</f>
        <v>1</v>
      </c>
      <c r="CT225" s="39" t="n">
        <f aca="false">(BF225+BG225+BH225+BI225+BK225+BL225+BM225+BO225+BP225)/9</f>
        <v>1</v>
      </c>
      <c r="CU225" s="30" t="n">
        <f aca="false">IF(AND(CS225=1,CT225=1),$DC$5,IF(AND(CS225=1,CT225&gt;0.5),$DC$6,IF(AND(CS225=1,AND(CT225&gt;0.25,CT225&lt;=0.5)),$DC$7,IF(AND(CS225=1,CT225&lt;=0.25),$DC$8,IF(AND(CS225&gt;0.5,CT225&gt;0.5),$DC$9,IF(AND(CS225&gt;0.5,AND(CT225&gt;0.25,CT225&lt;=0.5)),$DC$10,IF(AND(CS225&gt;0.5,CT225&lt;=0.25),$DC$11,IF(AND(AND(CS225&lt;=0.5,CS225&gt;0.25),CT225&gt;0.5),$DC$12,IF(AND(AND(CS225&lt;=0.5,CS225&gt;0.25),AND(CT225&gt;0.25,CT225&lt;=0.5)),$DC$13,IF(AND(AND(CS225&lt;=0.5,CS225&gt;0.25),CT225&lt;=0.25),$DC$14,IF(AND(CS225&lt;=0.25,CT225&gt;0.5),$DC$15,IF(AND(CS225&lt;=0.25,AND(CT225&gt;0.25,CT225&lt;=0.5)),$DC$16,IF(AND(CS225&lt;=0.25,AND(CT225&gt;0.1,CT225&lt;=0.25)),$DC$17,IF(AND(CS225&lt;=0.25,CT225&lt;=0.1,OR(CS225&lt;&gt;0,CT225&lt;&gt;0)),$DC$18,IF(AND(CS225=0,CT225=0),$DC$19,"ATENÇÃO")))))))))))))))</f>
        <v>100</v>
      </c>
      <c r="CV225" s="31" t="n">
        <f aca="false">(BR225+BW225+BX225)/3</f>
        <v>0</v>
      </c>
      <c r="CW225" s="32" t="n">
        <f aca="false">(BQ225+BS225+BT225+BU225+BV225+BY225+BZ225)/7</f>
        <v>0</v>
      </c>
      <c r="CX225" s="30" t="n">
        <f aca="false">IF(AND(CV225=1,CW225=1),$DC$5,IF(AND(CV225=1,CW225&gt;0.5),$DC$6,IF(AND(CV225=1,AND(CW225&gt;0.25,CW225&lt;=0.5)),$DC$7,IF(AND(CV225=1,CW225&lt;=0.25),$DC$8,IF(AND(CV225&gt;0.5,CW225&gt;0.5),$DC$9,IF(AND(CV225&gt;0.5,AND(CW225&gt;0.25,CW225&lt;=0.5)),$DC$10,IF(AND(CV225&gt;0.5,CW225&lt;=0.25),$DC$11,IF(AND(AND(CV225&lt;=0.5,CV225&gt;0.25),CW225&gt;0.5),$DC$12,IF(AND(AND(CV225&lt;=0.5,CV225&gt;0.25),AND(CW225&gt;0.25,CW225&lt;=0.5)),$DC$13,IF(AND(AND(CV225&lt;=0.5,CV225&gt;0.25),CW225&lt;=0.25),$DC$14,IF(AND(CV225&lt;=0.25,CW225&gt;0.5),$DC$15,IF(AND(CV225&lt;=0.25,AND(CW225&gt;0.25,CW225&lt;=0.5)),$DC$16,IF(AND(CV225&lt;=0.25,AND(CW225&gt;0.1,CW225&lt;=0.25)),$DC$17,IF(AND(CV225&lt;=0.25,CW225&lt;=0.1,OR(CV225&lt;&gt;0,CW225&lt;&gt;0)),$DC$18,IF(AND(CV225=0,CW225=0),$DC$19,"ATENÇÃO")))))))))))))))</f>
        <v>0</v>
      </c>
    </row>
    <row r="226" customFormat="false" ht="15" hidden="false" customHeight="false" outlineLevel="0" collapsed="false">
      <c r="A226" s="1" t="s">
        <v>377</v>
      </c>
      <c r="B226" s="2" t="n">
        <v>224</v>
      </c>
      <c r="C226" s="23" t="n">
        <v>1</v>
      </c>
      <c r="D226" s="23" t="n">
        <v>0</v>
      </c>
      <c r="E226" s="23" t="n">
        <v>0</v>
      </c>
      <c r="F226" s="23" t="n">
        <v>0</v>
      </c>
      <c r="G226" s="24" t="n">
        <v>1</v>
      </c>
      <c r="H226" s="23" t="n">
        <v>0</v>
      </c>
      <c r="I226" s="24" t="n">
        <v>1</v>
      </c>
      <c r="J226" s="23" t="n">
        <v>0</v>
      </c>
      <c r="K226" s="24" t="n">
        <v>0</v>
      </c>
      <c r="L226" s="23" t="n">
        <v>1</v>
      </c>
      <c r="M226" s="23" t="n">
        <v>0</v>
      </c>
      <c r="N226" s="24" t="n">
        <v>1</v>
      </c>
      <c r="O226" s="23" t="n">
        <v>0</v>
      </c>
      <c r="P226" s="23" t="n">
        <v>1</v>
      </c>
      <c r="Q226" s="23" t="n">
        <v>1</v>
      </c>
      <c r="R226" s="24" t="n">
        <v>1</v>
      </c>
      <c r="S226" s="23" t="n">
        <v>1</v>
      </c>
      <c r="T226" s="23" t="n">
        <v>1</v>
      </c>
      <c r="U226" s="25" t="n">
        <v>1</v>
      </c>
      <c r="V226" s="25" t="n">
        <v>0</v>
      </c>
      <c r="W226" s="25" t="n">
        <v>0</v>
      </c>
      <c r="X226" s="26" t="n">
        <v>0</v>
      </c>
      <c r="Y226" s="25" t="n">
        <v>1</v>
      </c>
      <c r="Z226" s="25" t="n">
        <v>0</v>
      </c>
      <c r="AA226" s="26" t="n">
        <v>0</v>
      </c>
      <c r="AB226" s="25" t="n">
        <v>0</v>
      </c>
      <c r="AC226" s="25" t="n">
        <v>0</v>
      </c>
      <c r="AD226" s="25" t="n">
        <v>0</v>
      </c>
      <c r="AE226" s="25" t="n">
        <v>1</v>
      </c>
      <c r="AF226" s="25" t="n">
        <v>0</v>
      </c>
      <c r="AG226" s="26" t="n">
        <v>1</v>
      </c>
      <c r="AH226" s="23" t="n">
        <v>1</v>
      </c>
      <c r="AI226" s="23" t="n">
        <v>0</v>
      </c>
      <c r="AJ226" s="24" t="n">
        <v>1</v>
      </c>
      <c r="AK226" s="23" t="n">
        <v>0</v>
      </c>
      <c r="AL226" s="24" t="n">
        <v>1</v>
      </c>
      <c r="AM226" s="25" t="n">
        <v>1</v>
      </c>
      <c r="AN226" s="25" t="n">
        <v>1</v>
      </c>
      <c r="AO226" s="25" t="n">
        <v>1</v>
      </c>
      <c r="AP226" s="26" t="n">
        <v>1</v>
      </c>
      <c r="AQ226" s="25" t="n">
        <v>0</v>
      </c>
      <c r="AR226" s="25" t="n">
        <v>1</v>
      </c>
      <c r="AS226" s="26" t="n">
        <v>0</v>
      </c>
      <c r="AT226" s="25" t="n">
        <v>1</v>
      </c>
      <c r="AU226" s="24" t="n">
        <v>1</v>
      </c>
      <c r="AV226" s="23" t="n">
        <v>0</v>
      </c>
      <c r="AW226" s="23" t="n">
        <v>0</v>
      </c>
      <c r="AX226" s="23" t="n">
        <v>1</v>
      </c>
      <c r="AY226" s="23" t="n">
        <v>0</v>
      </c>
      <c r="AZ226" s="24" t="n">
        <v>1</v>
      </c>
      <c r="BA226" s="23" t="n">
        <v>0</v>
      </c>
      <c r="BB226" s="23" t="n">
        <v>1</v>
      </c>
      <c r="BC226" s="23" t="n">
        <v>0</v>
      </c>
      <c r="BD226" s="24" t="n">
        <v>0</v>
      </c>
      <c r="BE226" s="26" t="n">
        <v>1</v>
      </c>
      <c r="BF226" s="25" t="n">
        <v>1</v>
      </c>
      <c r="BG226" s="25" t="n">
        <v>1</v>
      </c>
      <c r="BH226" s="25" t="n">
        <v>1</v>
      </c>
      <c r="BI226" s="25" t="n">
        <v>1</v>
      </c>
      <c r="BJ226" s="26" t="n">
        <v>1</v>
      </c>
      <c r="BK226" s="25" t="n">
        <v>1</v>
      </c>
      <c r="BL226" s="25" t="n">
        <v>1</v>
      </c>
      <c r="BM226" s="25" t="n">
        <v>1</v>
      </c>
      <c r="BN226" s="26" t="n">
        <v>1</v>
      </c>
      <c r="BO226" s="25" t="n">
        <v>1</v>
      </c>
      <c r="BP226" s="25" t="n">
        <v>1</v>
      </c>
      <c r="BQ226" s="23" t="n">
        <v>1</v>
      </c>
      <c r="BR226" s="24" t="n">
        <v>1</v>
      </c>
      <c r="BS226" s="23" t="n">
        <v>1</v>
      </c>
      <c r="BT226" s="23" t="n">
        <v>1</v>
      </c>
      <c r="BU226" s="23" t="n">
        <v>1</v>
      </c>
      <c r="BV226" s="23" t="n">
        <v>1</v>
      </c>
      <c r="BW226" s="24" t="n">
        <v>0</v>
      </c>
      <c r="BX226" s="24" t="n">
        <v>0</v>
      </c>
      <c r="BY226" s="23" t="n">
        <v>0</v>
      </c>
      <c r="BZ226" s="23" t="n">
        <v>1</v>
      </c>
      <c r="CB226" s="27" t="n">
        <f aca="false">CF226*$CZ$3+CI226*$DA$3+CL226*$DB$3+CO226*$DC$3+CR226*$DD$3+CU226*$DE$3+CX226*$DF$3</f>
        <v>66.6192857142857</v>
      </c>
      <c r="CD226" s="38" t="n">
        <f aca="false">(G226+I226+K226+N226+R226)/5</f>
        <v>0.8</v>
      </c>
      <c r="CE226" s="39" t="n">
        <f aca="false">(C226+D226+E226+F226+H226+J226+L226+M226+O226+P226+Q226+S226+T226)/13</f>
        <v>0.461538461538462</v>
      </c>
      <c r="CF226" s="30" t="n">
        <f aca="false">IF(AND(CD226=1,CE226=1),$DC$5,IF(AND(CD226=1,CE226&gt;0.5),$DC$6,IF(AND(CD226=1,AND(CE226&gt;0.25,CE226&lt;=0.5)),$DC$7,IF(AND(CD226=1,CE226&lt;=0.25),$DC$8,IF(AND(CD226&gt;0.5,CE226&gt;0.5),$DC$9,IF(AND(CD226&gt;0.5,AND(CE226&gt;0.25,CE226&lt;=0.5)),$DC$10,IF(AND(CD226&gt;0.5,CE226&lt;=0.25),$DC$11,IF(AND(AND(CD226&lt;=0.5,CD226&gt;0.25),CE226&gt;0.5),$DC$12,IF(AND(AND(CD226&lt;=0.5,CD226&gt;0.25),AND(CE226&gt;0.25,CE226&lt;=0.5)),$DC$13,IF(AND(AND(CD226&lt;=0.5,CD226&gt;0.25),CE226&lt;=0.25),$DC$14,IF(AND(CD226&lt;=0.25,CE226&gt;0.5),$DC$15,IF(AND(CD226&lt;=0.25,AND(CE226&gt;0.25,CE226&lt;=0.5)),$DC$16,IF(AND(CD226&lt;=0.25,AND(CE226&gt;0.1,CE226&lt;=0.25)),$DC$17,IF(AND(CD226&lt;=0.25,CE226&lt;=0.1,OR(CD226&lt;&gt;0,CE226&lt;&gt;0)),$DC$18,IF(AND(CD226=0,CE226=0),$DC$19,"ATENÇÃO")))))))))))))))</f>
        <v>64.2857142857143</v>
      </c>
      <c r="CG226" s="38" t="n">
        <f aca="false">(X226+AA226+AG226)/3</f>
        <v>0.333333333333333</v>
      </c>
      <c r="CH226" s="39" t="n">
        <f aca="false">(U226+V226+W226+Y226+Z226+AB226+AC226+AD226+AE226+AF226)/10</f>
        <v>0.3</v>
      </c>
      <c r="CI226" s="30" t="n">
        <f aca="false">IF(AND(CG226=1,CH226=1),$DC$5,IF(AND(CG226=1,CH226&gt;0.5),$DC$6,IF(AND(CG226=1,AND(CH226&gt;0.25,CH226&lt;=0.5)),$DC$7,IF(AND(CG226=1,CH226&lt;=0.25),$DC$8,IF(AND(CG226&gt;0.5,CH226&gt;0.5),$DC$9,IF(AND(CG226&gt;0.5,AND(CH226&gt;0.25,CH226&lt;=0.5)),$DC$10,IF(AND(CG226&gt;0.5,CH226&lt;=0.25),$DC$11,IF(AND(AND(CG226&lt;=0.5,CG226&gt;0.25),CH226&gt;0.5),$DC$12,IF(AND(AND(CG226&lt;=0.5,CG226&gt;0.25),AND(CH226&gt;0.25,CH226&lt;=0.5)),$DC$13,IF(AND(AND(CG226&lt;=0.5,CG226&gt;0.25),CH226&lt;=0.25),$DC$14,IF(AND(CG226&lt;=0.25,CH226&gt;0.5),$DC$15,IF(AND(CG226&lt;=0.25,AND(CH226&gt;0.25,CH226&lt;=0.5)),$DC$16,IF(AND(CG226&lt;=0.25,AND(CH226&gt;0.1,CH226&lt;=0.25)),$DC$17,IF(AND(CG226&lt;=0.25,CH226&lt;=0.1,OR(CG226&lt;&gt;0,CH226&lt;&gt;0)),$DC$18,IF(AND(CG226=0,CH226=0),$DC$19,"ATENÇÃO")))))))))))))))</f>
        <v>42.8571428571429</v>
      </c>
      <c r="CJ226" s="38" t="n">
        <f aca="false">(AJ226+AL226)/2</f>
        <v>1</v>
      </c>
      <c r="CK226" s="39" t="n">
        <f aca="false">(AH226+AI226+AK226)/3</f>
        <v>0.333333333333333</v>
      </c>
      <c r="CL226" s="30" t="n">
        <f aca="false">IF(AND(CJ226=1,CK226=1),$DC$5,IF(AND(CJ226=1,CK226&gt;0.5),$DC$6,IF(AND(CJ226=1,AND(CK226&gt;0.25,CK226&lt;=0.5)),$DC$7,IF(AND(CJ226=1,CK226&lt;=0.25),$DC$8,IF(AND(CJ226&gt;0.5,CK226&gt;0.5),$DC$9,IF(AND(CJ226&gt;0.5,AND(CK226&gt;0.25,CK226&lt;=0.5)),$DC$10,IF(AND(CJ226&gt;0.5,CK226&lt;=0.25),$DC$11,IF(AND(AND(CJ226&lt;=0.5,CJ226&gt;0.25),CK226&gt;0.5),$DC$12,IF(AND(AND(CJ226&lt;=0.5,CJ226&gt;0.25),AND(CK226&gt;0.25,CK226&lt;=0.5)),$DC$13,IF(AND(AND(CJ226&lt;=0.5,CJ226&gt;0.25),CK226&lt;=0.25),$DC$14,IF(AND(CJ226&lt;=0.25,CK226&gt;0.5),$DC$15,IF(AND(CJ226&lt;=0.25,AND(CK226&gt;0.25,CK226&lt;=0.5)),$DC$16,IF(AND(CJ226&lt;=0.25,AND(CK226&gt;0.1,CK226&lt;=0.25)),$DC$17,IF(AND(CJ226&lt;=0.25,CK226&lt;=0.1,OR(CJ226&lt;&gt;0,CK226&lt;&gt;0)),$DC$18,IF(AND(CJ226=0,CK226=0),$DC$19,"ATENÇÃO")))))))))))))))</f>
        <v>85.7142857142857</v>
      </c>
      <c r="CM226" s="38" t="n">
        <f aca="false">(AP226+AS226)/2</f>
        <v>0.5</v>
      </c>
      <c r="CN226" s="39" t="n">
        <f aca="false">(AM226+AN226+AO226+AQ226+AR226+AT226)/6</f>
        <v>0.833333333333333</v>
      </c>
      <c r="CO226" s="30" t="n">
        <f aca="false">IF(AND(CM226=1,CN226=1),$DC$5,IF(AND(CM226=1,CN226&gt;0.5),$DC$6,IF(AND(CM226=1,AND(CN226&gt;0.25,CN226&lt;=0.5)),$DC$7,IF(AND(CM226=1,CN226&lt;=0.25),$DC$8,IF(AND(CM226&gt;0.5,CN226&gt;0.5),$DC$9,IF(AND(CM226&gt;0.5,AND(CN226&gt;0.25,CN226&lt;=0.5)),$DC$10,IF(AND(CM226&gt;0.5,CN226&lt;=0.25),$DC$11,IF(AND(AND(CM226&lt;=0.5,CM226&gt;0.25),CN226&gt;0.5),$DC$12,IF(AND(AND(CM226&lt;=0.5,CM226&gt;0.25),AND(CN226&gt;0.25,CN226&lt;=0.5)),$DC$13,IF(AND(AND(CM226&lt;=0.5,CM226&gt;0.25),CN226&lt;=0.25),$DC$14,IF(AND(CM226&lt;=0.25,CN226&gt;0.5),$DC$15,IF(AND(CM226&lt;=0.25,AND(CN226&gt;0.25,CN226&lt;=0.5)),$DC$16,IF(AND(CM226&lt;=0.25,AND(CN226&gt;0.1,CN226&lt;=0.25)),$DC$17,IF(AND(CM226&lt;=0.25,CN226&lt;=0.1,OR(CM226&lt;&gt;0,CN226&lt;&gt;0)),$DC$18,IF(AND(CM226=0,CN226=0),$DC$19,"ATENÇÃO")))))))))))))))</f>
        <v>50</v>
      </c>
      <c r="CP226" s="38" t="n">
        <f aca="false">(AU226+AZ226+BD226)/3</f>
        <v>0.666666666666667</v>
      </c>
      <c r="CQ226" s="39" t="n">
        <f aca="false">(AV226+AW226+AX226+AY226+BA226+BB226+BC226)/7</f>
        <v>0.285714285714286</v>
      </c>
      <c r="CR226" s="30" t="n">
        <f aca="false">IF(AND(CP226=1,CQ226=1),$DC$5,IF(AND(CP226=1,CQ226&gt;0.5),$DC$6,IF(AND(CP226=1,AND(CQ226&gt;0.25,CQ226&lt;=0.5)),$DC$7,IF(AND(CP226=1,CQ226&lt;=0.25),$DC$8,IF(AND(CP226&gt;0.5,CQ226&gt;0.5),$DC$9,IF(AND(CP226&gt;0.5,AND(CQ226&gt;0.25,CQ226&lt;=0.5)),$DC$10,IF(AND(CP226&gt;0.5,CQ226&lt;=0.25),$DC$11,IF(AND(AND(CP226&lt;=0.5,CP226&gt;0.25),CQ226&gt;0.5),$DC$12,IF(AND(AND(CP226&lt;=0.5,CP226&gt;0.25),AND(CQ226&gt;0.25,CQ226&lt;=0.5)),$DC$13,IF(AND(AND(CP226&lt;=0.5,CP226&gt;0.25),CQ226&lt;=0.25),$DC$14,IF(AND(CP226&lt;=0.25,CQ226&gt;0.5),$DC$15,IF(AND(CP226&lt;=0.25,AND(CQ226&gt;0.25,CQ226&lt;=0.5)),$DC$16,IF(AND(CP226&lt;=0.25,AND(CQ226&gt;0.1,CQ226&lt;=0.25)),$DC$17,IF(AND(CP226&lt;=0.25,CQ226&lt;=0.1,OR(CP226&lt;&gt;0,CQ226&lt;&gt;0)),$DC$18,IF(AND(CP226=0,CQ226=0),$DC$19,"ATENÇÃO")))))))))))))))</f>
        <v>64.2857142857143</v>
      </c>
      <c r="CS226" s="38" t="n">
        <f aca="false">(BE226+BJ226+BN226)/3</f>
        <v>1</v>
      </c>
      <c r="CT226" s="39" t="n">
        <f aca="false">(BF226+BG226+BH226+BI226+BK226+BL226+BM226+BO226+BP226)/9</f>
        <v>1</v>
      </c>
      <c r="CU226" s="30" t="n">
        <f aca="false">IF(AND(CS226=1,CT226=1),$DC$5,IF(AND(CS226=1,CT226&gt;0.5),$DC$6,IF(AND(CS226=1,AND(CT226&gt;0.25,CT226&lt;=0.5)),$DC$7,IF(AND(CS226=1,CT226&lt;=0.25),$DC$8,IF(AND(CS226&gt;0.5,CT226&gt;0.5),$DC$9,IF(AND(CS226&gt;0.5,AND(CT226&gt;0.25,CT226&lt;=0.5)),$DC$10,IF(AND(CS226&gt;0.5,CT226&lt;=0.25),$DC$11,IF(AND(AND(CS226&lt;=0.5,CS226&gt;0.25),CT226&gt;0.5),$DC$12,IF(AND(AND(CS226&lt;=0.5,CS226&gt;0.25),AND(CT226&gt;0.25,CT226&lt;=0.5)),$DC$13,IF(AND(AND(CS226&lt;=0.5,CS226&gt;0.25),CT226&lt;=0.25),$DC$14,IF(AND(CS226&lt;=0.25,CT226&gt;0.5),$DC$15,IF(AND(CS226&lt;=0.25,AND(CT226&gt;0.25,CT226&lt;=0.5)),$DC$16,IF(AND(CS226&lt;=0.25,AND(CT226&gt;0.1,CT226&lt;=0.25)),$DC$17,IF(AND(CS226&lt;=0.25,CT226&lt;=0.1,OR(CS226&lt;&gt;0,CT226&lt;&gt;0)),$DC$18,IF(AND(CS226=0,CT226=0),$DC$19,"ATENÇÃO")))))))))))))))</f>
        <v>100</v>
      </c>
      <c r="CV226" s="31" t="n">
        <f aca="false">(BR226+BW226+BX226)/3</f>
        <v>0.333333333333333</v>
      </c>
      <c r="CW226" s="32" t="n">
        <f aca="false">(BQ226+BS226+BT226+BU226+BV226+BY226+BZ226)/7</f>
        <v>0.857142857142857</v>
      </c>
      <c r="CX226" s="30" t="n">
        <f aca="false">IF(AND(CV226=1,CW226=1),$DC$5,IF(AND(CV226=1,CW226&gt;0.5),$DC$6,IF(AND(CV226=1,AND(CW226&gt;0.25,CW226&lt;=0.5)),$DC$7,IF(AND(CV226=1,CW226&lt;=0.25),$DC$8,IF(AND(CV226&gt;0.5,CW226&gt;0.5),$DC$9,IF(AND(CV226&gt;0.5,AND(CW226&gt;0.25,CW226&lt;=0.5)),$DC$10,IF(AND(CV226&gt;0.5,CW226&lt;=0.25),$DC$11,IF(AND(AND(CV226&lt;=0.5,CV226&gt;0.25),CW226&gt;0.5),$DC$12,IF(AND(AND(CV226&lt;=0.5,CV226&gt;0.25),AND(CW226&gt;0.25,CW226&lt;=0.5)),$DC$13,IF(AND(AND(CV226&lt;=0.5,CV226&gt;0.25),CW226&lt;=0.25),$DC$14,IF(AND(CV226&lt;=0.25,CW226&gt;0.5),$DC$15,IF(AND(CV226&lt;=0.25,AND(CW226&gt;0.25,CW226&lt;=0.5)),$DC$16,IF(AND(CV226&lt;=0.25,AND(CW226&gt;0.1,CW226&lt;=0.25)),$DC$17,IF(AND(CV226&lt;=0.25,CW226&lt;=0.1,OR(CV226&lt;&gt;0,CW226&lt;&gt;0)),$DC$18,IF(AND(CV226=0,CW226=0),$DC$19,"ATENÇÃO")))))))))))))))</f>
        <v>50</v>
      </c>
    </row>
    <row r="227" customFormat="false" ht="15" hidden="false" customHeight="false" outlineLevel="0" collapsed="false">
      <c r="A227" s="1" t="s">
        <v>378</v>
      </c>
      <c r="B227" s="2" t="n">
        <v>225</v>
      </c>
      <c r="C227" s="23" t="n">
        <v>0</v>
      </c>
      <c r="D227" s="23" t="n">
        <v>0</v>
      </c>
      <c r="E227" s="23" t="n">
        <v>1</v>
      </c>
      <c r="F227" s="23" t="n">
        <v>0</v>
      </c>
      <c r="G227" s="24" t="n">
        <v>0</v>
      </c>
      <c r="H227" s="23" t="n">
        <v>0</v>
      </c>
      <c r="I227" s="24" t="n">
        <v>0</v>
      </c>
      <c r="J227" s="23" t="n">
        <v>1</v>
      </c>
      <c r="K227" s="24" t="n">
        <v>0</v>
      </c>
      <c r="L227" s="23" t="n">
        <v>1</v>
      </c>
      <c r="M227" s="23" t="n">
        <v>0</v>
      </c>
      <c r="N227" s="24" t="n">
        <v>1</v>
      </c>
      <c r="O227" s="23" t="n">
        <v>0</v>
      </c>
      <c r="P227" s="23" t="n">
        <v>0</v>
      </c>
      <c r="Q227" s="23" t="n">
        <v>0</v>
      </c>
      <c r="R227" s="24" t="n">
        <v>1</v>
      </c>
      <c r="S227" s="23" t="n">
        <v>0</v>
      </c>
      <c r="T227" s="23" t="n">
        <v>1</v>
      </c>
      <c r="U227" s="25" t="n">
        <v>1</v>
      </c>
      <c r="V227" s="25" t="n">
        <v>0</v>
      </c>
      <c r="W227" s="25" t="n">
        <v>0</v>
      </c>
      <c r="X227" s="26" t="n">
        <v>0</v>
      </c>
      <c r="Y227" s="25" t="n">
        <v>1</v>
      </c>
      <c r="Z227" s="25" t="n">
        <v>0</v>
      </c>
      <c r="AA227" s="26" t="n">
        <v>0</v>
      </c>
      <c r="AB227" s="25" t="n">
        <v>0</v>
      </c>
      <c r="AC227" s="25" t="n">
        <v>0</v>
      </c>
      <c r="AD227" s="25" t="n">
        <v>0</v>
      </c>
      <c r="AE227" s="25" t="n">
        <v>0</v>
      </c>
      <c r="AF227" s="25" t="n">
        <v>0</v>
      </c>
      <c r="AG227" s="26" t="n">
        <v>1</v>
      </c>
      <c r="AH227" s="23" t="n">
        <v>1</v>
      </c>
      <c r="AI227" s="23" t="n">
        <v>0</v>
      </c>
      <c r="AJ227" s="24" t="n">
        <v>0</v>
      </c>
      <c r="AK227" s="23" t="n">
        <v>0</v>
      </c>
      <c r="AL227" s="24" t="n">
        <v>0</v>
      </c>
      <c r="AM227" s="25" t="n">
        <v>1</v>
      </c>
      <c r="AN227" s="25" t="n">
        <v>1</v>
      </c>
      <c r="AO227" s="25" t="n">
        <v>0</v>
      </c>
      <c r="AP227" s="26" t="n">
        <v>1</v>
      </c>
      <c r="AQ227" s="25" t="n">
        <v>0</v>
      </c>
      <c r="AR227" s="25" t="n">
        <v>0</v>
      </c>
      <c r="AS227" s="26" t="n">
        <v>1</v>
      </c>
      <c r="AT227" s="25" t="n">
        <v>0</v>
      </c>
      <c r="AU227" s="24" t="n">
        <v>0</v>
      </c>
      <c r="AV227" s="23" t="n">
        <v>0</v>
      </c>
      <c r="AW227" s="23" t="n">
        <v>0</v>
      </c>
      <c r="AX227" s="23" t="n">
        <v>0</v>
      </c>
      <c r="AY227" s="23" t="n">
        <v>0</v>
      </c>
      <c r="AZ227" s="24" t="n">
        <v>0</v>
      </c>
      <c r="BA227" s="23" t="n">
        <v>0</v>
      </c>
      <c r="BB227" s="23" t="n">
        <v>0</v>
      </c>
      <c r="BC227" s="23" t="n">
        <v>0</v>
      </c>
      <c r="BD227" s="24" t="n">
        <v>0</v>
      </c>
      <c r="BE227" s="26" t="n">
        <v>1</v>
      </c>
      <c r="BF227" s="25" t="n">
        <v>1</v>
      </c>
      <c r="BG227" s="25" t="n">
        <v>1</v>
      </c>
      <c r="BH227" s="25" t="n">
        <v>1</v>
      </c>
      <c r="BI227" s="25" t="n">
        <v>1</v>
      </c>
      <c r="BJ227" s="26" t="n">
        <v>1</v>
      </c>
      <c r="BK227" s="25" t="n">
        <v>1</v>
      </c>
      <c r="BL227" s="25" t="n">
        <v>1</v>
      </c>
      <c r="BM227" s="25" t="n">
        <v>1</v>
      </c>
      <c r="BN227" s="26" t="n">
        <v>1</v>
      </c>
      <c r="BO227" s="25" t="n">
        <v>1</v>
      </c>
      <c r="BP227" s="25" t="n">
        <v>1</v>
      </c>
      <c r="BQ227" s="23" t="n">
        <v>1</v>
      </c>
      <c r="BR227" s="24" t="n">
        <v>0</v>
      </c>
      <c r="BS227" s="23" t="n">
        <v>1</v>
      </c>
      <c r="BT227" s="23" t="n">
        <v>1</v>
      </c>
      <c r="BU227" s="23" t="n">
        <v>0</v>
      </c>
      <c r="BV227" s="23" t="n">
        <v>0</v>
      </c>
      <c r="BW227" s="24" t="n">
        <v>0</v>
      </c>
      <c r="BX227" s="24" t="n">
        <v>0</v>
      </c>
      <c r="BY227" s="23" t="n">
        <v>0</v>
      </c>
      <c r="BZ227" s="23" t="n">
        <v>0</v>
      </c>
      <c r="CB227" s="27" t="n">
        <f aca="false">CF227*$CZ$3+CI227*$DA$3+CL227*$DB$3+CO227*$DC$3+CR227*$DD$3+CU227*$DE$3+CX227*$DF$3</f>
        <v>36.8078571428571</v>
      </c>
      <c r="CD227" s="38" t="n">
        <f aca="false">(G227+I227+K227+N227+R227)/5</f>
        <v>0.4</v>
      </c>
      <c r="CE227" s="39" t="n">
        <f aca="false">(C227+D227+E227+F227+H227+J227+L227+M227+O227+P227+Q227+S227+T227)/13</f>
        <v>0.307692307692308</v>
      </c>
      <c r="CF227" s="30" t="n">
        <f aca="false">IF(AND(CD227=1,CE227=1),$DC$5,IF(AND(CD227=1,CE227&gt;0.5),$DC$6,IF(AND(CD227=1,AND(CE227&gt;0.25,CE227&lt;=0.5)),$DC$7,IF(AND(CD227=1,CE227&lt;=0.25),$DC$8,IF(AND(CD227&gt;0.5,CE227&gt;0.5),$DC$9,IF(AND(CD227&gt;0.5,AND(CE227&gt;0.25,CE227&lt;=0.5)),$DC$10,IF(AND(CD227&gt;0.5,CE227&lt;=0.25),$DC$11,IF(AND(AND(CD227&lt;=0.5,CD227&gt;0.25),CE227&gt;0.5),$DC$12,IF(AND(AND(CD227&lt;=0.5,CD227&gt;0.25),AND(CE227&gt;0.25,CE227&lt;=0.5)),$DC$13,IF(AND(AND(CD227&lt;=0.5,CD227&gt;0.25),CE227&lt;=0.25),$DC$14,IF(AND(CD227&lt;=0.25,CE227&gt;0.5),$DC$15,IF(AND(CD227&lt;=0.25,AND(CE227&gt;0.25,CE227&lt;=0.5)),$DC$16,IF(AND(CD227&lt;=0.25,AND(CE227&gt;0.1,CE227&lt;=0.25)),$DC$17,IF(AND(CD227&lt;=0.25,CE227&lt;=0.1,OR(CD227&lt;&gt;0,CE227&lt;&gt;0)),$DC$18,IF(AND(CD227=0,CE227=0),$DC$19,"ATENÇÃO")))))))))))))))</f>
        <v>42.8571428571429</v>
      </c>
      <c r="CG227" s="38" t="n">
        <f aca="false">(X227+AA227+AG227)/3</f>
        <v>0.333333333333333</v>
      </c>
      <c r="CH227" s="39" t="n">
        <f aca="false">(U227+V227+W227+Y227+Z227+AB227+AC227+AD227+AE227+AF227)/10</f>
        <v>0.2</v>
      </c>
      <c r="CI227" s="30" t="n">
        <f aca="false">IF(AND(CG227=1,CH227=1),$DC$5,IF(AND(CG227=1,CH227&gt;0.5),$DC$6,IF(AND(CG227=1,AND(CH227&gt;0.25,CH227&lt;=0.5)),$DC$7,IF(AND(CG227=1,CH227&lt;=0.25),$DC$8,IF(AND(CG227&gt;0.5,CH227&gt;0.5),$DC$9,IF(AND(CG227&gt;0.5,AND(CH227&gt;0.25,CH227&lt;=0.5)),$DC$10,IF(AND(CG227&gt;0.5,CH227&lt;=0.25),$DC$11,IF(AND(AND(CG227&lt;=0.5,CG227&gt;0.25),CH227&gt;0.5),$DC$12,IF(AND(AND(CG227&lt;=0.5,CG227&gt;0.25),AND(CH227&gt;0.25,CH227&lt;=0.5)),$DC$13,IF(AND(AND(CG227&lt;=0.5,CG227&gt;0.25),CH227&lt;=0.25),$DC$14,IF(AND(CG227&lt;=0.25,CH227&gt;0.5),$DC$15,IF(AND(CG227&lt;=0.25,AND(CH227&gt;0.25,CH227&lt;=0.5)),$DC$16,IF(AND(CG227&lt;=0.25,AND(CH227&gt;0.1,CH227&lt;=0.25)),$DC$17,IF(AND(CG227&lt;=0.25,CH227&lt;=0.1,OR(CG227&lt;&gt;0,CH227&lt;&gt;0)),$DC$18,IF(AND(CG227=0,CH227=0),$DC$19,"ATENÇÃO")))))))))))))))</f>
        <v>35.7142857142857</v>
      </c>
      <c r="CJ227" s="38" t="n">
        <f aca="false">(AJ227+AL227)/2</f>
        <v>0</v>
      </c>
      <c r="CK227" s="39" t="n">
        <f aca="false">(AH227+AI227+AK227)/3</f>
        <v>0.333333333333333</v>
      </c>
      <c r="CL227" s="30" t="n">
        <f aca="false">IF(AND(CJ227=1,CK227=1),$DC$5,IF(AND(CJ227=1,CK227&gt;0.5),$DC$6,IF(AND(CJ227=1,AND(CK227&gt;0.25,CK227&lt;=0.5)),$DC$7,IF(AND(CJ227=1,CK227&lt;=0.25),$DC$8,IF(AND(CJ227&gt;0.5,CK227&gt;0.5),$DC$9,IF(AND(CJ227&gt;0.5,AND(CK227&gt;0.25,CK227&lt;=0.5)),$DC$10,IF(AND(CJ227&gt;0.5,CK227&lt;=0.25),$DC$11,IF(AND(AND(CJ227&lt;=0.5,CJ227&gt;0.25),CK227&gt;0.5),$DC$12,IF(AND(AND(CJ227&lt;=0.5,CJ227&gt;0.25),AND(CK227&gt;0.25,CK227&lt;=0.5)),$DC$13,IF(AND(AND(CJ227&lt;=0.5,CJ227&gt;0.25),CK227&lt;=0.25),$DC$14,IF(AND(CJ227&lt;=0.25,CK227&gt;0.5),$DC$15,IF(AND(CJ227&lt;=0.25,AND(CK227&gt;0.25,CK227&lt;=0.5)),$DC$16,IF(AND(CJ227&lt;=0.25,AND(CK227&gt;0.1,CK227&lt;=0.25)),$DC$17,IF(AND(CJ227&lt;=0.25,CK227&lt;=0.1,OR(CJ227&lt;&gt;0,CK227&lt;&gt;0)),$DC$18,IF(AND(CJ227=0,CK227=0),$DC$19,"ATENÇÃO")))))))))))))))</f>
        <v>21.4285714285714</v>
      </c>
      <c r="CM227" s="38" t="n">
        <f aca="false">(AP227+AS227)/2</f>
        <v>1</v>
      </c>
      <c r="CN227" s="39" t="n">
        <f aca="false">(AM227+AN227+AO227+AQ227+AR227+AT227)/6</f>
        <v>0.333333333333333</v>
      </c>
      <c r="CO227" s="30" t="n">
        <f aca="false">IF(AND(CM227=1,CN227=1),$DC$5,IF(AND(CM227=1,CN227&gt;0.5),$DC$6,IF(AND(CM227=1,AND(CN227&gt;0.25,CN227&lt;=0.5)),$DC$7,IF(AND(CM227=1,CN227&lt;=0.25),$DC$8,IF(AND(CM227&gt;0.5,CN227&gt;0.5),$DC$9,IF(AND(CM227&gt;0.5,AND(CN227&gt;0.25,CN227&lt;=0.5)),$DC$10,IF(AND(CM227&gt;0.5,CN227&lt;=0.25),$DC$11,IF(AND(AND(CM227&lt;=0.5,CM227&gt;0.25),CN227&gt;0.5),$DC$12,IF(AND(AND(CM227&lt;=0.5,CM227&gt;0.25),AND(CN227&gt;0.25,CN227&lt;=0.5)),$DC$13,IF(AND(AND(CM227&lt;=0.5,CM227&gt;0.25),CN227&lt;=0.25),$DC$14,IF(AND(CM227&lt;=0.25,CN227&gt;0.5),$DC$15,IF(AND(CM227&lt;=0.25,AND(CN227&gt;0.25,CN227&lt;=0.5)),$DC$16,IF(AND(CM227&lt;=0.25,AND(CN227&gt;0.1,CN227&lt;=0.25)),$DC$17,IF(AND(CM227&lt;=0.25,CN227&lt;=0.1,OR(CM227&lt;&gt;0,CN227&lt;&gt;0)),$DC$18,IF(AND(CM227=0,CN227=0),$DC$19,"ATENÇÃO")))))))))))))))</f>
        <v>85.7142857142857</v>
      </c>
      <c r="CP227" s="38" t="n">
        <f aca="false">(AU227+AZ227+BD227)/3</f>
        <v>0</v>
      </c>
      <c r="CQ227" s="39" t="n">
        <f aca="false">(AV227+AW227+AX227+AY227+BA227+BB227+BC227)/7</f>
        <v>0</v>
      </c>
      <c r="CR227" s="30" t="n">
        <f aca="false">IF(AND(CP227=1,CQ227=1),$DC$5,IF(AND(CP227=1,CQ227&gt;0.5),$DC$6,IF(AND(CP227=1,AND(CQ227&gt;0.25,CQ227&lt;=0.5)),$DC$7,IF(AND(CP227=1,CQ227&lt;=0.25),$DC$8,IF(AND(CP227&gt;0.5,CQ227&gt;0.5),$DC$9,IF(AND(CP227&gt;0.5,AND(CQ227&gt;0.25,CQ227&lt;=0.5)),$DC$10,IF(AND(CP227&gt;0.5,CQ227&lt;=0.25),$DC$11,IF(AND(AND(CP227&lt;=0.5,CP227&gt;0.25),CQ227&gt;0.5),$DC$12,IF(AND(AND(CP227&lt;=0.5,CP227&gt;0.25),AND(CQ227&gt;0.25,CQ227&lt;=0.5)),$DC$13,IF(AND(AND(CP227&lt;=0.5,CP227&gt;0.25),CQ227&lt;=0.25),$DC$14,IF(AND(CP227&lt;=0.25,CQ227&gt;0.5),$DC$15,IF(AND(CP227&lt;=0.25,AND(CQ227&gt;0.25,CQ227&lt;=0.5)),$DC$16,IF(AND(CP227&lt;=0.25,AND(CQ227&gt;0.1,CQ227&lt;=0.25)),$DC$17,IF(AND(CP227&lt;=0.25,CQ227&lt;=0.1,OR(CP227&lt;&gt;0,CQ227&lt;&gt;0)),$DC$18,IF(AND(CP227=0,CQ227=0),$DC$19,"ATENÇÃO")))))))))))))))</f>
        <v>0</v>
      </c>
      <c r="CS227" s="38" t="n">
        <f aca="false">(BE227+BJ227+BN227)/3</f>
        <v>1</v>
      </c>
      <c r="CT227" s="39" t="n">
        <f aca="false">(BF227+BG227+BH227+BI227+BK227+BL227+BM227+BO227+BP227)/9</f>
        <v>1</v>
      </c>
      <c r="CU227" s="30" t="n">
        <f aca="false">IF(AND(CS227=1,CT227=1),$DC$5,IF(AND(CS227=1,CT227&gt;0.5),$DC$6,IF(AND(CS227=1,AND(CT227&gt;0.25,CT227&lt;=0.5)),$DC$7,IF(AND(CS227=1,CT227&lt;=0.25),$DC$8,IF(AND(CS227&gt;0.5,CT227&gt;0.5),$DC$9,IF(AND(CS227&gt;0.5,AND(CT227&gt;0.25,CT227&lt;=0.5)),$DC$10,IF(AND(CS227&gt;0.5,CT227&lt;=0.25),$DC$11,IF(AND(AND(CS227&lt;=0.5,CS227&gt;0.25),CT227&gt;0.5),$DC$12,IF(AND(AND(CS227&lt;=0.5,CS227&gt;0.25),AND(CT227&gt;0.25,CT227&lt;=0.5)),$DC$13,IF(AND(AND(CS227&lt;=0.5,CS227&gt;0.25),CT227&lt;=0.25),$DC$14,IF(AND(CS227&lt;=0.25,CT227&gt;0.5),$DC$15,IF(AND(CS227&lt;=0.25,AND(CT227&gt;0.25,CT227&lt;=0.5)),$DC$16,IF(AND(CS227&lt;=0.25,AND(CT227&gt;0.1,CT227&lt;=0.25)),$DC$17,IF(AND(CS227&lt;=0.25,CT227&lt;=0.1,OR(CS227&lt;&gt;0,CT227&lt;&gt;0)),$DC$18,IF(AND(CS227=0,CT227=0),$DC$19,"ATENÇÃO")))))))))))))))</f>
        <v>100</v>
      </c>
      <c r="CV227" s="31" t="n">
        <f aca="false">(BR227+BW227+BX227)/3</f>
        <v>0</v>
      </c>
      <c r="CW227" s="32" t="n">
        <f aca="false">(BQ227+BS227+BT227+BU227+BV227+BY227+BZ227)/7</f>
        <v>0.428571428571429</v>
      </c>
      <c r="CX227" s="30" t="n">
        <f aca="false">IF(AND(CV227=1,CW227=1),$DC$5,IF(AND(CV227=1,CW227&gt;0.5),$DC$6,IF(AND(CV227=1,AND(CW227&gt;0.25,CW227&lt;=0.5)),$DC$7,IF(AND(CV227=1,CW227&lt;=0.25),$DC$8,IF(AND(CV227&gt;0.5,CW227&gt;0.5),$DC$9,IF(AND(CV227&gt;0.5,AND(CW227&gt;0.25,CW227&lt;=0.5)),$DC$10,IF(AND(CV227&gt;0.5,CW227&lt;=0.25),$DC$11,IF(AND(AND(CV227&lt;=0.5,CV227&gt;0.25),CW227&gt;0.5),$DC$12,IF(AND(AND(CV227&lt;=0.5,CV227&gt;0.25),AND(CW227&gt;0.25,CW227&lt;=0.5)),$DC$13,IF(AND(AND(CV227&lt;=0.5,CV227&gt;0.25),CW227&lt;=0.25),$DC$14,IF(AND(CV227&lt;=0.25,CW227&gt;0.5),$DC$15,IF(AND(CV227&lt;=0.25,AND(CW227&gt;0.25,CW227&lt;=0.5)),$DC$16,IF(AND(CV227&lt;=0.25,AND(CW227&gt;0.1,CW227&lt;=0.25)),$DC$17,IF(AND(CV227&lt;=0.25,CW227&lt;=0.1,OR(CV227&lt;&gt;0,CW227&lt;&gt;0)),$DC$18,IF(AND(CV227=0,CW227=0),$DC$19,"ATENÇÃO")))))))))))))))</f>
        <v>21.4285714285714</v>
      </c>
    </row>
    <row r="228" customFormat="false" ht="15" hidden="false" customHeight="false" outlineLevel="0" collapsed="false">
      <c r="A228" s="1" t="s">
        <v>379</v>
      </c>
      <c r="B228" s="2" t="n">
        <v>226</v>
      </c>
      <c r="C228" s="23" t="n">
        <v>1</v>
      </c>
      <c r="D228" s="23" t="n">
        <v>0</v>
      </c>
      <c r="E228" s="23" t="n">
        <v>1</v>
      </c>
      <c r="F228" s="23" t="n">
        <v>1</v>
      </c>
      <c r="G228" s="24" t="n">
        <v>1</v>
      </c>
      <c r="H228" s="23" t="n">
        <v>1</v>
      </c>
      <c r="I228" s="24" t="n">
        <v>0</v>
      </c>
      <c r="J228" s="23" t="n">
        <v>0</v>
      </c>
      <c r="K228" s="24" t="n">
        <v>0</v>
      </c>
      <c r="L228" s="23" t="n">
        <v>1</v>
      </c>
      <c r="M228" s="23" t="n">
        <v>0</v>
      </c>
      <c r="N228" s="24" t="n">
        <v>1</v>
      </c>
      <c r="O228" s="23" t="n">
        <v>1</v>
      </c>
      <c r="P228" s="23" t="n">
        <v>1</v>
      </c>
      <c r="Q228" s="23" t="n">
        <v>1</v>
      </c>
      <c r="R228" s="24" t="n">
        <v>1</v>
      </c>
      <c r="S228" s="23" t="n">
        <v>0</v>
      </c>
      <c r="T228" s="23" t="n">
        <v>1</v>
      </c>
      <c r="U228" s="25" t="n">
        <v>0</v>
      </c>
      <c r="V228" s="25" t="n">
        <v>0</v>
      </c>
      <c r="W228" s="25" t="n">
        <v>0</v>
      </c>
      <c r="X228" s="26" t="n">
        <v>0</v>
      </c>
      <c r="Y228" s="25" t="n">
        <v>0</v>
      </c>
      <c r="Z228" s="25" t="n">
        <v>0</v>
      </c>
      <c r="AA228" s="26" t="n">
        <v>0</v>
      </c>
      <c r="AB228" s="25" t="n">
        <v>1</v>
      </c>
      <c r="AC228" s="25" t="n">
        <v>0</v>
      </c>
      <c r="AD228" s="25" t="n">
        <v>0</v>
      </c>
      <c r="AE228" s="25" t="n">
        <v>1</v>
      </c>
      <c r="AF228" s="25" t="n">
        <v>0</v>
      </c>
      <c r="AG228" s="26" t="n">
        <v>1</v>
      </c>
      <c r="AH228" s="23" t="n">
        <v>1</v>
      </c>
      <c r="AI228" s="23" t="n">
        <v>0</v>
      </c>
      <c r="AJ228" s="24" t="n">
        <v>1</v>
      </c>
      <c r="AK228" s="23" t="n">
        <v>0</v>
      </c>
      <c r="AL228" s="24" t="n">
        <v>1</v>
      </c>
      <c r="AM228" s="25" t="n">
        <v>1</v>
      </c>
      <c r="AN228" s="25" t="n">
        <v>0</v>
      </c>
      <c r="AO228" s="25" t="n">
        <v>1</v>
      </c>
      <c r="AP228" s="26" t="n">
        <v>0</v>
      </c>
      <c r="AQ228" s="25" t="n">
        <v>0</v>
      </c>
      <c r="AR228" s="25" t="n">
        <v>0</v>
      </c>
      <c r="AS228" s="26" t="n">
        <v>0</v>
      </c>
      <c r="AT228" s="25" t="n">
        <v>1</v>
      </c>
      <c r="AU228" s="24" t="n">
        <v>0</v>
      </c>
      <c r="AV228" s="23" t="n">
        <v>1</v>
      </c>
      <c r="AW228" s="23" t="n">
        <v>1</v>
      </c>
      <c r="AX228" s="23" t="n">
        <v>0</v>
      </c>
      <c r="AY228" s="23" t="n">
        <v>1</v>
      </c>
      <c r="AZ228" s="24" t="n">
        <v>0</v>
      </c>
      <c r="BA228" s="23" t="n">
        <v>0</v>
      </c>
      <c r="BB228" s="23" t="n">
        <v>0</v>
      </c>
      <c r="BC228" s="23" t="n">
        <v>0</v>
      </c>
      <c r="BD228" s="24" t="n">
        <v>0</v>
      </c>
      <c r="BE228" s="26" t="n">
        <v>1</v>
      </c>
      <c r="BF228" s="25" t="n">
        <v>1</v>
      </c>
      <c r="BG228" s="25" t="n">
        <v>1</v>
      </c>
      <c r="BH228" s="25" t="n">
        <v>1</v>
      </c>
      <c r="BI228" s="25" t="n">
        <v>1</v>
      </c>
      <c r="BJ228" s="26" t="n">
        <v>1</v>
      </c>
      <c r="BK228" s="25" t="n">
        <v>1</v>
      </c>
      <c r="BL228" s="25" t="n">
        <v>1</v>
      </c>
      <c r="BM228" s="25" t="n">
        <v>1</v>
      </c>
      <c r="BN228" s="26" t="n">
        <v>1</v>
      </c>
      <c r="BO228" s="25" t="n">
        <v>1</v>
      </c>
      <c r="BP228" s="25" t="n">
        <v>1</v>
      </c>
      <c r="BQ228" s="23" t="n">
        <v>1</v>
      </c>
      <c r="BR228" s="24" t="n">
        <v>0</v>
      </c>
      <c r="BS228" s="23" t="n">
        <v>1</v>
      </c>
      <c r="BT228" s="23" t="n">
        <v>0</v>
      </c>
      <c r="BU228" s="23" t="n">
        <v>1</v>
      </c>
      <c r="BV228" s="23" t="n">
        <v>0</v>
      </c>
      <c r="BW228" s="24" t="n">
        <v>1</v>
      </c>
      <c r="BX228" s="24" t="n">
        <v>0</v>
      </c>
      <c r="BY228" s="23" t="n">
        <v>1</v>
      </c>
      <c r="BZ228" s="23" t="n">
        <v>1</v>
      </c>
      <c r="CB228" s="27" t="n">
        <f aca="false">CF228*$CZ$3+CI228*$DA$3+CL228*$DB$3+CO228*$DC$3+CR228*$DD$3+CU228*$DE$3+CX228*$DF$3</f>
        <v>56.5885714285714</v>
      </c>
      <c r="CD228" s="38" t="n">
        <f aca="false">(G228+I228+K228+N228+R228)/5</f>
        <v>0.6</v>
      </c>
      <c r="CE228" s="39" t="n">
        <f aca="false">(C228+D228+E228+F228+H228+J228+L228+M228+O228+P228+Q228+S228+T228)/13</f>
        <v>0.692307692307692</v>
      </c>
      <c r="CF228" s="30" t="n">
        <f aca="false">IF(AND(CD228=1,CE228=1),$DC$5,IF(AND(CD228=1,CE228&gt;0.5),$DC$6,IF(AND(CD228=1,AND(CE228&gt;0.25,CE228&lt;=0.5)),$DC$7,IF(AND(CD228=1,CE228&lt;=0.25),$DC$8,IF(AND(CD228&gt;0.5,CE228&gt;0.5),$DC$9,IF(AND(CD228&gt;0.5,AND(CE228&gt;0.25,CE228&lt;=0.5)),$DC$10,IF(AND(CD228&gt;0.5,CE228&lt;=0.25),$DC$11,IF(AND(AND(CD228&lt;=0.5,CD228&gt;0.25),CE228&gt;0.5),$DC$12,IF(AND(AND(CD228&lt;=0.5,CD228&gt;0.25),AND(CE228&gt;0.25,CE228&lt;=0.5)),$DC$13,IF(AND(AND(CD228&lt;=0.5,CD228&gt;0.25),CE228&lt;=0.25),$DC$14,IF(AND(CD228&lt;=0.25,CE228&gt;0.5),$DC$15,IF(AND(CD228&lt;=0.25,AND(CE228&gt;0.25,CE228&lt;=0.5)),$DC$16,IF(AND(CD228&lt;=0.25,AND(CE228&gt;0.1,CE228&lt;=0.25)),$DC$17,IF(AND(CD228&lt;=0.25,CE228&lt;=0.1,OR(CD228&lt;&gt;0,CE228&lt;&gt;0)),$DC$18,IF(AND(CD228=0,CE228=0),$DC$19,"ATENÇÃO")))))))))))))))</f>
        <v>71.4285714285714</v>
      </c>
      <c r="CG228" s="38" t="n">
        <f aca="false">(X228+AA228+AG228)/3</f>
        <v>0.333333333333333</v>
      </c>
      <c r="CH228" s="39" t="n">
        <f aca="false">(U228+V228+W228+Y228+Z228+AB228+AC228+AD228+AE228+AF228)/10</f>
        <v>0.2</v>
      </c>
      <c r="CI228" s="30" t="n">
        <f aca="false">IF(AND(CG228=1,CH228=1),$DC$5,IF(AND(CG228=1,CH228&gt;0.5),$DC$6,IF(AND(CG228=1,AND(CH228&gt;0.25,CH228&lt;=0.5)),$DC$7,IF(AND(CG228=1,CH228&lt;=0.25),$DC$8,IF(AND(CG228&gt;0.5,CH228&gt;0.5),$DC$9,IF(AND(CG228&gt;0.5,AND(CH228&gt;0.25,CH228&lt;=0.5)),$DC$10,IF(AND(CG228&gt;0.5,CH228&lt;=0.25),$DC$11,IF(AND(AND(CG228&lt;=0.5,CG228&gt;0.25),CH228&gt;0.5),$DC$12,IF(AND(AND(CG228&lt;=0.5,CG228&gt;0.25),AND(CH228&gt;0.25,CH228&lt;=0.5)),$DC$13,IF(AND(AND(CG228&lt;=0.5,CG228&gt;0.25),CH228&lt;=0.25),$DC$14,IF(AND(CG228&lt;=0.25,CH228&gt;0.5),$DC$15,IF(AND(CG228&lt;=0.25,AND(CH228&gt;0.25,CH228&lt;=0.5)),$DC$16,IF(AND(CG228&lt;=0.25,AND(CH228&gt;0.1,CH228&lt;=0.25)),$DC$17,IF(AND(CG228&lt;=0.25,CH228&lt;=0.1,OR(CG228&lt;&gt;0,CH228&lt;&gt;0)),$DC$18,IF(AND(CG228=0,CH228=0),$DC$19,"ATENÇÃO")))))))))))))))</f>
        <v>35.7142857142857</v>
      </c>
      <c r="CJ228" s="38" t="n">
        <f aca="false">(AJ228+AL228)/2</f>
        <v>1</v>
      </c>
      <c r="CK228" s="39" t="n">
        <f aca="false">(AH228+AI228+AK228)/3</f>
        <v>0.333333333333333</v>
      </c>
      <c r="CL228" s="30" t="n">
        <f aca="false">IF(AND(CJ228=1,CK228=1),$DC$5,IF(AND(CJ228=1,CK228&gt;0.5),$DC$6,IF(AND(CJ228=1,AND(CK228&gt;0.25,CK228&lt;=0.5)),$DC$7,IF(AND(CJ228=1,CK228&lt;=0.25),$DC$8,IF(AND(CJ228&gt;0.5,CK228&gt;0.5),$DC$9,IF(AND(CJ228&gt;0.5,AND(CK228&gt;0.25,CK228&lt;=0.5)),$DC$10,IF(AND(CJ228&gt;0.5,CK228&lt;=0.25),$DC$11,IF(AND(AND(CJ228&lt;=0.5,CJ228&gt;0.25),CK228&gt;0.5),$DC$12,IF(AND(AND(CJ228&lt;=0.5,CJ228&gt;0.25),AND(CK228&gt;0.25,CK228&lt;=0.5)),$DC$13,IF(AND(AND(CJ228&lt;=0.5,CJ228&gt;0.25),CK228&lt;=0.25),$DC$14,IF(AND(CJ228&lt;=0.25,CK228&gt;0.5),$DC$15,IF(AND(CJ228&lt;=0.25,AND(CK228&gt;0.25,CK228&lt;=0.5)),$DC$16,IF(AND(CJ228&lt;=0.25,AND(CK228&gt;0.1,CK228&lt;=0.25)),$DC$17,IF(AND(CJ228&lt;=0.25,CK228&lt;=0.1,OR(CJ228&lt;&gt;0,CK228&lt;&gt;0)),$DC$18,IF(AND(CJ228=0,CK228=0),$DC$19,"ATENÇÃO")))))))))))))))</f>
        <v>85.7142857142857</v>
      </c>
      <c r="CM228" s="38" t="n">
        <f aca="false">(AP228+AS228)/2</f>
        <v>0</v>
      </c>
      <c r="CN228" s="39" t="n">
        <f aca="false">(AM228+AN228+AO228+AQ228+AR228+AT228)/6</f>
        <v>0.5</v>
      </c>
      <c r="CO228" s="30" t="n">
        <f aca="false">IF(AND(CM228=1,CN228=1),$DC$5,IF(AND(CM228=1,CN228&gt;0.5),$DC$6,IF(AND(CM228=1,AND(CN228&gt;0.25,CN228&lt;=0.5)),$DC$7,IF(AND(CM228=1,CN228&lt;=0.25),$DC$8,IF(AND(CM228&gt;0.5,CN228&gt;0.5),$DC$9,IF(AND(CM228&gt;0.5,AND(CN228&gt;0.25,CN228&lt;=0.5)),$DC$10,IF(AND(CM228&gt;0.5,CN228&lt;=0.25),$DC$11,IF(AND(AND(CM228&lt;=0.5,CM228&gt;0.25),CN228&gt;0.5),$DC$12,IF(AND(AND(CM228&lt;=0.5,CM228&gt;0.25),AND(CN228&gt;0.25,CN228&lt;=0.5)),$DC$13,IF(AND(AND(CM228&lt;=0.5,CM228&gt;0.25),CN228&lt;=0.25),$DC$14,IF(AND(CM228&lt;=0.25,CN228&gt;0.5),$DC$15,IF(AND(CM228&lt;=0.25,AND(CN228&gt;0.25,CN228&lt;=0.5)),$DC$16,IF(AND(CM228&lt;=0.25,AND(CN228&gt;0.1,CN228&lt;=0.25)),$DC$17,IF(AND(CM228&lt;=0.25,CN228&lt;=0.1,OR(CM228&lt;&gt;0,CN228&lt;&gt;0)),$DC$18,IF(AND(CM228=0,CN228=0),$DC$19,"ATENÇÃO")))))))))))))))</f>
        <v>21.4285714285714</v>
      </c>
      <c r="CP228" s="38" t="n">
        <f aca="false">(AU228+AZ228+BD228)/3</f>
        <v>0</v>
      </c>
      <c r="CQ228" s="39" t="n">
        <f aca="false">(AV228+AW228+AX228+AY228+BA228+BB228+BC228)/7</f>
        <v>0.428571428571429</v>
      </c>
      <c r="CR228" s="30" t="n">
        <f aca="false">IF(AND(CP228=1,CQ228=1),$DC$5,IF(AND(CP228=1,CQ228&gt;0.5),$DC$6,IF(AND(CP228=1,AND(CQ228&gt;0.25,CQ228&lt;=0.5)),$DC$7,IF(AND(CP228=1,CQ228&lt;=0.25),$DC$8,IF(AND(CP228&gt;0.5,CQ228&gt;0.5),$DC$9,IF(AND(CP228&gt;0.5,AND(CQ228&gt;0.25,CQ228&lt;=0.5)),$DC$10,IF(AND(CP228&gt;0.5,CQ228&lt;=0.25),$DC$11,IF(AND(AND(CP228&lt;=0.5,CP228&gt;0.25),CQ228&gt;0.5),$DC$12,IF(AND(AND(CP228&lt;=0.5,CP228&gt;0.25),AND(CQ228&gt;0.25,CQ228&lt;=0.5)),$DC$13,IF(AND(AND(CP228&lt;=0.5,CP228&gt;0.25),CQ228&lt;=0.25),$DC$14,IF(AND(CP228&lt;=0.25,CQ228&gt;0.5),$DC$15,IF(AND(CP228&lt;=0.25,AND(CQ228&gt;0.25,CQ228&lt;=0.5)),$DC$16,IF(AND(CP228&lt;=0.25,AND(CQ228&gt;0.1,CQ228&lt;=0.25)),$DC$17,IF(AND(CP228&lt;=0.25,CQ228&lt;=0.1,OR(CP228&lt;&gt;0,CQ228&lt;&gt;0)),$DC$18,IF(AND(CP228=0,CQ228=0),$DC$19,"ATENÇÃO")))))))))))))))</f>
        <v>21.4285714285714</v>
      </c>
      <c r="CS228" s="38" t="n">
        <f aca="false">(BE228+BJ228+BN228)/3</f>
        <v>1</v>
      </c>
      <c r="CT228" s="39" t="n">
        <f aca="false">(BF228+BG228+BH228+BI228+BK228+BL228+BM228+BO228+BP228)/9</f>
        <v>1</v>
      </c>
      <c r="CU228" s="30" t="n">
        <f aca="false">IF(AND(CS228=1,CT228=1),$DC$5,IF(AND(CS228=1,CT228&gt;0.5),$DC$6,IF(AND(CS228=1,AND(CT228&gt;0.25,CT228&lt;=0.5)),$DC$7,IF(AND(CS228=1,CT228&lt;=0.25),$DC$8,IF(AND(CS228&gt;0.5,CT228&gt;0.5),$DC$9,IF(AND(CS228&gt;0.5,AND(CT228&gt;0.25,CT228&lt;=0.5)),$DC$10,IF(AND(CS228&gt;0.5,CT228&lt;=0.25),$DC$11,IF(AND(AND(CS228&lt;=0.5,CS228&gt;0.25),CT228&gt;0.5),$DC$12,IF(AND(AND(CS228&lt;=0.5,CS228&gt;0.25),AND(CT228&gt;0.25,CT228&lt;=0.5)),$DC$13,IF(AND(AND(CS228&lt;=0.5,CS228&gt;0.25),CT228&lt;=0.25),$DC$14,IF(AND(CS228&lt;=0.25,CT228&gt;0.5),$DC$15,IF(AND(CS228&lt;=0.25,AND(CT228&gt;0.25,CT228&lt;=0.5)),$DC$16,IF(AND(CS228&lt;=0.25,AND(CT228&gt;0.1,CT228&lt;=0.25)),$DC$17,IF(AND(CS228&lt;=0.25,CT228&lt;=0.1,OR(CS228&lt;&gt;0,CT228&lt;&gt;0)),$DC$18,IF(AND(CS228=0,CT228=0),$DC$19,"ATENÇÃO")))))))))))))))</f>
        <v>100</v>
      </c>
      <c r="CV228" s="31" t="n">
        <f aca="false">(BR228+BW228+BX228)/3</f>
        <v>0.333333333333333</v>
      </c>
      <c r="CW228" s="32" t="n">
        <f aca="false">(BQ228+BS228+BT228+BU228+BV228+BY228+BZ228)/7</f>
        <v>0.714285714285714</v>
      </c>
      <c r="CX228" s="30" t="n">
        <f aca="false">IF(AND(CV228=1,CW228=1),$DC$5,IF(AND(CV228=1,CW228&gt;0.5),$DC$6,IF(AND(CV228=1,AND(CW228&gt;0.25,CW228&lt;=0.5)),$DC$7,IF(AND(CV228=1,CW228&lt;=0.25),$DC$8,IF(AND(CV228&gt;0.5,CW228&gt;0.5),$DC$9,IF(AND(CV228&gt;0.5,AND(CW228&gt;0.25,CW228&lt;=0.5)),$DC$10,IF(AND(CV228&gt;0.5,CW228&lt;=0.25),$DC$11,IF(AND(AND(CV228&lt;=0.5,CV228&gt;0.25),CW228&gt;0.5),$DC$12,IF(AND(AND(CV228&lt;=0.5,CV228&gt;0.25),AND(CW228&gt;0.25,CW228&lt;=0.5)),$DC$13,IF(AND(AND(CV228&lt;=0.5,CV228&gt;0.25),CW228&lt;=0.25),$DC$14,IF(AND(CV228&lt;=0.25,CW228&gt;0.5),$DC$15,IF(AND(CV228&lt;=0.25,AND(CW228&gt;0.25,CW228&lt;=0.5)),$DC$16,IF(AND(CV228&lt;=0.25,AND(CW228&gt;0.1,CW228&lt;=0.25)),$DC$17,IF(AND(CV228&lt;=0.25,CW228&lt;=0.1,OR(CV228&lt;&gt;0,CW228&lt;&gt;0)),$DC$18,IF(AND(CV228=0,CW228=0),$DC$19,"ATENÇÃO")))))))))))))))</f>
        <v>50</v>
      </c>
    </row>
    <row r="229" customFormat="false" ht="15" hidden="false" customHeight="false" outlineLevel="0" collapsed="false">
      <c r="A229" s="1" t="s">
        <v>380</v>
      </c>
      <c r="B229" s="2" t="n">
        <v>227</v>
      </c>
      <c r="C229" s="23" t="n">
        <v>0</v>
      </c>
      <c r="D229" s="23" t="n">
        <v>1</v>
      </c>
      <c r="E229" s="23" t="n">
        <v>1</v>
      </c>
      <c r="F229" s="23" t="n">
        <v>0</v>
      </c>
      <c r="G229" s="24" t="n">
        <v>0</v>
      </c>
      <c r="H229" s="23" t="n">
        <v>1</v>
      </c>
      <c r="I229" s="24" t="n">
        <v>1</v>
      </c>
      <c r="J229" s="23" t="n">
        <v>0</v>
      </c>
      <c r="K229" s="24" t="n">
        <v>0</v>
      </c>
      <c r="L229" s="23" t="n">
        <v>1</v>
      </c>
      <c r="M229" s="23" t="n">
        <v>0</v>
      </c>
      <c r="N229" s="24" t="n">
        <v>1</v>
      </c>
      <c r="O229" s="23" t="n">
        <v>1</v>
      </c>
      <c r="P229" s="23" t="n">
        <v>0</v>
      </c>
      <c r="Q229" s="23" t="n">
        <v>1</v>
      </c>
      <c r="R229" s="24" t="n">
        <v>1</v>
      </c>
      <c r="S229" s="23" t="n">
        <v>0</v>
      </c>
      <c r="T229" s="23" t="n">
        <v>0</v>
      </c>
      <c r="U229" s="25" t="n">
        <v>0</v>
      </c>
      <c r="V229" s="25" t="n">
        <v>0</v>
      </c>
      <c r="W229" s="25" t="n">
        <v>0</v>
      </c>
      <c r="X229" s="26" t="n">
        <v>0</v>
      </c>
      <c r="Y229" s="25" t="n">
        <v>1</v>
      </c>
      <c r="Z229" s="25" t="n">
        <v>0</v>
      </c>
      <c r="AA229" s="26" t="n">
        <v>0</v>
      </c>
      <c r="AB229" s="25" t="n">
        <v>0</v>
      </c>
      <c r="AC229" s="25" t="n">
        <v>0</v>
      </c>
      <c r="AD229" s="25" t="n">
        <v>0</v>
      </c>
      <c r="AE229" s="25" t="n">
        <v>1</v>
      </c>
      <c r="AF229" s="25" t="n">
        <v>0</v>
      </c>
      <c r="AG229" s="26" t="n">
        <v>1</v>
      </c>
      <c r="AH229" s="23" t="n">
        <v>1</v>
      </c>
      <c r="AI229" s="23" t="n">
        <v>0</v>
      </c>
      <c r="AJ229" s="24" t="n">
        <v>1</v>
      </c>
      <c r="AK229" s="23" t="n">
        <v>1</v>
      </c>
      <c r="AL229" s="24" t="n">
        <v>1</v>
      </c>
      <c r="AM229" s="25" t="n">
        <v>1</v>
      </c>
      <c r="AN229" s="25" t="n">
        <v>1</v>
      </c>
      <c r="AO229" s="25" t="n">
        <v>1</v>
      </c>
      <c r="AP229" s="26" t="n">
        <v>0</v>
      </c>
      <c r="AQ229" s="25" t="n">
        <v>0</v>
      </c>
      <c r="AR229" s="25" t="n">
        <v>1</v>
      </c>
      <c r="AS229" s="26" t="n">
        <v>1</v>
      </c>
      <c r="AT229" s="25" t="n">
        <v>1</v>
      </c>
      <c r="AU229" s="24" t="n">
        <v>1</v>
      </c>
      <c r="AV229" s="23" t="n">
        <v>0</v>
      </c>
      <c r="AW229" s="23" t="n">
        <v>0</v>
      </c>
      <c r="AX229" s="23" t="n">
        <v>1</v>
      </c>
      <c r="AY229" s="23" t="n">
        <v>0</v>
      </c>
      <c r="AZ229" s="24" t="n">
        <v>1</v>
      </c>
      <c r="BA229" s="23" t="n">
        <v>0</v>
      </c>
      <c r="BB229" s="23" t="n">
        <v>1</v>
      </c>
      <c r="BC229" s="23" t="n">
        <v>0</v>
      </c>
      <c r="BD229" s="24" t="n">
        <v>0</v>
      </c>
      <c r="BE229" s="26" t="n">
        <v>1</v>
      </c>
      <c r="BF229" s="25" t="n">
        <v>1</v>
      </c>
      <c r="BG229" s="25" t="n">
        <v>1</v>
      </c>
      <c r="BH229" s="25" t="n">
        <v>1</v>
      </c>
      <c r="BI229" s="25" t="n">
        <v>1</v>
      </c>
      <c r="BJ229" s="26" t="n">
        <v>1</v>
      </c>
      <c r="BK229" s="25" t="n">
        <v>1</v>
      </c>
      <c r="BL229" s="25" t="n">
        <v>1</v>
      </c>
      <c r="BM229" s="25" t="n">
        <v>1</v>
      </c>
      <c r="BN229" s="26" t="n">
        <v>1</v>
      </c>
      <c r="BO229" s="25" t="n">
        <v>1</v>
      </c>
      <c r="BP229" s="25" t="n">
        <v>1</v>
      </c>
      <c r="BQ229" s="23" t="n">
        <v>1</v>
      </c>
      <c r="BR229" s="24" t="n">
        <v>1</v>
      </c>
      <c r="BS229" s="23" t="n">
        <v>1</v>
      </c>
      <c r="BT229" s="23" t="n">
        <v>1</v>
      </c>
      <c r="BU229" s="23" t="n">
        <v>0</v>
      </c>
      <c r="BV229" s="23" t="n">
        <v>0</v>
      </c>
      <c r="BW229" s="24" t="n">
        <v>0</v>
      </c>
      <c r="BX229" s="24" t="n">
        <v>1</v>
      </c>
      <c r="BY229" s="23" t="n">
        <v>1</v>
      </c>
      <c r="BZ229" s="23" t="n">
        <v>1</v>
      </c>
      <c r="CB229" s="27" t="n">
        <f aca="false">CF229*$CZ$3+CI229*$DA$3+CL229*$DB$3+CO229*$DC$3+CR229*$DD$3+CU229*$DE$3+CX229*$DF$3</f>
        <v>72.3885714285714</v>
      </c>
      <c r="CD229" s="38" t="n">
        <f aca="false">(G229+I229+K229+N229+R229)/5</f>
        <v>0.6</v>
      </c>
      <c r="CE229" s="39" t="n">
        <f aca="false">(C229+D229+E229+F229+H229+J229+L229+M229+O229+P229+Q229+S229+T229)/13</f>
        <v>0.461538461538462</v>
      </c>
      <c r="CF229" s="30" t="n">
        <f aca="false">IF(AND(CD229=1,CE229=1),$DC$5,IF(AND(CD229=1,CE229&gt;0.5),$DC$6,IF(AND(CD229=1,AND(CE229&gt;0.25,CE229&lt;=0.5)),$DC$7,IF(AND(CD229=1,CE229&lt;=0.25),$DC$8,IF(AND(CD229&gt;0.5,CE229&gt;0.5),$DC$9,IF(AND(CD229&gt;0.5,AND(CE229&gt;0.25,CE229&lt;=0.5)),$DC$10,IF(AND(CD229&gt;0.5,CE229&lt;=0.25),$DC$11,IF(AND(AND(CD229&lt;=0.5,CD229&gt;0.25),CE229&gt;0.5),$DC$12,IF(AND(AND(CD229&lt;=0.5,CD229&gt;0.25),AND(CE229&gt;0.25,CE229&lt;=0.5)),$DC$13,IF(AND(AND(CD229&lt;=0.5,CD229&gt;0.25),CE229&lt;=0.25),$DC$14,IF(AND(CD229&lt;=0.25,CE229&gt;0.5),$DC$15,IF(AND(CD229&lt;=0.25,AND(CE229&gt;0.25,CE229&lt;=0.5)),$DC$16,IF(AND(CD229&lt;=0.25,AND(CE229&gt;0.1,CE229&lt;=0.25)),$DC$17,IF(AND(CD229&lt;=0.25,CE229&lt;=0.1,OR(CD229&lt;&gt;0,CE229&lt;&gt;0)),$DC$18,IF(AND(CD229=0,CE229=0),$DC$19,"ATENÇÃO")))))))))))))))</f>
        <v>64.2857142857143</v>
      </c>
      <c r="CG229" s="38" t="n">
        <f aca="false">(X229+AA229+AG229)/3</f>
        <v>0.333333333333333</v>
      </c>
      <c r="CH229" s="39" t="n">
        <f aca="false">(U229+V229+W229+Y229+Z229+AB229+AC229+AD229+AE229+AF229)/10</f>
        <v>0.2</v>
      </c>
      <c r="CI229" s="30" t="n">
        <f aca="false">IF(AND(CG229=1,CH229=1),$DC$5,IF(AND(CG229=1,CH229&gt;0.5),$DC$6,IF(AND(CG229=1,AND(CH229&gt;0.25,CH229&lt;=0.5)),$DC$7,IF(AND(CG229=1,CH229&lt;=0.25),$DC$8,IF(AND(CG229&gt;0.5,CH229&gt;0.5),$DC$9,IF(AND(CG229&gt;0.5,AND(CH229&gt;0.25,CH229&lt;=0.5)),$DC$10,IF(AND(CG229&gt;0.5,CH229&lt;=0.25),$DC$11,IF(AND(AND(CG229&lt;=0.5,CG229&gt;0.25),CH229&gt;0.5),$DC$12,IF(AND(AND(CG229&lt;=0.5,CG229&gt;0.25),AND(CH229&gt;0.25,CH229&lt;=0.5)),$DC$13,IF(AND(AND(CG229&lt;=0.5,CG229&gt;0.25),CH229&lt;=0.25),$DC$14,IF(AND(CG229&lt;=0.25,CH229&gt;0.5),$DC$15,IF(AND(CG229&lt;=0.25,AND(CH229&gt;0.25,CH229&lt;=0.5)),$DC$16,IF(AND(CG229&lt;=0.25,AND(CH229&gt;0.1,CH229&lt;=0.25)),$DC$17,IF(AND(CG229&lt;=0.25,CH229&lt;=0.1,OR(CG229&lt;&gt;0,CH229&lt;&gt;0)),$DC$18,IF(AND(CG229=0,CH229=0),$DC$19,"ATENÇÃO")))))))))))))))</f>
        <v>35.7142857142857</v>
      </c>
      <c r="CJ229" s="38" t="n">
        <f aca="false">(AJ229+AL229)/2</f>
        <v>1</v>
      </c>
      <c r="CK229" s="39" t="n">
        <f aca="false">(AH229+AI229+AK229)/3</f>
        <v>0.666666666666667</v>
      </c>
      <c r="CL229" s="30" t="n">
        <f aca="false">IF(AND(CJ229=1,CK229=1),$DC$5,IF(AND(CJ229=1,CK229&gt;0.5),$DC$6,IF(AND(CJ229=1,AND(CK229&gt;0.25,CK229&lt;=0.5)),$DC$7,IF(AND(CJ229=1,CK229&lt;=0.25),$DC$8,IF(AND(CJ229&gt;0.5,CK229&gt;0.5),$DC$9,IF(AND(CJ229&gt;0.5,AND(CK229&gt;0.25,CK229&lt;=0.5)),$DC$10,IF(AND(CJ229&gt;0.5,CK229&lt;=0.25),$DC$11,IF(AND(AND(CJ229&lt;=0.5,CJ229&gt;0.25),CK229&gt;0.5),$DC$12,IF(AND(AND(CJ229&lt;=0.5,CJ229&gt;0.25),AND(CK229&gt;0.25,CK229&lt;=0.5)),$DC$13,IF(AND(AND(CJ229&lt;=0.5,CJ229&gt;0.25),CK229&lt;=0.25),$DC$14,IF(AND(CJ229&lt;=0.25,CK229&gt;0.5),$DC$15,IF(AND(CJ229&lt;=0.25,AND(CK229&gt;0.25,CK229&lt;=0.5)),$DC$16,IF(AND(CJ229&lt;=0.25,AND(CK229&gt;0.1,CK229&lt;=0.25)),$DC$17,IF(AND(CJ229&lt;=0.25,CK229&lt;=0.1,OR(CJ229&lt;&gt;0,CK229&lt;&gt;0)),$DC$18,IF(AND(CJ229=0,CK229=0),$DC$19,"ATENÇÃO")))))))))))))))</f>
        <v>92.8571428571429</v>
      </c>
      <c r="CM229" s="38" t="n">
        <f aca="false">(AP229+AS229)/2</f>
        <v>0.5</v>
      </c>
      <c r="CN229" s="39" t="n">
        <f aca="false">(AM229+AN229+AO229+AQ229+AR229+AT229)/6</f>
        <v>0.833333333333333</v>
      </c>
      <c r="CO229" s="30" t="n">
        <f aca="false">IF(AND(CM229=1,CN229=1),$DC$5,IF(AND(CM229=1,CN229&gt;0.5),$DC$6,IF(AND(CM229=1,AND(CN229&gt;0.25,CN229&lt;=0.5)),$DC$7,IF(AND(CM229=1,CN229&lt;=0.25),$DC$8,IF(AND(CM229&gt;0.5,CN229&gt;0.5),$DC$9,IF(AND(CM229&gt;0.5,AND(CN229&gt;0.25,CN229&lt;=0.5)),$DC$10,IF(AND(CM229&gt;0.5,CN229&lt;=0.25),$DC$11,IF(AND(AND(CM229&lt;=0.5,CM229&gt;0.25),CN229&gt;0.5),$DC$12,IF(AND(AND(CM229&lt;=0.5,CM229&gt;0.25),AND(CN229&gt;0.25,CN229&lt;=0.5)),$DC$13,IF(AND(AND(CM229&lt;=0.5,CM229&gt;0.25),CN229&lt;=0.25),$DC$14,IF(AND(CM229&lt;=0.25,CN229&gt;0.5),$DC$15,IF(AND(CM229&lt;=0.25,AND(CN229&gt;0.25,CN229&lt;=0.5)),$DC$16,IF(AND(CM229&lt;=0.25,AND(CN229&gt;0.1,CN229&lt;=0.25)),$DC$17,IF(AND(CM229&lt;=0.25,CN229&lt;=0.1,OR(CM229&lt;&gt;0,CN229&lt;&gt;0)),$DC$18,IF(AND(CM229=0,CN229=0),$DC$19,"ATENÇÃO")))))))))))))))</f>
        <v>50</v>
      </c>
      <c r="CP229" s="38" t="n">
        <f aca="false">(AU229+AZ229+BD229)/3</f>
        <v>0.666666666666667</v>
      </c>
      <c r="CQ229" s="39" t="n">
        <f aca="false">(AV229+AW229+AX229+AY229+BA229+BB229+BC229)/7</f>
        <v>0.285714285714286</v>
      </c>
      <c r="CR229" s="30" t="n">
        <f aca="false">IF(AND(CP229=1,CQ229=1),$DC$5,IF(AND(CP229=1,CQ229&gt;0.5),$DC$6,IF(AND(CP229=1,AND(CQ229&gt;0.25,CQ229&lt;=0.5)),$DC$7,IF(AND(CP229=1,CQ229&lt;=0.25),$DC$8,IF(AND(CP229&gt;0.5,CQ229&gt;0.5),$DC$9,IF(AND(CP229&gt;0.5,AND(CQ229&gt;0.25,CQ229&lt;=0.5)),$DC$10,IF(AND(CP229&gt;0.5,CQ229&lt;=0.25),$DC$11,IF(AND(AND(CP229&lt;=0.5,CP229&gt;0.25),CQ229&gt;0.5),$DC$12,IF(AND(AND(CP229&lt;=0.5,CP229&gt;0.25),AND(CQ229&gt;0.25,CQ229&lt;=0.5)),$DC$13,IF(AND(AND(CP229&lt;=0.5,CP229&gt;0.25),CQ229&lt;=0.25),$DC$14,IF(AND(CP229&lt;=0.25,CQ229&gt;0.5),$DC$15,IF(AND(CP229&lt;=0.25,AND(CQ229&gt;0.25,CQ229&lt;=0.5)),$DC$16,IF(AND(CP229&lt;=0.25,AND(CQ229&gt;0.1,CQ229&lt;=0.25)),$DC$17,IF(AND(CP229&lt;=0.25,CQ229&lt;=0.1,OR(CP229&lt;&gt;0,CQ229&lt;&gt;0)),$DC$18,IF(AND(CP229=0,CQ229=0),$DC$19,"ATENÇÃO")))))))))))))))</f>
        <v>64.2857142857143</v>
      </c>
      <c r="CS229" s="38" t="n">
        <f aca="false">(BE229+BJ229+BN229)/3</f>
        <v>1</v>
      </c>
      <c r="CT229" s="39" t="n">
        <f aca="false">(BF229+BG229+BH229+BI229+BK229+BL229+BM229+BO229+BP229)/9</f>
        <v>1</v>
      </c>
      <c r="CU229" s="30" t="n">
        <f aca="false">IF(AND(CS229=1,CT229=1),$DC$5,IF(AND(CS229=1,CT229&gt;0.5),$DC$6,IF(AND(CS229=1,AND(CT229&gt;0.25,CT229&lt;=0.5)),$DC$7,IF(AND(CS229=1,CT229&lt;=0.25),$DC$8,IF(AND(CS229&gt;0.5,CT229&gt;0.5),$DC$9,IF(AND(CS229&gt;0.5,AND(CT229&gt;0.25,CT229&lt;=0.5)),$DC$10,IF(AND(CS229&gt;0.5,CT229&lt;=0.25),$DC$11,IF(AND(AND(CS229&lt;=0.5,CS229&gt;0.25),CT229&gt;0.5),$DC$12,IF(AND(AND(CS229&lt;=0.5,CS229&gt;0.25),AND(CT229&gt;0.25,CT229&lt;=0.5)),$DC$13,IF(AND(AND(CS229&lt;=0.5,CS229&gt;0.25),CT229&lt;=0.25),$DC$14,IF(AND(CS229&lt;=0.25,CT229&gt;0.5),$DC$15,IF(AND(CS229&lt;=0.25,AND(CT229&gt;0.25,CT229&lt;=0.5)),$DC$16,IF(AND(CS229&lt;=0.25,AND(CT229&gt;0.1,CT229&lt;=0.25)),$DC$17,IF(AND(CS229&lt;=0.25,CT229&lt;=0.1,OR(CS229&lt;&gt;0,CT229&lt;&gt;0)),$DC$18,IF(AND(CS229=0,CT229=0),$DC$19,"ATENÇÃO")))))))))))))))</f>
        <v>100</v>
      </c>
      <c r="CV229" s="31" t="n">
        <f aca="false">(BR229+BW229+BX229)/3</f>
        <v>0.666666666666667</v>
      </c>
      <c r="CW229" s="32" t="n">
        <f aca="false">(BQ229+BS229+BT229+BU229+BV229+BY229+BZ229)/7</f>
        <v>0.714285714285714</v>
      </c>
      <c r="CX229" s="30" t="n">
        <f aca="false">IF(AND(CV229=1,CW229=1),$DC$5,IF(AND(CV229=1,CW229&gt;0.5),$DC$6,IF(AND(CV229=1,AND(CW229&gt;0.25,CW229&lt;=0.5)),$DC$7,IF(AND(CV229=1,CW229&lt;=0.25),$DC$8,IF(AND(CV229&gt;0.5,CW229&gt;0.5),$DC$9,IF(AND(CV229&gt;0.5,AND(CW229&gt;0.25,CW229&lt;=0.5)),$DC$10,IF(AND(CV229&gt;0.5,CW229&lt;=0.25),$DC$11,IF(AND(AND(CV229&lt;=0.5,CV229&gt;0.25),CW229&gt;0.5),$DC$12,IF(AND(AND(CV229&lt;=0.5,CV229&gt;0.25),AND(CW229&gt;0.25,CW229&lt;=0.5)),$DC$13,IF(AND(AND(CV229&lt;=0.5,CV229&gt;0.25),CW229&lt;=0.25),$DC$14,IF(AND(CV229&lt;=0.25,CW229&gt;0.5),$DC$15,IF(AND(CV229&lt;=0.25,AND(CW229&gt;0.25,CW229&lt;=0.5)),$DC$16,IF(AND(CV229&lt;=0.25,AND(CW229&gt;0.1,CW229&lt;=0.25)),$DC$17,IF(AND(CV229&lt;=0.25,CW229&lt;=0.1,OR(CV229&lt;&gt;0,CW229&lt;&gt;0)),$DC$18,IF(AND(CV229=0,CW229=0),$DC$19,"ATENÇÃO")))))))))))))))</f>
        <v>71.4285714285714</v>
      </c>
    </row>
    <row r="230" customFormat="false" ht="15" hidden="false" customHeight="false" outlineLevel="0" collapsed="false">
      <c r="A230" s="1" t="s">
        <v>381</v>
      </c>
      <c r="B230" s="2" t="n">
        <v>228</v>
      </c>
      <c r="C230" s="23" t="n">
        <v>1</v>
      </c>
      <c r="D230" s="23" t="n">
        <v>0</v>
      </c>
      <c r="E230" s="23" t="n">
        <v>0</v>
      </c>
      <c r="F230" s="23" t="n">
        <v>0</v>
      </c>
      <c r="G230" s="24" t="n">
        <v>0</v>
      </c>
      <c r="H230" s="23" t="n">
        <v>0</v>
      </c>
      <c r="I230" s="24" t="n">
        <v>0</v>
      </c>
      <c r="J230" s="23" t="n">
        <v>1</v>
      </c>
      <c r="K230" s="24" t="n">
        <v>1</v>
      </c>
      <c r="L230" s="23" t="n">
        <v>1</v>
      </c>
      <c r="M230" s="23" t="n">
        <v>0</v>
      </c>
      <c r="N230" s="24" t="n">
        <v>1</v>
      </c>
      <c r="O230" s="23" t="n">
        <v>1</v>
      </c>
      <c r="P230" s="23" t="n">
        <v>1</v>
      </c>
      <c r="Q230" s="23" t="n">
        <v>0</v>
      </c>
      <c r="R230" s="24" t="n">
        <v>1</v>
      </c>
      <c r="S230" s="23" t="n">
        <v>1</v>
      </c>
      <c r="T230" s="23" t="n">
        <v>1</v>
      </c>
      <c r="U230" s="25" t="n">
        <v>1</v>
      </c>
      <c r="V230" s="25" t="n">
        <v>0</v>
      </c>
      <c r="W230" s="25" t="n">
        <v>1</v>
      </c>
      <c r="X230" s="26" t="n">
        <v>0</v>
      </c>
      <c r="Y230" s="25" t="n">
        <v>0</v>
      </c>
      <c r="Z230" s="25" t="n">
        <v>0</v>
      </c>
      <c r="AA230" s="26" t="n">
        <v>0</v>
      </c>
      <c r="AB230" s="25" t="n">
        <v>0</v>
      </c>
      <c r="AC230" s="25" t="n">
        <v>0</v>
      </c>
      <c r="AD230" s="25" t="n">
        <v>0</v>
      </c>
      <c r="AE230" s="25" t="n">
        <v>1</v>
      </c>
      <c r="AF230" s="25" t="n">
        <v>0</v>
      </c>
      <c r="AG230" s="26" t="n">
        <v>1</v>
      </c>
      <c r="AH230" s="23" t="n">
        <v>1</v>
      </c>
      <c r="AI230" s="23" t="n">
        <v>0</v>
      </c>
      <c r="AJ230" s="24" t="n">
        <v>1</v>
      </c>
      <c r="AK230" s="23" t="n">
        <v>1</v>
      </c>
      <c r="AL230" s="24" t="n">
        <v>1</v>
      </c>
      <c r="AM230" s="25" t="n">
        <v>1</v>
      </c>
      <c r="AN230" s="25" t="n">
        <v>1</v>
      </c>
      <c r="AO230" s="25" t="n">
        <v>1</v>
      </c>
      <c r="AP230" s="26" t="n">
        <v>0</v>
      </c>
      <c r="AQ230" s="25" t="n">
        <v>0</v>
      </c>
      <c r="AR230" s="25" t="n">
        <v>1</v>
      </c>
      <c r="AS230" s="26" t="n">
        <v>1</v>
      </c>
      <c r="AT230" s="25" t="n">
        <v>1</v>
      </c>
      <c r="AU230" s="24" t="n">
        <v>1</v>
      </c>
      <c r="AV230" s="23" t="n">
        <v>1</v>
      </c>
      <c r="AW230" s="23" t="n">
        <v>1</v>
      </c>
      <c r="AX230" s="23" t="n">
        <v>1</v>
      </c>
      <c r="AY230" s="23" t="n">
        <v>0</v>
      </c>
      <c r="AZ230" s="24" t="n">
        <v>1</v>
      </c>
      <c r="BA230" s="23" t="n">
        <v>0</v>
      </c>
      <c r="BB230" s="23" t="n">
        <v>1</v>
      </c>
      <c r="BC230" s="23" t="n">
        <v>1</v>
      </c>
      <c r="BD230" s="24" t="n">
        <v>1</v>
      </c>
      <c r="BE230" s="26" t="n">
        <v>1</v>
      </c>
      <c r="BF230" s="25" t="n">
        <v>1</v>
      </c>
      <c r="BG230" s="25" t="n">
        <v>1</v>
      </c>
      <c r="BH230" s="25" t="n">
        <v>1</v>
      </c>
      <c r="BI230" s="25" t="n">
        <v>1</v>
      </c>
      <c r="BJ230" s="26" t="n">
        <v>1</v>
      </c>
      <c r="BK230" s="25" t="n">
        <v>1</v>
      </c>
      <c r="BL230" s="25" t="n">
        <v>1</v>
      </c>
      <c r="BM230" s="25" t="n">
        <v>0</v>
      </c>
      <c r="BN230" s="26" t="n">
        <v>1</v>
      </c>
      <c r="BO230" s="25" t="n">
        <v>1</v>
      </c>
      <c r="BP230" s="25" t="n">
        <v>1</v>
      </c>
      <c r="BQ230" s="23" t="n">
        <v>1</v>
      </c>
      <c r="BR230" s="24" t="n">
        <v>1</v>
      </c>
      <c r="BS230" s="23" t="n">
        <v>1</v>
      </c>
      <c r="BT230" s="23" t="n">
        <v>1</v>
      </c>
      <c r="BU230" s="23" t="n">
        <v>0</v>
      </c>
      <c r="BV230" s="23" t="n">
        <v>0</v>
      </c>
      <c r="BW230" s="24" t="n">
        <v>1</v>
      </c>
      <c r="BX230" s="24" t="n">
        <v>0</v>
      </c>
      <c r="BY230" s="23" t="n">
        <v>1</v>
      </c>
      <c r="BZ230" s="23" t="n">
        <v>0</v>
      </c>
      <c r="CB230" s="27" t="n">
        <f aca="false">CF230*$CZ$3+CI230*$DA$3+CL230*$DB$3+CO230*$DC$3+CR230*$DD$3+CU230*$DE$3+CX230*$DF$3</f>
        <v>78.8464285714286</v>
      </c>
      <c r="CD230" s="38" t="n">
        <f aca="false">(G230+I230+K230+N230+R230)/5</f>
        <v>0.6</v>
      </c>
      <c r="CE230" s="39" t="n">
        <f aca="false">(C230+D230+E230+F230+H230+J230+L230+M230+O230+P230+Q230+S230+T230)/13</f>
        <v>0.538461538461538</v>
      </c>
      <c r="CF230" s="30" t="n">
        <f aca="false">IF(AND(CD230=1,CE230=1),$DC$5,IF(AND(CD230=1,CE230&gt;0.5),$DC$6,IF(AND(CD230=1,AND(CE230&gt;0.25,CE230&lt;=0.5)),$DC$7,IF(AND(CD230=1,CE230&lt;=0.25),$DC$8,IF(AND(CD230&gt;0.5,CE230&gt;0.5),$DC$9,IF(AND(CD230&gt;0.5,AND(CE230&gt;0.25,CE230&lt;=0.5)),$DC$10,IF(AND(CD230&gt;0.5,CE230&lt;=0.25),$DC$11,IF(AND(AND(CD230&lt;=0.5,CD230&gt;0.25),CE230&gt;0.5),$DC$12,IF(AND(AND(CD230&lt;=0.5,CD230&gt;0.25),AND(CE230&gt;0.25,CE230&lt;=0.5)),$DC$13,IF(AND(AND(CD230&lt;=0.5,CD230&gt;0.25),CE230&lt;=0.25),$DC$14,IF(AND(CD230&lt;=0.25,CE230&gt;0.5),$DC$15,IF(AND(CD230&lt;=0.25,AND(CE230&gt;0.25,CE230&lt;=0.5)),$DC$16,IF(AND(CD230&lt;=0.25,AND(CE230&gt;0.1,CE230&lt;=0.25)),$DC$17,IF(AND(CD230&lt;=0.25,CE230&lt;=0.1,OR(CD230&lt;&gt;0,CE230&lt;&gt;0)),$DC$18,IF(AND(CD230=0,CE230=0),$DC$19,"ATENÇÃO")))))))))))))))</f>
        <v>71.4285714285714</v>
      </c>
      <c r="CG230" s="38" t="n">
        <f aca="false">(X230+AA230+AG230)/3</f>
        <v>0.333333333333333</v>
      </c>
      <c r="CH230" s="39" t="n">
        <f aca="false">(U230+V230+W230+Y230+Z230+AB230+AC230+AD230+AE230+AF230)/10</f>
        <v>0.3</v>
      </c>
      <c r="CI230" s="30" t="n">
        <f aca="false">IF(AND(CG230=1,CH230=1),$DC$5,IF(AND(CG230=1,CH230&gt;0.5),$DC$6,IF(AND(CG230=1,AND(CH230&gt;0.25,CH230&lt;=0.5)),$DC$7,IF(AND(CG230=1,CH230&lt;=0.25),$DC$8,IF(AND(CG230&gt;0.5,CH230&gt;0.5),$DC$9,IF(AND(CG230&gt;0.5,AND(CH230&gt;0.25,CH230&lt;=0.5)),$DC$10,IF(AND(CG230&gt;0.5,CH230&lt;=0.25),$DC$11,IF(AND(AND(CG230&lt;=0.5,CG230&gt;0.25),CH230&gt;0.5),$DC$12,IF(AND(AND(CG230&lt;=0.5,CG230&gt;0.25),AND(CH230&gt;0.25,CH230&lt;=0.5)),$DC$13,IF(AND(AND(CG230&lt;=0.5,CG230&gt;0.25),CH230&lt;=0.25),$DC$14,IF(AND(CG230&lt;=0.25,CH230&gt;0.5),$DC$15,IF(AND(CG230&lt;=0.25,AND(CH230&gt;0.25,CH230&lt;=0.5)),$DC$16,IF(AND(CG230&lt;=0.25,AND(CH230&gt;0.1,CH230&lt;=0.25)),$DC$17,IF(AND(CG230&lt;=0.25,CH230&lt;=0.1,OR(CG230&lt;&gt;0,CH230&lt;&gt;0)),$DC$18,IF(AND(CG230=0,CH230=0),$DC$19,"ATENÇÃO")))))))))))))))</f>
        <v>42.8571428571429</v>
      </c>
      <c r="CJ230" s="38" t="n">
        <f aca="false">(AJ230+AL230)/2</f>
        <v>1</v>
      </c>
      <c r="CK230" s="39" t="n">
        <f aca="false">(AH230+AI230+AK230)/3</f>
        <v>0.666666666666667</v>
      </c>
      <c r="CL230" s="30" t="n">
        <f aca="false">IF(AND(CJ230=1,CK230=1),$DC$5,IF(AND(CJ230=1,CK230&gt;0.5),$DC$6,IF(AND(CJ230=1,AND(CK230&gt;0.25,CK230&lt;=0.5)),$DC$7,IF(AND(CJ230=1,CK230&lt;=0.25),$DC$8,IF(AND(CJ230&gt;0.5,CK230&gt;0.5),$DC$9,IF(AND(CJ230&gt;0.5,AND(CK230&gt;0.25,CK230&lt;=0.5)),$DC$10,IF(AND(CJ230&gt;0.5,CK230&lt;=0.25),$DC$11,IF(AND(AND(CJ230&lt;=0.5,CJ230&gt;0.25),CK230&gt;0.5),$DC$12,IF(AND(AND(CJ230&lt;=0.5,CJ230&gt;0.25),AND(CK230&gt;0.25,CK230&lt;=0.5)),$DC$13,IF(AND(AND(CJ230&lt;=0.5,CJ230&gt;0.25),CK230&lt;=0.25),$DC$14,IF(AND(CJ230&lt;=0.25,CK230&gt;0.5),$DC$15,IF(AND(CJ230&lt;=0.25,AND(CK230&gt;0.25,CK230&lt;=0.5)),$DC$16,IF(AND(CJ230&lt;=0.25,AND(CK230&gt;0.1,CK230&lt;=0.25)),$DC$17,IF(AND(CJ230&lt;=0.25,CK230&lt;=0.1,OR(CJ230&lt;&gt;0,CK230&lt;&gt;0)),$DC$18,IF(AND(CJ230=0,CK230=0),$DC$19,"ATENÇÃO")))))))))))))))</f>
        <v>92.8571428571429</v>
      </c>
      <c r="CM230" s="38" t="n">
        <f aca="false">(AP230+AS230)/2</f>
        <v>0.5</v>
      </c>
      <c r="CN230" s="39" t="n">
        <f aca="false">(AM230+AN230+AO230+AQ230+AR230+AT230)/6</f>
        <v>0.833333333333333</v>
      </c>
      <c r="CO230" s="30" t="n">
        <f aca="false">IF(AND(CM230=1,CN230=1),$DC$5,IF(AND(CM230=1,CN230&gt;0.5),$DC$6,IF(AND(CM230=1,AND(CN230&gt;0.25,CN230&lt;=0.5)),$DC$7,IF(AND(CM230=1,CN230&lt;=0.25),$DC$8,IF(AND(CM230&gt;0.5,CN230&gt;0.5),$DC$9,IF(AND(CM230&gt;0.5,AND(CN230&gt;0.25,CN230&lt;=0.5)),$DC$10,IF(AND(CM230&gt;0.5,CN230&lt;=0.25),$DC$11,IF(AND(AND(CM230&lt;=0.5,CM230&gt;0.25),CN230&gt;0.5),$DC$12,IF(AND(AND(CM230&lt;=0.5,CM230&gt;0.25),AND(CN230&gt;0.25,CN230&lt;=0.5)),$DC$13,IF(AND(AND(CM230&lt;=0.5,CM230&gt;0.25),CN230&lt;=0.25),$DC$14,IF(AND(CM230&lt;=0.25,CN230&gt;0.5),$DC$15,IF(AND(CM230&lt;=0.25,AND(CN230&gt;0.25,CN230&lt;=0.5)),$DC$16,IF(AND(CM230&lt;=0.25,AND(CN230&gt;0.1,CN230&lt;=0.25)),$DC$17,IF(AND(CM230&lt;=0.25,CN230&lt;=0.1,OR(CM230&lt;&gt;0,CN230&lt;&gt;0)),$DC$18,IF(AND(CM230=0,CN230=0),$DC$19,"ATENÇÃO")))))))))))))))</f>
        <v>50</v>
      </c>
      <c r="CP230" s="38" t="n">
        <f aca="false">(AU230+AZ230+BD230)/3</f>
        <v>1</v>
      </c>
      <c r="CQ230" s="39" t="n">
        <f aca="false">(AV230+AW230+AX230+AY230+BA230+BB230+BC230)/7</f>
        <v>0.714285714285714</v>
      </c>
      <c r="CR230" s="30" t="n">
        <f aca="false">IF(AND(CP230=1,CQ230=1),$DC$5,IF(AND(CP230=1,CQ230&gt;0.5),$DC$6,IF(AND(CP230=1,AND(CQ230&gt;0.25,CQ230&lt;=0.5)),$DC$7,IF(AND(CP230=1,CQ230&lt;=0.25),$DC$8,IF(AND(CP230&gt;0.5,CQ230&gt;0.5),$DC$9,IF(AND(CP230&gt;0.5,AND(CQ230&gt;0.25,CQ230&lt;=0.5)),$DC$10,IF(AND(CP230&gt;0.5,CQ230&lt;=0.25),$DC$11,IF(AND(AND(CP230&lt;=0.5,CP230&gt;0.25),CQ230&gt;0.5),$DC$12,IF(AND(AND(CP230&lt;=0.5,CP230&gt;0.25),AND(CQ230&gt;0.25,CQ230&lt;=0.5)),$DC$13,IF(AND(AND(CP230&lt;=0.5,CP230&gt;0.25),CQ230&lt;=0.25),$DC$14,IF(AND(CP230&lt;=0.25,CQ230&gt;0.5),$DC$15,IF(AND(CP230&lt;=0.25,AND(CQ230&gt;0.25,CQ230&lt;=0.5)),$DC$16,IF(AND(CP230&lt;=0.25,AND(CQ230&gt;0.1,CQ230&lt;=0.25)),$DC$17,IF(AND(CP230&lt;=0.25,CQ230&lt;=0.1,OR(CP230&lt;&gt;0,CQ230&lt;&gt;0)),$DC$18,IF(AND(CP230=0,CQ230=0),$DC$19,"ATENÇÃO")))))))))))))))</f>
        <v>92.8571428571429</v>
      </c>
      <c r="CS230" s="38" t="n">
        <f aca="false">(BE230+BJ230+BN230)/3</f>
        <v>1</v>
      </c>
      <c r="CT230" s="39" t="n">
        <f aca="false">(BF230+BG230+BH230+BI230+BK230+BL230+BM230+BO230+BP230)/9</f>
        <v>0.888888888888889</v>
      </c>
      <c r="CU230" s="30" t="n">
        <f aca="false">IF(AND(CS230=1,CT230=1),$DC$5,IF(AND(CS230=1,CT230&gt;0.5),$DC$6,IF(AND(CS230=1,AND(CT230&gt;0.25,CT230&lt;=0.5)),$DC$7,IF(AND(CS230=1,CT230&lt;=0.25),$DC$8,IF(AND(CS230&gt;0.5,CT230&gt;0.5),$DC$9,IF(AND(CS230&gt;0.5,AND(CT230&gt;0.25,CT230&lt;=0.5)),$DC$10,IF(AND(CS230&gt;0.5,CT230&lt;=0.25),$DC$11,IF(AND(AND(CS230&lt;=0.5,CS230&gt;0.25),CT230&gt;0.5),$DC$12,IF(AND(AND(CS230&lt;=0.5,CS230&gt;0.25),AND(CT230&gt;0.25,CT230&lt;=0.5)),$DC$13,IF(AND(AND(CS230&lt;=0.5,CS230&gt;0.25),CT230&lt;=0.25),$DC$14,IF(AND(CS230&lt;=0.25,CT230&gt;0.5),$DC$15,IF(AND(CS230&lt;=0.25,AND(CT230&gt;0.25,CT230&lt;=0.5)),$DC$16,IF(AND(CS230&lt;=0.25,AND(CT230&gt;0.1,CT230&lt;=0.25)),$DC$17,IF(AND(CS230&lt;=0.25,CT230&lt;=0.1,OR(CS230&lt;&gt;0,CT230&lt;&gt;0)),$DC$18,IF(AND(CS230=0,CT230=0),$DC$19,"ATENÇÃO")))))))))))))))</f>
        <v>92.8571428571429</v>
      </c>
      <c r="CV230" s="31" t="n">
        <f aca="false">(BR230+BW230+BX230)/3</f>
        <v>0.666666666666667</v>
      </c>
      <c r="CW230" s="32" t="n">
        <f aca="false">(BQ230+BS230+BT230+BU230+BV230+BY230+BZ230)/7</f>
        <v>0.571428571428571</v>
      </c>
      <c r="CX230" s="30" t="n">
        <f aca="false">IF(AND(CV230=1,CW230=1),$DC$5,IF(AND(CV230=1,CW230&gt;0.5),$DC$6,IF(AND(CV230=1,AND(CW230&gt;0.25,CW230&lt;=0.5)),$DC$7,IF(AND(CV230=1,CW230&lt;=0.25),$DC$8,IF(AND(CV230&gt;0.5,CW230&gt;0.5),$DC$9,IF(AND(CV230&gt;0.5,AND(CW230&gt;0.25,CW230&lt;=0.5)),$DC$10,IF(AND(CV230&gt;0.5,CW230&lt;=0.25),$DC$11,IF(AND(AND(CV230&lt;=0.5,CV230&gt;0.25),CW230&gt;0.5),$DC$12,IF(AND(AND(CV230&lt;=0.5,CV230&gt;0.25),AND(CW230&gt;0.25,CW230&lt;=0.5)),$DC$13,IF(AND(AND(CV230&lt;=0.5,CV230&gt;0.25),CW230&lt;=0.25),$DC$14,IF(AND(CV230&lt;=0.25,CW230&gt;0.5),$DC$15,IF(AND(CV230&lt;=0.25,AND(CW230&gt;0.25,CW230&lt;=0.5)),$DC$16,IF(AND(CV230&lt;=0.25,AND(CW230&gt;0.1,CW230&lt;=0.25)),$DC$17,IF(AND(CV230&lt;=0.25,CW230&lt;=0.1,OR(CV230&lt;&gt;0,CW230&lt;&gt;0)),$DC$18,IF(AND(CV230=0,CW230=0),$DC$19,"ATENÇÃO")))))))))))))))</f>
        <v>71.4285714285714</v>
      </c>
    </row>
    <row r="231" customFormat="false" ht="15" hidden="false" customHeight="false" outlineLevel="0" collapsed="false">
      <c r="A231" s="1" t="s">
        <v>382</v>
      </c>
      <c r="B231" s="2" t="n">
        <v>229</v>
      </c>
      <c r="C231" s="23" t="n">
        <v>1</v>
      </c>
      <c r="D231" s="23" t="n">
        <v>1</v>
      </c>
      <c r="E231" s="23" t="n">
        <v>1</v>
      </c>
      <c r="F231" s="23" t="n">
        <v>0</v>
      </c>
      <c r="G231" s="24" t="n">
        <v>0</v>
      </c>
      <c r="H231" s="23" t="n">
        <v>0</v>
      </c>
      <c r="I231" s="24" t="n">
        <v>0</v>
      </c>
      <c r="J231" s="23" t="n">
        <v>0</v>
      </c>
      <c r="K231" s="24" t="n">
        <v>0</v>
      </c>
      <c r="L231" s="23" t="n">
        <v>1</v>
      </c>
      <c r="M231" s="23" t="n">
        <v>0</v>
      </c>
      <c r="N231" s="24" t="n">
        <v>1</v>
      </c>
      <c r="O231" s="23" t="n">
        <v>1</v>
      </c>
      <c r="P231" s="23" t="n">
        <v>0</v>
      </c>
      <c r="Q231" s="23" t="n">
        <v>0</v>
      </c>
      <c r="R231" s="24" t="n">
        <v>1</v>
      </c>
      <c r="S231" s="23" t="n">
        <v>1</v>
      </c>
      <c r="T231" s="23" t="n">
        <v>1</v>
      </c>
      <c r="U231" s="25" t="n">
        <v>0</v>
      </c>
      <c r="V231" s="25" t="n">
        <v>0</v>
      </c>
      <c r="W231" s="25" t="n">
        <v>0</v>
      </c>
      <c r="X231" s="26" t="n">
        <v>0</v>
      </c>
      <c r="Y231" s="25" t="n">
        <v>0</v>
      </c>
      <c r="Z231" s="25" t="n">
        <v>0</v>
      </c>
      <c r="AA231" s="26" t="n">
        <v>0</v>
      </c>
      <c r="AB231" s="25" t="n">
        <v>0</v>
      </c>
      <c r="AC231" s="25" t="n">
        <v>0</v>
      </c>
      <c r="AD231" s="25" t="n">
        <v>0</v>
      </c>
      <c r="AE231" s="25" t="n">
        <v>0</v>
      </c>
      <c r="AF231" s="25" t="n">
        <v>0</v>
      </c>
      <c r="AG231" s="26" t="n">
        <v>0</v>
      </c>
      <c r="AH231" s="23" t="n">
        <v>1</v>
      </c>
      <c r="AI231" s="23" t="n">
        <v>0</v>
      </c>
      <c r="AJ231" s="24" t="n">
        <v>0</v>
      </c>
      <c r="AK231" s="23" t="n">
        <v>0</v>
      </c>
      <c r="AL231" s="24" t="n">
        <v>1</v>
      </c>
      <c r="AM231" s="25" t="n">
        <v>1</v>
      </c>
      <c r="AN231" s="25" t="n">
        <v>1</v>
      </c>
      <c r="AO231" s="25" t="n">
        <v>1</v>
      </c>
      <c r="AP231" s="26" t="n">
        <v>1</v>
      </c>
      <c r="AQ231" s="25" t="n">
        <v>0</v>
      </c>
      <c r="AR231" s="25" t="n">
        <v>1</v>
      </c>
      <c r="AS231" s="26" t="n">
        <v>0</v>
      </c>
      <c r="AT231" s="25" t="n">
        <v>0</v>
      </c>
      <c r="AU231" s="24" t="n">
        <v>0</v>
      </c>
      <c r="AV231" s="23" t="n">
        <v>0</v>
      </c>
      <c r="AW231" s="23" t="n">
        <v>0</v>
      </c>
      <c r="AX231" s="23" t="n">
        <v>0</v>
      </c>
      <c r="AY231" s="23" t="n">
        <v>0</v>
      </c>
      <c r="AZ231" s="24" t="n">
        <v>0</v>
      </c>
      <c r="BA231" s="23" t="n">
        <v>0</v>
      </c>
      <c r="BB231" s="23" t="n">
        <v>0</v>
      </c>
      <c r="BC231" s="23" t="n">
        <v>0</v>
      </c>
      <c r="BD231" s="24" t="n">
        <v>0</v>
      </c>
      <c r="BE231" s="26" t="n">
        <v>1</v>
      </c>
      <c r="BF231" s="25" t="n">
        <v>1</v>
      </c>
      <c r="BG231" s="25" t="n">
        <v>1</v>
      </c>
      <c r="BH231" s="25" t="n">
        <v>1</v>
      </c>
      <c r="BI231" s="25" t="n">
        <v>1</v>
      </c>
      <c r="BJ231" s="26" t="n">
        <v>1</v>
      </c>
      <c r="BK231" s="25" t="n">
        <v>1</v>
      </c>
      <c r="BL231" s="25" t="n">
        <v>0</v>
      </c>
      <c r="BM231" s="25" t="n">
        <v>1</v>
      </c>
      <c r="BN231" s="26" t="n">
        <v>0</v>
      </c>
      <c r="BO231" s="25" t="n">
        <v>1</v>
      </c>
      <c r="BP231" s="25" t="n">
        <v>1</v>
      </c>
      <c r="BQ231" s="23" t="n">
        <v>1</v>
      </c>
      <c r="BR231" s="24" t="n">
        <v>1</v>
      </c>
      <c r="BS231" s="23" t="n">
        <v>0</v>
      </c>
      <c r="BT231" s="23" t="n">
        <v>1</v>
      </c>
      <c r="BU231" s="23" t="n">
        <v>0</v>
      </c>
      <c r="BV231" s="23" t="n">
        <v>0</v>
      </c>
      <c r="BW231" s="24" t="n">
        <v>0</v>
      </c>
      <c r="BX231" s="24" t="n">
        <v>0</v>
      </c>
      <c r="BY231" s="23" t="n">
        <v>0</v>
      </c>
      <c r="BZ231" s="23" t="n">
        <v>0</v>
      </c>
      <c r="CB231" s="27" t="n">
        <f aca="false">CF231*$CZ$3+CI231*$DA$3+CL231*$DB$3+CO231*$DC$3+CR231*$DD$3+CU231*$DE$3+CX231*$DF$3</f>
        <v>37.2207142857143</v>
      </c>
      <c r="CD231" s="38" t="n">
        <f aca="false">(G231+I231+K231+N231+R231)/5</f>
        <v>0.4</v>
      </c>
      <c r="CE231" s="39" t="n">
        <f aca="false">(C231+D231+E231+F231+H231+J231+L231+M231+O231+P231+Q231+S231+T231)/13</f>
        <v>0.538461538461538</v>
      </c>
      <c r="CF231" s="30" t="n">
        <f aca="false">IF(AND(CD231=1,CE231=1),$DC$5,IF(AND(CD231=1,CE231&gt;0.5),$DC$6,IF(AND(CD231=1,AND(CE231&gt;0.25,CE231&lt;=0.5)),$DC$7,IF(AND(CD231=1,CE231&lt;=0.25),$DC$8,IF(AND(CD231&gt;0.5,CE231&gt;0.5),$DC$9,IF(AND(CD231&gt;0.5,AND(CE231&gt;0.25,CE231&lt;=0.5)),$DC$10,IF(AND(CD231&gt;0.5,CE231&lt;=0.25),$DC$11,IF(AND(AND(CD231&lt;=0.5,CD231&gt;0.25),CE231&gt;0.5),$DC$12,IF(AND(AND(CD231&lt;=0.5,CD231&gt;0.25),AND(CE231&gt;0.25,CE231&lt;=0.5)),$DC$13,IF(AND(AND(CD231&lt;=0.5,CD231&gt;0.25),CE231&lt;=0.25),$DC$14,IF(AND(CD231&lt;=0.25,CE231&gt;0.5),$DC$15,IF(AND(CD231&lt;=0.25,AND(CE231&gt;0.25,CE231&lt;=0.5)),$DC$16,IF(AND(CD231&lt;=0.25,AND(CE231&gt;0.1,CE231&lt;=0.25)),$DC$17,IF(AND(CD231&lt;=0.25,CE231&lt;=0.1,OR(CD231&lt;&gt;0,CE231&lt;&gt;0)),$DC$18,IF(AND(CD231=0,CE231=0),$DC$19,"ATENÇÃO")))))))))))))))</f>
        <v>50</v>
      </c>
      <c r="CG231" s="38" t="n">
        <f aca="false">(X231+AA231+AG231)/3</f>
        <v>0</v>
      </c>
      <c r="CH231" s="39" t="n">
        <f aca="false">(U231+V231+W231+Y231+Z231+AB231+AC231+AD231+AE231+AF231)/10</f>
        <v>0</v>
      </c>
      <c r="CI231" s="30" t="n">
        <f aca="false">IF(AND(CG231=1,CH231=1),$DC$5,IF(AND(CG231=1,CH231&gt;0.5),$DC$6,IF(AND(CG231=1,AND(CH231&gt;0.25,CH231&lt;=0.5)),$DC$7,IF(AND(CG231=1,CH231&lt;=0.25),$DC$8,IF(AND(CG231&gt;0.5,CH231&gt;0.5),$DC$9,IF(AND(CG231&gt;0.5,AND(CH231&gt;0.25,CH231&lt;=0.5)),$DC$10,IF(AND(CG231&gt;0.5,CH231&lt;=0.25),$DC$11,IF(AND(AND(CG231&lt;=0.5,CG231&gt;0.25),CH231&gt;0.5),$DC$12,IF(AND(AND(CG231&lt;=0.5,CG231&gt;0.25),AND(CH231&gt;0.25,CH231&lt;=0.5)),$DC$13,IF(AND(AND(CG231&lt;=0.5,CG231&gt;0.25),CH231&lt;=0.25),$DC$14,IF(AND(CG231&lt;=0.25,CH231&gt;0.5),$DC$15,IF(AND(CG231&lt;=0.25,AND(CH231&gt;0.25,CH231&lt;=0.5)),$DC$16,IF(AND(CG231&lt;=0.25,AND(CH231&gt;0.1,CH231&lt;=0.25)),$DC$17,IF(AND(CG231&lt;=0.25,CH231&lt;=0.1,OR(CG231&lt;&gt;0,CH231&lt;&gt;0)),$DC$18,IF(AND(CG231=0,CH231=0),$DC$19,"ATENÇÃO")))))))))))))))</f>
        <v>0</v>
      </c>
      <c r="CJ231" s="38" t="n">
        <f aca="false">(AJ231+AL231)/2</f>
        <v>0.5</v>
      </c>
      <c r="CK231" s="39" t="n">
        <f aca="false">(AH231+AI231+AK231)/3</f>
        <v>0.333333333333333</v>
      </c>
      <c r="CL231" s="30" t="n">
        <f aca="false">IF(AND(CJ231=1,CK231=1),$DC$5,IF(AND(CJ231=1,CK231&gt;0.5),$DC$6,IF(AND(CJ231=1,AND(CK231&gt;0.25,CK231&lt;=0.5)),$DC$7,IF(AND(CJ231=1,CK231&lt;=0.25),$DC$8,IF(AND(CJ231&gt;0.5,CK231&gt;0.5),$DC$9,IF(AND(CJ231&gt;0.5,AND(CK231&gt;0.25,CK231&lt;=0.5)),$DC$10,IF(AND(CJ231&gt;0.5,CK231&lt;=0.25),$DC$11,IF(AND(AND(CJ231&lt;=0.5,CJ231&gt;0.25),CK231&gt;0.5),$DC$12,IF(AND(AND(CJ231&lt;=0.5,CJ231&gt;0.25),AND(CK231&gt;0.25,CK231&lt;=0.5)),$DC$13,IF(AND(AND(CJ231&lt;=0.5,CJ231&gt;0.25),CK231&lt;=0.25),$DC$14,IF(AND(CJ231&lt;=0.25,CK231&gt;0.5),$DC$15,IF(AND(CJ231&lt;=0.25,AND(CK231&gt;0.25,CK231&lt;=0.5)),$DC$16,IF(AND(CJ231&lt;=0.25,AND(CK231&gt;0.1,CK231&lt;=0.25)),$DC$17,IF(AND(CJ231&lt;=0.25,CK231&lt;=0.1,OR(CJ231&lt;&gt;0,CK231&lt;&gt;0)),$DC$18,IF(AND(CJ231=0,CK231=0),$DC$19,"ATENÇÃO")))))))))))))))</f>
        <v>42.8571428571429</v>
      </c>
      <c r="CM231" s="38" t="n">
        <f aca="false">(AP231+AS231)/2</f>
        <v>0.5</v>
      </c>
      <c r="CN231" s="39" t="n">
        <f aca="false">(AM231+AN231+AO231+AQ231+AR231+AT231)/6</f>
        <v>0.666666666666667</v>
      </c>
      <c r="CO231" s="30" t="n">
        <f aca="false">IF(AND(CM231=1,CN231=1),$DC$5,IF(AND(CM231=1,CN231&gt;0.5),$DC$6,IF(AND(CM231=1,AND(CN231&gt;0.25,CN231&lt;=0.5)),$DC$7,IF(AND(CM231=1,CN231&lt;=0.25),$DC$8,IF(AND(CM231&gt;0.5,CN231&gt;0.5),$DC$9,IF(AND(CM231&gt;0.5,AND(CN231&gt;0.25,CN231&lt;=0.5)),$DC$10,IF(AND(CM231&gt;0.5,CN231&lt;=0.25),$DC$11,IF(AND(AND(CM231&lt;=0.5,CM231&gt;0.25),CN231&gt;0.5),$DC$12,IF(AND(AND(CM231&lt;=0.5,CM231&gt;0.25),AND(CN231&gt;0.25,CN231&lt;=0.5)),$DC$13,IF(AND(AND(CM231&lt;=0.5,CM231&gt;0.25),CN231&lt;=0.25),$DC$14,IF(AND(CM231&lt;=0.25,CN231&gt;0.5),$DC$15,IF(AND(CM231&lt;=0.25,AND(CN231&gt;0.25,CN231&lt;=0.5)),$DC$16,IF(AND(CM231&lt;=0.25,AND(CN231&gt;0.1,CN231&lt;=0.25)),$DC$17,IF(AND(CM231&lt;=0.25,CN231&lt;=0.1,OR(CM231&lt;&gt;0,CN231&lt;&gt;0)),$DC$18,IF(AND(CM231=0,CN231=0),$DC$19,"ATENÇÃO")))))))))))))))</f>
        <v>50</v>
      </c>
      <c r="CP231" s="38" t="n">
        <f aca="false">(AU231+AZ231+BD231)/3</f>
        <v>0</v>
      </c>
      <c r="CQ231" s="39" t="n">
        <f aca="false">(AV231+AW231+AX231+AY231+BA231+BB231+BC231)/7</f>
        <v>0</v>
      </c>
      <c r="CR231" s="30" t="n">
        <f aca="false">IF(AND(CP231=1,CQ231=1),$DC$5,IF(AND(CP231=1,CQ231&gt;0.5),$DC$6,IF(AND(CP231=1,AND(CQ231&gt;0.25,CQ231&lt;=0.5)),$DC$7,IF(AND(CP231=1,CQ231&lt;=0.25),$DC$8,IF(AND(CP231&gt;0.5,CQ231&gt;0.5),$DC$9,IF(AND(CP231&gt;0.5,AND(CQ231&gt;0.25,CQ231&lt;=0.5)),$DC$10,IF(AND(CP231&gt;0.5,CQ231&lt;=0.25),$DC$11,IF(AND(AND(CP231&lt;=0.5,CP231&gt;0.25),CQ231&gt;0.5),$DC$12,IF(AND(AND(CP231&lt;=0.5,CP231&gt;0.25),AND(CQ231&gt;0.25,CQ231&lt;=0.5)),$DC$13,IF(AND(AND(CP231&lt;=0.5,CP231&gt;0.25),CQ231&lt;=0.25),$DC$14,IF(AND(CP231&lt;=0.25,CQ231&gt;0.5),$DC$15,IF(AND(CP231&lt;=0.25,AND(CQ231&gt;0.25,CQ231&lt;=0.5)),$DC$16,IF(AND(CP231&lt;=0.25,AND(CQ231&gt;0.1,CQ231&lt;=0.25)),$DC$17,IF(AND(CP231&lt;=0.25,CQ231&lt;=0.1,OR(CP231&lt;&gt;0,CQ231&lt;&gt;0)),$DC$18,IF(AND(CP231=0,CQ231=0),$DC$19,"ATENÇÃO")))))))))))))))</f>
        <v>0</v>
      </c>
      <c r="CS231" s="38" t="n">
        <f aca="false">(BE231+BJ231+BN231)/3</f>
        <v>0.666666666666667</v>
      </c>
      <c r="CT231" s="39" t="n">
        <f aca="false">(BF231+BG231+BH231+BI231+BK231+BL231+BM231+BO231+BP231)/9</f>
        <v>0.888888888888889</v>
      </c>
      <c r="CU231" s="30" t="n">
        <f aca="false">IF(AND(CS231=1,CT231=1),$DC$5,IF(AND(CS231=1,CT231&gt;0.5),$DC$6,IF(AND(CS231=1,AND(CT231&gt;0.25,CT231&lt;=0.5)),$DC$7,IF(AND(CS231=1,CT231&lt;=0.25),$DC$8,IF(AND(CS231&gt;0.5,CT231&gt;0.5),$DC$9,IF(AND(CS231&gt;0.5,AND(CT231&gt;0.25,CT231&lt;=0.5)),$DC$10,IF(AND(CS231&gt;0.5,CT231&lt;=0.25),$DC$11,IF(AND(AND(CS231&lt;=0.5,CS231&gt;0.25),CT231&gt;0.5),$DC$12,IF(AND(AND(CS231&lt;=0.5,CS231&gt;0.25),AND(CT231&gt;0.25,CT231&lt;=0.5)),$DC$13,IF(AND(AND(CS231&lt;=0.5,CS231&gt;0.25),CT231&lt;=0.25),$DC$14,IF(AND(CS231&lt;=0.25,CT231&gt;0.5),$DC$15,IF(AND(CS231&lt;=0.25,AND(CT231&gt;0.25,CT231&lt;=0.5)),$DC$16,IF(AND(CS231&lt;=0.25,AND(CT231&gt;0.1,CT231&lt;=0.25)),$DC$17,IF(AND(CS231&lt;=0.25,CT231&lt;=0.1,OR(CS231&lt;&gt;0,CT231&lt;&gt;0)),$DC$18,IF(AND(CS231=0,CT231=0),$DC$19,"ATENÇÃO")))))))))))))))</f>
        <v>71.4285714285714</v>
      </c>
      <c r="CV231" s="31" t="n">
        <f aca="false">(BR231+BW231+BX231)/3</f>
        <v>0.333333333333333</v>
      </c>
      <c r="CW231" s="32" t="n">
        <f aca="false">(BQ231+BS231+BT231+BU231+BV231+BY231+BZ231)/7</f>
        <v>0.285714285714286</v>
      </c>
      <c r="CX231" s="30" t="n">
        <f aca="false">IF(AND(CV231=1,CW231=1),$DC$5,IF(AND(CV231=1,CW231&gt;0.5),$DC$6,IF(AND(CV231=1,AND(CW231&gt;0.25,CW231&lt;=0.5)),$DC$7,IF(AND(CV231=1,CW231&lt;=0.25),$DC$8,IF(AND(CV231&gt;0.5,CW231&gt;0.5),$DC$9,IF(AND(CV231&gt;0.5,AND(CW231&gt;0.25,CW231&lt;=0.5)),$DC$10,IF(AND(CV231&gt;0.5,CW231&lt;=0.25),$DC$11,IF(AND(AND(CV231&lt;=0.5,CV231&gt;0.25),CW231&gt;0.5),$DC$12,IF(AND(AND(CV231&lt;=0.5,CV231&gt;0.25),AND(CW231&gt;0.25,CW231&lt;=0.5)),$DC$13,IF(AND(AND(CV231&lt;=0.5,CV231&gt;0.25),CW231&lt;=0.25),$DC$14,IF(AND(CV231&lt;=0.25,CW231&gt;0.5),$DC$15,IF(AND(CV231&lt;=0.25,AND(CW231&gt;0.25,CW231&lt;=0.5)),$DC$16,IF(AND(CV231&lt;=0.25,AND(CW231&gt;0.1,CW231&lt;=0.25)),$DC$17,IF(AND(CV231&lt;=0.25,CW231&lt;=0.1,OR(CV231&lt;&gt;0,CW231&lt;&gt;0)),$DC$18,IF(AND(CV231=0,CW231=0),$DC$19,"ATENÇÃO")))))))))))))))</f>
        <v>42.8571428571429</v>
      </c>
    </row>
    <row r="232" customFormat="false" ht="15" hidden="false" customHeight="false" outlineLevel="0" collapsed="false">
      <c r="A232" s="1" t="s">
        <v>383</v>
      </c>
      <c r="B232" s="2" t="n">
        <v>230</v>
      </c>
      <c r="C232" s="23" t="n">
        <v>1</v>
      </c>
      <c r="D232" s="23" t="n">
        <v>0</v>
      </c>
      <c r="E232" s="23" t="n">
        <v>0</v>
      </c>
      <c r="F232" s="23" t="n">
        <v>0</v>
      </c>
      <c r="G232" s="24" t="n">
        <v>0</v>
      </c>
      <c r="H232" s="23" t="n">
        <v>0</v>
      </c>
      <c r="I232" s="24" t="n">
        <v>0</v>
      </c>
      <c r="J232" s="23" t="n">
        <v>0</v>
      </c>
      <c r="K232" s="24" t="n">
        <v>0</v>
      </c>
      <c r="L232" s="23" t="n">
        <v>1</v>
      </c>
      <c r="M232" s="23" t="n">
        <v>0</v>
      </c>
      <c r="N232" s="24" t="n">
        <v>1</v>
      </c>
      <c r="O232" s="23" t="n">
        <v>0</v>
      </c>
      <c r="P232" s="23" t="n">
        <v>0</v>
      </c>
      <c r="Q232" s="23" t="n">
        <v>0</v>
      </c>
      <c r="R232" s="24" t="n">
        <v>1</v>
      </c>
      <c r="S232" s="23" t="n">
        <v>0</v>
      </c>
      <c r="T232" s="23" t="n">
        <v>0</v>
      </c>
      <c r="U232" s="25" t="n">
        <v>0</v>
      </c>
      <c r="V232" s="25" t="n">
        <v>0</v>
      </c>
      <c r="W232" s="25" t="n">
        <v>0</v>
      </c>
      <c r="X232" s="26" t="n">
        <v>0</v>
      </c>
      <c r="Y232" s="25" t="n">
        <v>0</v>
      </c>
      <c r="Z232" s="25" t="n">
        <v>0</v>
      </c>
      <c r="AA232" s="26" t="n">
        <v>0</v>
      </c>
      <c r="AB232" s="25" t="n">
        <v>0</v>
      </c>
      <c r="AC232" s="25" t="n">
        <v>0</v>
      </c>
      <c r="AD232" s="25" t="n">
        <v>0</v>
      </c>
      <c r="AE232" s="25" t="n">
        <v>1</v>
      </c>
      <c r="AF232" s="25" t="n">
        <v>0</v>
      </c>
      <c r="AG232" s="26" t="n">
        <v>1</v>
      </c>
      <c r="AH232" s="23" t="n">
        <v>1</v>
      </c>
      <c r="AI232" s="23" t="n">
        <v>0</v>
      </c>
      <c r="AJ232" s="24" t="n">
        <v>0</v>
      </c>
      <c r="AK232" s="23" t="n">
        <v>0</v>
      </c>
      <c r="AL232" s="24" t="n">
        <v>1</v>
      </c>
      <c r="AM232" s="25" t="n">
        <v>1</v>
      </c>
      <c r="AN232" s="25" t="n">
        <v>1</v>
      </c>
      <c r="AO232" s="25" t="n">
        <v>1</v>
      </c>
      <c r="AP232" s="26" t="n">
        <v>0</v>
      </c>
      <c r="AQ232" s="25" t="n">
        <v>0</v>
      </c>
      <c r="AR232" s="25" t="n">
        <v>1</v>
      </c>
      <c r="AS232" s="26" t="n">
        <v>0</v>
      </c>
      <c r="AT232" s="25" t="n">
        <v>0</v>
      </c>
      <c r="AU232" s="24" t="n">
        <v>0</v>
      </c>
      <c r="AV232" s="23" t="n">
        <v>0</v>
      </c>
      <c r="AW232" s="23" t="n">
        <v>0</v>
      </c>
      <c r="AX232" s="23" t="n">
        <v>0</v>
      </c>
      <c r="AY232" s="23" t="n">
        <v>0</v>
      </c>
      <c r="AZ232" s="24" t="n">
        <v>0</v>
      </c>
      <c r="BA232" s="23" t="n">
        <v>0</v>
      </c>
      <c r="BB232" s="23" t="n">
        <v>0</v>
      </c>
      <c r="BC232" s="23" t="n">
        <v>0</v>
      </c>
      <c r="BD232" s="24" t="n">
        <v>0</v>
      </c>
      <c r="BE232" s="26" t="n">
        <v>1</v>
      </c>
      <c r="BF232" s="25" t="n">
        <v>1</v>
      </c>
      <c r="BG232" s="25" t="n">
        <v>1</v>
      </c>
      <c r="BH232" s="25" t="n">
        <v>1</v>
      </c>
      <c r="BI232" s="25" t="n">
        <v>1</v>
      </c>
      <c r="BJ232" s="26" t="n">
        <v>1</v>
      </c>
      <c r="BK232" s="25" t="n">
        <v>1</v>
      </c>
      <c r="BL232" s="25" t="n">
        <v>0</v>
      </c>
      <c r="BM232" s="25" t="n">
        <v>1</v>
      </c>
      <c r="BN232" s="26" t="n">
        <v>1</v>
      </c>
      <c r="BO232" s="25" t="n">
        <v>1</v>
      </c>
      <c r="BP232" s="25" t="n">
        <v>1</v>
      </c>
      <c r="BQ232" s="23" t="n">
        <v>1</v>
      </c>
      <c r="BR232" s="24" t="n">
        <v>0</v>
      </c>
      <c r="BS232" s="23" t="n">
        <v>0</v>
      </c>
      <c r="BT232" s="23" t="n">
        <v>0</v>
      </c>
      <c r="BU232" s="23" t="n">
        <v>0</v>
      </c>
      <c r="BV232" s="23" t="n">
        <v>0</v>
      </c>
      <c r="BW232" s="24" t="n">
        <v>0</v>
      </c>
      <c r="BX232" s="24" t="n">
        <v>0</v>
      </c>
      <c r="BY232" s="23" t="n">
        <v>0</v>
      </c>
      <c r="BZ232" s="23" t="n">
        <v>0</v>
      </c>
      <c r="CB232" s="27" t="n">
        <f aca="false">CF232*$CZ$3+CI232*$DA$3+CL232*$DB$3+CO232*$DC$3+CR232*$DD$3+CU232*$DE$3+CX232*$DF$3</f>
        <v>32.0007142857143</v>
      </c>
      <c r="CD232" s="38" t="n">
        <f aca="false">(G232+I232+K232+N232+R232)/5</f>
        <v>0.4</v>
      </c>
      <c r="CE232" s="39" t="n">
        <f aca="false">(C232+D232+E232+F232+H232+J232+L232+M232+O232+P232+Q232+S232+T232)/13</f>
        <v>0.153846153846154</v>
      </c>
      <c r="CF232" s="30" t="n">
        <f aca="false">IF(AND(CD232=1,CE232=1),$DC$5,IF(AND(CD232=1,CE232&gt;0.5),$DC$6,IF(AND(CD232=1,AND(CE232&gt;0.25,CE232&lt;=0.5)),$DC$7,IF(AND(CD232=1,CE232&lt;=0.25),$DC$8,IF(AND(CD232&gt;0.5,CE232&gt;0.5),$DC$9,IF(AND(CD232&gt;0.5,AND(CE232&gt;0.25,CE232&lt;=0.5)),$DC$10,IF(AND(CD232&gt;0.5,CE232&lt;=0.25),$DC$11,IF(AND(AND(CD232&lt;=0.5,CD232&gt;0.25),CE232&gt;0.5),$DC$12,IF(AND(AND(CD232&lt;=0.5,CD232&gt;0.25),AND(CE232&gt;0.25,CE232&lt;=0.5)),$DC$13,IF(AND(AND(CD232&lt;=0.5,CD232&gt;0.25),CE232&lt;=0.25),$DC$14,IF(AND(CD232&lt;=0.25,CE232&gt;0.5),$DC$15,IF(AND(CD232&lt;=0.25,AND(CE232&gt;0.25,CE232&lt;=0.5)),$DC$16,IF(AND(CD232&lt;=0.25,AND(CE232&gt;0.1,CE232&lt;=0.25)),$DC$17,IF(AND(CD232&lt;=0.25,CE232&lt;=0.1,OR(CD232&lt;&gt;0,CE232&lt;&gt;0)),$DC$18,IF(AND(CD232=0,CE232=0),$DC$19,"ATENÇÃO")))))))))))))))</f>
        <v>35.7142857142857</v>
      </c>
      <c r="CG232" s="38" t="n">
        <f aca="false">(X232+AA232+AG232)/3</f>
        <v>0.333333333333333</v>
      </c>
      <c r="CH232" s="39" t="n">
        <f aca="false">(U232+V232+W232+Y232+Z232+AB232+AC232+AD232+AE232+AF232)/10</f>
        <v>0.1</v>
      </c>
      <c r="CI232" s="30" t="n">
        <f aca="false">IF(AND(CG232=1,CH232=1),$DC$5,IF(AND(CG232=1,CH232&gt;0.5),$DC$6,IF(AND(CG232=1,AND(CH232&gt;0.25,CH232&lt;=0.5)),$DC$7,IF(AND(CG232=1,CH232&lt;=0.25),$DC$8,IF(AND(CG232&gt;0.5,CH232&gt;0.5),$DC$9,IF(AND(CG232&gt;0.5,AND(CH232&gt;0.25,CH232&lt;=0.5)),$DC$10,IF(AND(CG232&gt;0.5,CH232&lt;=0.25),$DC$11,IF(AND(AND(CG232&lt;=0.5,CG232&gt;0.25),CH232&gt;0.5),$DC$12,IF(AND(AND(CG232&lt;=0.5,CG232&gt;0.25),AND(CH232&gt;0.25,CH232&lt;=0.5)),$DC$13,IF(AND(AND(CG232&lt;=0.5,CG232&gt;0.25),CH232&lt;=0.25),$DC$14,IF(AND(CG232&lt;=0.25,CH232&gt;0.5),$DC$15,IF(AND(CG232&lt;=0.25,AND(CH232&gt;0.25,CH232&lt;=0.5)),$DC$16,IF(AND(CG232&lt;=0.25,AND(CH232&gt;0.1,CH232&lt;=0.25)),$DC$17,IF(AND(CG232&lt;=0.25,CH232&lt;=0.1,OR(CG232&lt;&gt;0,CH232&lt;&gt;0)),$DC$18,IF(AND(CG232=0,CH232=0),$DC$19,"ATENÇÃO")))))))))))))))</f>
        <v>35.7142857142857</v>
      </c>
      <c r="CJ232" s="38" t="n">
        <f aca="false">(AJ232+AL232)/2</f>
        <v>0.5</v>
      </c>
      <c r="CK232" s="39" t="n">
        <f aca="false">(AH232+AI232+AK232)/3</f>
        <v>0.333333333333333</v>
      </c>
      <c r="CL232" s="30" t="n">
        <f aca="false">IF(AND(CJ232=1,CK232=1),$DC$5,IF(AND(CJ232=1,CK232&gt;0.5),$DC$6,IF(AND(CJ232=1,AND(CK232&gt;0.25,CK232&lt;=0.5)),$DC$7,IF(AND(CJ232=1,CK232&lt;=0.25),$DC$8,IF(AND(CJ232&gt;0.5,CK232&gt;0.5),$DC$9,IF(AND(CJ232&gt;0.5,AND(CK232&gt;0.25,CK232&lt;=0.5)),$DC$10,IF(AND(CJ232&gt;0.5,CK232&lt;=0.25),$DC$11,IF(AND(AND(CJ232&lt;=0.5,CJ232&gt;0.25),CK232&gt;0.5),$DC$12,IF(AND(AND(CJ232&lt;=0.5,CJ232&gt;0.25),AND(CK232&gt;0.25,CK232&lt;=0.5)),$DC$13,IF(AND(AND(CJ232&lt;=0.5,CJ232&gt;0.25),CK232&lt;=0.25),$DC$14,IF(AND(CJ232&lt;=0.25,CK232&gt;0.5),$DC$15,IF(AND(CJ232&lt;=0.25,AND(CK232&gt;0.25,CK232&lt;=0.5)),$DC$16,IF(AND(CJ232&lt;=0.25,AND(CK232&gt;0.1,CK232&lt;=0.25)),$DC$17,IF(AND(CJ232&lt;=0.25,CK232&lt;=0.1,OR(CJ232&lt;&gt;0,CK232&lt;&gt;0)),$DC$18,IF(AND(CJ232=0,CK232=0),$DC$19,"ATENÇÃO")))))))))))))))</f>
        <v>42.8571428571429</v>
      </c>
      <c r="CM232" s="38" t="n">
        <f aca="false">(AP232+AS232)/2</f>
        <v>0</v>
      </c>
      <c r="CN232" s="39" t="n">
        <f aca="false">(AM232+AN232+AO232+AQ232+AR232+AT232)/6</f>
        <v>0.666666666666667</v>
      </c>
      <c r="CO232" s="30" t="n">
        <f aca="false">IF(AND(CM232=1,CN232=1),$DC$5,IF(AND(CM232=1,CN232&gt;0.5),$DC$6,IF(AND(CM232=1,AND(CN232&gt;0.25,CN232&lt;=0.5)),$DC$7,IF(AND(CM232=1,CN232&lt;=0.25),$DC$8,IF(AND(CM232&gt;0.5,CN232&gt;0.5),$DC$9,IF(AND(CM232&gt;0.5,AND(CN232&gt;0.25,CN232&lt;=0.5)),$DC$10,IF(AND(CM232&gt;0.5,CN232&lt;=0.25),$DC$11,IF(AND(AND(CM232&lt;=0.5,CM232&gt;0.25),CN232&gt;0.5),$DC$12,IF(AND(AND(CM232&lt;=0.5,CM232&gt;0.25),AND(CN232&gt;0.25,CN232&lt;=0.5)),$DC$13,IF(AND(AND(CM232&lt;=0.5,CM232&gt;0.25),CN232&lt;=0.25),$DC$14,IF(AND(CM232&lt;=0.25,CN232&gt;0.5),$DC$15,IF(AND(CM232&lt;=0.25,AND(CN232&gt;0.25,CN232&lt;=0.5)),$DC$16,IF(AND(CM232&lt;=0.25,AND(CN232&gt;0.1,CN232&lt;=0.25)),$DC$17,IF(AND(CM232&lt;=0.25,CN232&lt;=0.1,OR(CM232&lt;&gt;0,CN232&lt;&gt;0)),$DC$18,IF(AND(CM232=0,CN232=0),$DC$19,"ATENÇÃO")))))))))))))))</f>
        <v>28.5714285714286</v>
      </c>
      <c r="CP232" s="38" t="n">
        <f aca="false">(AU232+AZ232+BD232)/3</f>
        <v>0</v>
      </c>
      <c r="CQ232" s="39" t="n">
        <f aca="false">(AV232+AW232+AX232+AY232+BA232+BB232+BC232)/7</f>
        <v>0</v>
      </c>
      <c r="CR232" s="30" t="n">
        <f aca="false">IF(AND(CP232=1,CQ232=1),$DC$5,IF(AND(CP232=1,CQ232&gt;0.5),$DC$6,IF(AND(CP232=1,AND(CQ232&gt;0.25,CQ232&lt;=0.5)),$DC$7,IF(AND(CP232=1,CQ232&lt;=0.25),$DC$8,IF(AND(CP232&gt;0.5,CQ232&gt;0.5),$DC$9,IF(AND(CP232&gt;0.5,AND(CQ232&gt;0.25,CQ232&lt;=0.5)),$DC$10,IF(AND(CP232&gt;0.5,CQ232&lt;=0.25),$DC$11,IF(AND(AND(CP232&lt;=0.5,CP232&gt;0.25),CQ232&gt;0.5),$DC$12,IF(AND(AND(CP232&lt;=0.5,CP232&gt;0.25),AND(CQ232&gt;0.25,CQ232&lt;=0.5)),$DC$13,IF(AND(AND(CP232&lt;=0.5,CP232&gt;0.25),CQ232&lt;=0.25),$DC$14,IF(AND(CP232&lt;=0.25,CQ232&gt;0.5),$DC$15,IF(AND(CP232&lt;=0.25,AND(CQ232&gt;0.25,CQ232&lt;=0.5)),$DC$16,IF(AND(CP232&lt;=0.25,AND(CQ232&gt;0.1,CQ232&lt;=0.25)),$DC$17,IF(AND(CP232&lt;=0.25,CQ232&lt;=0.1,OR(CP232&lt;&gt;0,CQ232&lt;&gt;0)),$DC$18,IF(AND(CP232=0,CQ232=0),$DC$19,"ATENÇÃO")))))))))))))))</f>
        <v>0</v>
      </c>
      <c r="CS232" s="38" t="n">
        <f aca="false">(BE232+BJ232+BN232)/3</f>
        <v>1</v>
      </c>
      <c r="CT232" s="39" t="n">
        <f aca="false">(BF232+BG232+BH232+BI232+BK232+BL232+BM232+BO232+BP232)/9</f>
        <v>0.888888888888889</v>
      </c>
      <c r="CU232" s="30" t="n">
        <f aca="false">IF(AND(CS232=1,CT232=1),$DC$5,IF(AND(CS232=1,CT232&gt;0.5),$DC$6,IF(AND(CS232=1,AND(CT232&gt;0.25,CT232&lt;=0.5)),$DC$7,IF(AND(CS232=1,CT232&lt;=0.25),$DC$8,IF(AND(CS232&gt;0.5,CT232&gt;0.5),$DC$9,IF(AND(CS232&gt;0.5,AND(CT232&gt;0.25,CT232&lt;=0.5)),$DC$10,IF(AND(CS232&gt;0.5,CT232&lt;=0.25),$DC$11,IF(AND(AND(CS232&lt;=0.5,CS232&gt;0.25),CT232&gt;0.5),$DC$12,IF(AND(AND(CS232&lt;=0.5,CS232&gt;0.25),AND(CT232&gt;0.25,CT232&lt;=0.5)),$DC$13,IF(AND(AND(CS232&lt;=0.5,CS232&gt;0.25),CT232&lt;=0.25),$DC$14,IF(AND(CS232&lt;=0.25,CT232&gt;0.5),$DC$15,IF(AND(CS232&lt;=0.25,AND(CT232&gt;0.25,CT232&lt;=0.5)),$DC$16,IF(AND(CS232&lt;=0.25,AND(CT232&gt;0.1,CT232&lt;=0.25)),$DC$17,IF(AND(CS232&lt;=0.25,CT232&lt;=0.1,OR(CS232&lt;&gt;0,CT232&lt;&gt;0)),$DC$18,IF(AND(CS232=0,CT232=0),$DC$19,"ATENÇÃO")))))))))))))))</f>
        <v>92.8571428571429</v>
      </c>
      <c r="CV232" s="31" t="n">
        <f aca="false">(BR232+BW232+BX232)/3</f>
        <v>0</v>
      </c>
      <c r="CW232" s="32" t="n">
        <f aca="false">(BQ232+BS232+BT232+BU232+BV232+BY232+BZ232)/7</f>
        <v>0.142857142857143</v>
      </c>
      <c r="CX232" s="30" t="n">
        <f aca="false">IF(AND(CV232=1,CW232=1),$DC$5,IF(AND(CV232=1,CW232&gt;0.5),$DC$6,IF(AND(CV232=1,AND(CW232&gt;0.25,CW232&lt;=0.5)),$DC$7,IF(AND(CV232=1,CW232&lt;=0.25),$DC$8,IF(AND(CV232&gt;0.5,CW232&gt;0.5),$DC$9,IF(AND(CV232&gt;0.5,AND(CW232&gt;0.25,CW232&lt;=0.5)),$DC$10,IF(AND(CV232&gt;0.5,CW232&lt;=0.25),$DC$11,IF(AND(AND(CV232&lt;=0.5,CV232&gt;0.25),CW232&gt;0.5),$DC$12,IF(AND(AND(CV232&lt;=0.5,CV232&gt;0.25),AND(CW232&gt;0.25,CW232&lt;=0.5)),$DC$13,IF(AND(AND(CV232&lt;=0.5,CV232&gt;0.25),CW232&lt;=0.25),$DC$14,IF(AND(CV232&lt;=0.25,CW232&gt;0.5),$DC$15,IF(AND(CV232&lt;=0.25,AND(CW232&gt;0.25,CW232&lt;=0.5)),$DC$16,IF(AND(CV232&lt;=0.25,AND(CW232&gt;0.1,CW232&lt;=0.25)),$DC$17,IF(AND(CV232&lt;=0.25,CW232&lt;=0.1,OR(CV232&lt;&gt;0,CW232&lt;&gt;0)),$DC$18,IF(AND(CV232=0,CW232=0),$DC$19,"ATENÇÃO")))))))))))))))</f>
        <v>14.2857142857143</v>
      </c>
    </row>
    <row r="233" customFormat="false" ht="15" hidden="false" customHeight="false" outlineLevel="0" collapsed="false">
      <c r="A233" s="1" t="s">
        <v>384</v>
      </c>
      <c r="B233" s="2" t="n">
        <v>231</v>
      </c>
      <c r="C233" s="23" t="n">
        <v>0</v>
      </c>
      <c r="D233" s="23" t="n">
        <v>0</v>
      </c>
      <c r="E233" s="23" t="n">
        <v>0</v>
      </c>
      <c r="F233" s="23" t="n">
        <v>0</v>
      </c>
      <c r="G233" s="24" t="n">
        <v>0</v>
      </c>
      <c r="H233" s="23" t="n">
        <v>0</v>
      </c>
      <c r="I233" s="24" t="n">
        <v>0</v>
      </c>
      <c r="J233" s="23" t="n">
        <v>0</v>
      </c>
      <c r="K233" s="24" t="n">
        <v>0</v>
      </c>
      <c r="L233" s="23" t="n">
        <v>1</v>
      </c>
      <c r="M233" s="23" t="n">
        <v>0</v>
      </c>
      <c r="N233" s="24" t="n">
        <v>0</v>
      </c>
      <c r="O233" s="23" t="n">
        <v>0</v>
      </c>
      <c r="P233" s="23" t="n">
        <v>0</v>
      </c>
      <c r="Q233" s="23" t="n">
        <v>0</v>
      </c>
      <c r="R233" s="24" t="n">
        <v>1</v>
      </c>
      <c r="S233" s="23" t="n">
        <v>0</v>
      </c>
      <c r="T233" s="23" t="n">
        <v>1</v>
      </c>
      <c r="U233" s="25" t="n">
        <v>1</v>
      </c>
      <c r="V233" s="25" t="n">
        <v>0</v>
      </c>
      <c r="W233" s="25" t="n">
        <v>0</v>
      </c>
      <c r="X233" s="26" t="n">
        <v>0</v>
      </c>
      <c r="Y233" s="25" t="n">
        <v>0</v>
      </c>
      <c r="Z233" s="25" t="n">
        <v>0</v>
      </c>
      <c r="AA233" s="26" t="n">
        <v>0</v>
      </c>
      <c r="AB233" s="25" t="n">
        <v>0</v>
      </c>
      <c r="AC233" s="25" t="n">
        <v>0</v>
      </c>
      <c r="AD233" s="25" t="n">
        <v>0</v>
      </c>
      <c r="AE233" s="25" t="n">
        <v>0</v>
      </c>
      <c r="AF233" s="25" t="n">
        <v>0</v>
      </c>
      <c r="AG233" s="26" t="n">
        <v>0</v>
      </c>
      <c r="AH233" s="23" t="n">
        <v>1</v>
      </c>
      <c r="AI233" s="23" t="n">
        <v>0</v>
      </c>
      <c r="AJ233" s="24" t="n">
        <v>0</v>
      </c>
      <c r="AK233" s="23" t="n">
        <v>1</v>
      </c>
      <c r="AL233" s="24" t="n">
        <v>1</v>
      </c>
      <c r="AM233" s="25" t="n">
        <v>0</v>
      </c>
      <c r="AN233" s="25" t="n">
        <v>1</v>
      </c>
      <c r="AO233" s="25" t="n">
        <v>0</v>
      </c>
      <c r="AP233" s="26" t="n">
        <v>0</v>
      </c>
      <c r="AQ233" s="25" t="n">
        <v>0</v>
      </c>
      <c r="AR233" s="25" t="n">
        <v>1</v>
      </c>
      <c r="AS233" s="26" t="n">
        <v>0</v>
      </c>
      <c r="AT233" s="25" t="n">
        <v>0</v>
      </c>
      <c r="AU233" s="24" t="n">
        <v>0</v>
      </c>
      <c r="AV233" s="23" t="n">
        <v>1</v>
      </c>
      <c r="AW233" s="23" t="n">
        <v>0</v>
      </c>
      <c r="AX233" s="23" t="n">
        <v>0</v>
      </c>
      <c r="AY233" s="23" t="n">
        <v>0</v>
      </c>
      <c r="AZ233" s="24" t="n">
        <v>0</v>
      </c>
      <c r="BA233" s="23" t="n">
        <v>0</v>
      </c>
      <c r="BB233" s="23" t="n">
        <v>0</v>
      </c>
      <c r="BC233" s="23" t="n">
        <v>0</v>
      </c>
      <c r="BD233" s="24" t="n">
        <v>0</v>
      </c>
      <c r="BE233" s="26" t="n">
        <v>1</v>
      </c>
      <c r="BF233" s="25" t="n">
        <v>1</v>
      </c>
      <c r="BG233" s="25" t="n">
        <v>1</v>
      </c>
      <c r="BH233" s="25" t="n">
        <v>1</v>
      </c>
      <c r="BI233" s="25" t="n">
        <v>1</v>
      </c>
      <c r="BJ233" s="26" t="n">
        <v>1</v>
      </c>
      <c r="BK233" s="25" t="n">
        <v>1</v>
      </c>
      <c r="BL233" s="25" t="n">
        <v>1</v>
      </c>
      <c r="BM233" s="25" t="n">
        <v>1</v>
      </c>
      <c r="BN233" s="26" t="n">
        <v>1</v>
      </c>
      <c r="BO233" s="25" t="n">
        <v>1</v>
      </c>
      <c r="BP233" s="25" t="n">
        <v>1</v>
      </c>
      <c r="BQ233" s="23" t="n">
        <v>1</v>
      </c>
      <c r="BR233" s="24" t="n">
        <v>1</v>
      </c>
      <c r="BS233" s="23" t="n">
        <v>0</v>
      </c>
      <c r="BT233" s="23" t="n">
        <v>1</v>
      </c>
      <c r="BU233" s="23" t="n">
        <v>0</v>
      </c>
      <c r="BV233" s="23" t="n">
        <v>0</v>
      </c>
      <c r="BW233" s="24" t="n">
        <v>0</v>
      </c>
      <c r="BX233" s="24" t="n">
        <v>0</v>
      </c>
      <c r="BY233" s="23" t="n">
        <v>0</v>
      </c>
      <c r="BZ233" s="23" t="n">
        <v>0</v>
      </c>
      <c r="CB233" s="27" t="n">
        <f aca="false">CF233*$CZ$3+CI233*$DA$3+CL233*$DB$3+CO233*$DC$3+CR233*$DD$3+CU233*$DE$3+CX233*$DF$3</f>
        <v>38.7328571428571</v>
      </c>
      <c r="CD233" s="38" t="n">
        <f aca="false">(G233+I233+K233+N233+R233)/5</f>
        <v>0.2</v>
      </c>
      <c r="CE233" s="39" t="n">
        <f aca="false">(C233+D233+E233+F233+H233+J233+L233+M233+O233+P233+Q233+S233+T233)/13</f>
        <v>0.153846153846154</v>
      </c>
      <c r="CF233" s="30" t="n">
        <f aca="false">IF(AND(CD233=1,CE233=1),$DC$5,IF(AND(CD233=1,CE233&gt;0.5),$DC$6,IF(AND(CD233=1,AND(CE233&gt;0.25,CE233&lt;=0.5)),$DC$7,IF(AND(CD233=1,CE233&lt;=0.25),$DC$8,IF(AND(CD233&gt;0.5,CE233&gt;0.5),$DC$9,IF(AND(CD233&gt;0.5,AND(CE233&gt;0.25,CE233&lt;=0.5)),$DC$10,IF(AND(CD233&gt;0.5,CE233&lt;=0.25),$DC$11,IF(AND(AND(CD233&lt;=0.5,CD233&gt;0.25),CE233&gt;0.5),$DC$12,IF(AND(AND(CD233&lt;=0.5,CD233&gt;0.25),AND(CE233&gt;0.25,CE233&lt;=0.5)),$DC$13,IF(AND(AND(CD233&lt;=0.5,CD233&gt;0.25),CE233&lt;=0.25),$DC$14,IF(AND(CD233&lt;=0.25,CE233&gt;0.5),$DC$15,IF(AND(CD233&lt;=0.25,AND(CE233&gt;0.25,CE233&lt;=0.5)),$DC$16,IF(AND(CD233&lt;=0.25,AND(CE233&gt;0.1,CE233&lt;=0.25)),$DC$17,IF(AND(CD233&lt;=0.25,CE233&lt;=0.1,OR(CD233&lt;&gt;0,CE233&lt;&gt;0)),$DC$18,IF(AND(CD233=0,CE233=0),$DC$19,"ATENÇÃO")))))))))))))))</f>
        <v>14.2857142857143</v>
      </c>
      <c r="CG233" s="38" t="n">
        <f aca="false">(X233+AA233+AG233)/3</f>
        <v>0</v>
      </c>
      <c r="CH233" s="39" t="n">
        <f aca="false">(U233+V233+W233+Y233+Z233+AB233+AC233+AD233+AE233+AF233)/10</f>
        <v>0.1</v>
      </c>
      <c r="CI233" s="30" t="n">
        <f aca="false">IF(AND(CG233=1,CH233=1),$DC$5,IF(AND(CG233=1,CH233&gt;0.5),$DC$6,IF(AND(CG233=1,AND(CH233&gt;0.25,CH233&lt;=0.5)),$DC$7,IF(AND(CG233=1,CH233&lt;=0.25),$DC$8,IF(AND(CG233&gt;0.5,CH233&gt;0.5),$DC$9,IF(AND(CG233&gt;0.5,AND(CH233&gt;0.25,CH233&lt;=0.5)),$DC$10,IF(AND(CG233&gt;0.5,CH233&lt;=0.25),$DC$11,IF(AND(AND(CG233&lt;=0.5,CG233&gt;0.25),CH233&gt;0.5),$DC$12,IF(AND(AND(CG233&lt;=0.5,CG233&gt;0.25),AND(CH233&gt;0.25,CH233&lt;=0.5)),$DC$13,IF(AND(AND(CG233&lt;=0.5,CG233&gt;0.25),CH233&lt;=0.25),$DC$14,IF(AND(CG233&lt;=0.25,CH233&gt;0.5),$DC$15,IF(AND(CG233&lt;=0.25,AND(CH233&gt;0.25,CH233&lt;=0.5)),$DC$16,IF(AND(CG233&lt;=0.25,AND(CH233&gt;0.1,CH233&lt;=0.25)),$DC$17,IF(AND(CG233&lt;=0.25,CH233&lt;=0.1,OR(CG233&lt;&gt;0,CH233&lt;&gt;0)),$DC$18,IF(AND(CG233=0,CH233=0),$DC$19,"ATENÇÃO")))))))))))))))</f>
        <v>7.14285714285714</v>
      </c>
      <c r="CJ233" s="38" t="n">
        <f aca="false">(AJ233+AL233)/2</f>
        <v>0.5</v>
      </c>
      <c r="CK233" s="39" t="n">
        <f aca="false">(AH233+AI233+AK233)/3</f>
        <v>0.666666666666667</v>
      </c>
      <c r="CL233" s="30" t="n">
        <f aca="false">IF(AND(CJ233=1,CK233=1),$DC$5,IF(AND(CJ233=1,CK233&gt;0.5),$DC$6,IF(AND(CJ233=1,AND(CK233&gt;0.25,CK233&lt;=0.5)),$DC$7,IF(AND(CJ233=1,CK233&lt;=0.25),$DC$8,IF(AND(CJ233&gt;0.5,CK233&gt;0.5),$DC$9,IF(AND(CJ233&gt;0.5,AND(CK233&gt;0.25,CK233&lt;=0.5)),$DC$10,IF(AND(CJ233&gt;0.5,CK233&lt;=0.25),$DC$11,IF(AND(AND(CJ233&lt;=0.5,CJ233&gt;0.25),CK233&gt;0.5),$DC$12,IF(AND(AND(CJ233&lt;=0.5,CJ233&gt;0.25),AND(CK233&gt;0.25,CK233&lt;=0.5)),$DC$13,IF(AND(AND(CJ233&lt;=0.5,CJ233&gt;0.25),CK233&lt;=0.25),$DC$14,IF(AND(CJ233&lt;=0.25,CK233&gt;0.5),$DC$15,IF(AND(CJ233&lt;=0.25,AND(CK233&gt;0.25,CK233&lt;=0.5)),$DC$16,IF(AND(CJ233&lt;=0.25,AND(CK233&gt;0.1,CK233&lt;=0.25)),$DC$17,IF(AND(CJ233&lt;=0.25,CK233&lt;=0.1,OR(CJ233&lt;&gt;0,CK233&lt;&gt;0)),$DC$18,IF(AND(CJ233=0,CK233=0),$DC$19,"ATENÇÃO")))))))))))))))</f>
        <v>50</v>
      </c>
      <c r="CM233" s="38" t="n">
        <f aca="false">(AP233+AS233)/2</f>
        <v>0</v>
      </c>
      <c r="CN233" s="39" t="n">
        <f aca="false">(AM233+AN233+AO233+AQ233+AR233+AT233)/6</f>
        <v>0.333333333333333</v>
      </c>
      <c r="CO233" s="30" t="n">
        <f aca="false">IF(AND(CM233=1,CN233=1),$DC$5,IF(AND(CM233=1,CN233&gt;0.5),$DC$6,IF(AND(CM233=1,AND(CN233&gt;0.25,CN233&lt;=0.5)),$DC$7,IF(AND(CM233=1,CN233&lt;=0.25),$DC$8,IF(AND(CM233&gt;0.5,CN233&gt;0.5),$DC$9,IF(AND(CM233&gt;0.5,AND(CN233&gt;0.25,CN233&lt;=0.5)),$DC$10,IF(AND(CM233&gt;0.5,CN233&lt;=0.25),$DC$11,IF(AND(AND(CM233&lt;=0.5,CM233&gt;0.25),CN233&gt;0.5),$DC$12,IF(AND(AND(CM233&lt;=0.5,CM233&gt;0.25),AND(CN233&gt;0.25,CN233&lt;=0.5)),$DC$13,IF(AND(AND(CM233&lt;=0.5,CM233&gt;0.25),CN233&lt;=0.25),$DC$14,IF(AND(CM233&lt;=0.25,CN233&gt;0.5),$DC$15,IF(AND(CM233&lt;=0.25,AND(CN233&gt;0.25,CN233&lt;=0.5)),$DC$16,IF(AND(CM233&lt;=0.25,AND(CN233&gt;0.1,CN233&lt;=0.25)),$DC$17,IF(AND(CM233&lt;=0.25,CN233&lt;=0.1,OR(CM233&lt;&gt;0,CN233&lt;&gt;0)),$DC$18,IF(AND(CM233=0,CN233=0),$DC$19,"ATENÇÃO")))))))))))))))</f>
        <v>21.4285714285714</v>
      </c>
      <c r="CP233" s="38" t="n">
        <f aca="false">(AU233+AZ233+BD233)/3</f>
        <v>0</v>
      </c>
      <c r="CQ233" s="39" t="n">
        <f aca="false">(AV233+AW233+AX233+AY233+BA233+BB233+BC233)/7</f>
        <v>0.142857142857143</v>
      </c>
      <c r="CR233" s="30" t="n">
        <f aca="false">IF(AND(CP233=1,CQ233=1),$DC$5,IF(AND(CP233=1,CQ233&gt;0.5),$DC$6,IF(AND(CP233=1,AND(CQ233&gt;0.25,CQ233&lt;=0.5)),$DC$7,IF(AND(CP233=1,CQ233&lt;=0.25),$DC$8,IF(AND(CP233&gt;0.5,CQ233&gt;0.5),$DC$9,IF(AND(CP233&gt;0.5,AND(CQ233&gt;0.25,CQ233&lt;=0.5)),$DC$10,IF(AND(CP233&gt;0.5,CQ233&lt;=0.25),$DC$11,IF(AND(AND(CP233&lt;=0.5,CP233&gt;0.25),CQ233&gt;0.5),$DC$12,IF(AND(AND(CP233&lt;=0.5,CP233&gt;0.25),AND(CQ233&gt;0.25,CQ233&lt;=0.5)),$DC$13,IF(AND(AND(CP233&lt;=0.5,CP233&gt;0.25),CQ233&lt;=0.25),$DC$14,IF(AND(CP233&lt;=0.25,CQ233&gt;0.5),$DC$15,IF(AND(CP233&lt;=0.25,AND(CQ233&gt;0.25,CQ233&lt;=0.5)),$DC$16,IF(AND(CP233&lt;=0.25,AND(CQ233&gt;0.1,CQ233&lt;=0.25)),$DC$17,IF(AND(CP233&lt;=0.25,CQ233&lt;=0.1,OR(CP233&lt;&gt;0,CQ233&lt;&gt;0)),$DC$18,IF(AND(CP233=0,CQ233=0),$DC$19,"ATENÇÃO")))))))))))))))</f>
        <v>14.2857142857143</v>
      </c>
      <c r="CS233" s="38" t="n">
        <f aca="false">(BE233+BJ233+BN233)/3</f>
        <v>1</v>
      </c>
      <c r="CT233" s="39" t="n">
        <f aca="false">(BF233+BG233+BH233+BI233+BK233+BL233+BM233+BO233+BP233)/9</f>
        <v>1</v>
      </c>
      <c r="CU233" s="30" t="n">
        <f aca="false">IF(AND(CS233=1,CT233=1),$DC$5,IF(AND(CS233=1,CT233&gt;0.5),$DC$6,IF(AND(CS233=1,AND(CT233&gt;0.25,CT233&lt;=0.5)),$DC$7,IF(AND(CS233=1,CT233&lt;=0.25),$DC$8,IF(AND(CS233&gt;0.5,CT233&gt;0.5),$DC$9,IF(AND(CS233&gt;0.5,AND(CT233&gt;0.25,CT233&lt;=0.5)),$DC$10,IF(AND(CS233&gt;0.5,CT233&lt;=0.25),$DC$11,IF(AND(AND(CS233&lt;=0.5,CS233&gt;0.25),CT233&gt;0.5),$DC$12,IF(AND(AND(CS233&lt;=0.5,CS233&gt;0.25),AND(CT233&gt;0.25,CT233&lt;=0.5)),$DC$13,IF(AND(AND(CS233&lt;=0.5,CS233&gt;0.25),CT233&lt;=0.25),$DC$14,IF(AND(CS233&lt;=0.25,CT233&gt;0.5),$DC$15,IF(AND(CS233&lt;=0.25,AND(CT233&gt;0.25,CT233&lt;=0.5)),$DC$16,IF(AND(CS233&lt;=0.25,AND(CT233&gt;0.1,CT233&lt;=0.25)),$DC$17,IF(AND(CS233&lt;=0.25,CT233&lt;=0.1,OR(CS233&lt;&gt;0,CT233&lt;&gt;0)),$DC$18,IF(AND(CS233=0,CT233=0),$DC$19,"ATENÇÃO")))))))))))))))</f>
        <v>100</v>
      </c>
      <c r="CV233" s="31" t="n">
        <f aca="false">(BR233+BW233+BX233)/3</f>
        <v>0.333333333333333</v>
      </c>
      <c r="CW233" s="32" t="n">
        <f aca="false">(BQ233+BS233+BT233+BU233+BV233+BY233+BZ233)/7</f>
        <v>0.285714285714286</v>
      </c>
      <c r="CX233" s="30" t="n">
        <f aca="false">IF(AND(CV233=1,CW233=1),$DC$5,IF(AND(CV233=1,CW233&gt;0.5),$DC$6,IF(AND(CV233=1,AND(CW233&gt;0.25,CW233&lt;=0.5)),$DC$7,IF(AND(CV233=1,CW233&lt;=0.25),$DC$8,IF(AND(CV233&gt;0.5,CW233&gt;0.5),$DC$9,IF(AND(CV233&gt;0.5,AND(CW233&gt;0.25,CW233&lt;=0.5)),$DC$10,IF(AND(CV233&gt;0.5,CW233&lt;=0.25),$DC$11,IF(AND(AND(CV233&lt;=0.5,CV233&gt;0.25),CW233&gt;0.5),$DC$12,IF(AND(AND(CV233&lt;=0.5,CV233&gt;0.25),AND(CW233&gt;0.25,CW233&lt;=0.5)),$DC$13,IF(AND(AND(CV233&lt;=0.5,CV233&gt;0.25),CW233&lt;=0.25),$DC$14,IF(AND(CV233&lt;=0.25,CW233&gt;0.5),$DC$15,IF(AND(CV233&lt;=0.25,AND(CW233&gt;0.25,CW233&lt;=0.5)),$DC$16,IF(AND(CV233&lt;=0.25,AND(CW233&gt;0.1,CW233&lt;=0.25)),$DC$17,IF(AND(CV233&lt;=0.25,CW233&lt;=0.1,OR(CV233&lt;&gt;0,CW233&lt;&gt;0)),$DC$18,IF(AND(CV233=0,CW233=0),$DC$19,"ATENÇÃO")))))))))))))))</f>
        <v>42.8571428571429</v>
      </c>
    </row>
    <row r="234" customFormat="false" ht="15" hidden="false" customHeight="false" outlineLevel="0" collapsed="false">
      <c r="A234" s="1" t="s">
        <v>385</v>
      </c>
      <c r="B234" s="2" t="n">
        <v>232</v>
      </c>
      <c r="C234" s="23" t="n">
        <v>1</v>
      </c>
      <c r="D234" s="23" t="n">
        <v>1</v>
      </c>
      <c r="E234" s="23" t="n">
        <v>1</v>
      </c>
      <c r="F234" s="23" t="n">
        <v>0</v>
      </c>
      <c r="G234" s="24" t="n">
        <v>0</v>
      </c>
      <c r="H234" s="23" t="n">
        <v>0</v>
      </c>
      <c r="I234" s="24" t="n">
        <v>1</v>
      </c>
      <c r="J234" s="23" t="n">
        <v>1</v>
      </c>
      <c r="K234" s="24" t="n">
        <v>1</v>
      </c>
      <c r="L234" s="23" t="n">
        <v>1</v>
      </c>
      <c r="M234" s="23" t="n">
        <v>1</v>
      </c>
      <c r="N234" s="24" t="n">
        <v>1</v>
      </c>
      <c r="O234" s="23" t="n">
        <v>1</v>
      </c>
      <c r="P234" s="23" t="n">
        <v>1</v>
      </c>
      <c r="Q234" s="23" t="n">
        <v>1</v>
      </c>
      <c r="R234" s="24" t="n">
        <v>1</v>
      </c>
      <c r="S234" s="23" t="n">
        <v>1</v>
      </c>
      <c r="T234" s="23" t="n">
        <v>1</v>
      </c>
      <c r="U234" s="25" t="n">
        <v>0</v>
      </c>
      <c r="V234" s="25" t="n">
        <v>0</v>
      </c>
      <c r="W234" s="25" t="n">
        <v>1</v>
      </c>
      <c r="X234" s="26" t="n">
        <v>1</v>
      </c>
      <c r="Y234" s="25" t="n">
        <v>0</v>
      </c>
      <c r="Z234" s="25" t="n">
        <v>0</v>
      </c>
      <c r="AA234" s="26" t="n">
        <v>0</v>
      </c>
      <c r="AB234" s="25" t="n">
        <v>0</v>
      </c>
      <c r="AC234" s="25" t="n">
        <v>1</v>
      </c>
      <c r="AD234" s="25" t="n">
        <v>0</v>
      </c>
      <c r="AE234" s="25" t="n">
        <v>1</v>
      </c>
      <c r="AF234" s="25" t="n">
        <v>0</v>
      </c>
      <c r="AG234" s="26" t="n">
        <v>1</v>
      </c>
      <c r="AH234" s="23" t="n">
        <v>1</v>
      </c>
      <c r="AI234" s="23" t="n">
        <v>0</v>
      </c>
      <c r="AJ234" s="24" t="n">
        <v>1</v>
      </c>
      <c r="AK234" s="23" t="n">
        <v>1</v>
      </c>
      <c r="AL234" s="24" t="n">
        <v>1</v>
      </c>
      <c r="AM234" s="25" t="n">
        <v>0</v>
      </c>
      <c r="AN234" s="25" t="n">
        <v>1</v>
      </c>
      <c r="AO234" s="25" t="n">
        <v>1</v>
      </c>
      <c r="AP234" s="26" t="n">
        <v>0</v>
      </c>
      <c r="AQ234" s="25" t="n">
        <v>0</v>
      </c>
      <c r="AR234" s="25" t="n">
        <v>1</v>
      </c>
      <c r="AS234" s="26" t="n">
        <v>1</v>
      </c>
      <c r="AT234" s="25" t="n">
        <v>0</v>
      </c>
      <c r="AU234" s="24" t="n">
        <v>1</v>
      </c>
      <c r="AV234" s="23" t="n">
        <v>0</v>
      </c>
      <c r="AW234" s="23" t="n">
        <v>1</v>
      </c>
      <c r="AX234" s="23" t="n">
        <v>0</v>
      </c>
      <c r="AY234" s="23" t="n">
        <v>1</v>
      </c>
      <c r="AZ234" s="24" t="n">
        <v>1</v>
      </c>
      <c r="BA234" s="23" t="n">
        <v>0</v>
      </c>
      <c r="BB234" s="23" t="n">
        <v>1</v>
      </c>
      <c r="BC234" s="23" t="n">
        <v>1</v>
      </c>
      <c r="BD234" s="24" t="n">
        <v>1</v>
      </c>
      <c r="BE234" s="26" t="n">
        <v>1</v>
      </c>
      <c r="BF234" s="25" t="n">
        <v>1</v>
      </c>
      <c r="BG234" s="25" t="n">
        <v>1</v>
      </c>
      <c r="BH234" s="25" t="n">
        <v>1</v>
      </c>
      <c r="BI234" s="25" t="n">
        <v>0</v>
      </c>
      <c r="BJ234" s="26" t="n">
        <v>1</v>
      </c>
      <c r="BK234" s="25" t="n">
        <v>1</v>
      </c>
      <c r="BL234" s="25" t="n">
        <v>1</v>
      </c>
      <c r="BM234" s="25" t="n">
        <v>1</v>
      </c>
      <c r="BN234" s="26" t="n">
        <v>0</v>
      </c>
      <c r="BO234" s="25" t="n">
        <v>1</v>
      </c>
      <c r="BP234" s="25" t="n">
        <v>0</v>
      </c>
      <c r="BQ234" s="23" t="n">
        <v>1</v>
      </c>
      <c r="BR234" s="24" t="n">
        <v>1</v>
      </c>
      <c r="BS234" s="23" t="n">
        <v>0</v>
      </c>
      <c r="BT234" s="23" t="n">
        <v>0</v>
      </c>
      <c r="BU234" s="23" t="n">
        <v>0</v>
      </c>
      <c r="BV234" s="23" t="n">
        <v>0</v>
      </c>
      <c r="BW234" s="24" t="n">
        <v>1</v>
      </c>
      <c r="BX234" s="24" t="n">
        <v>0</v>
      </c>
      <c r="BY234" s="23" t="n">
        <v>1</v>
      </c>
      <c r="BZ234" s="23" t="n">
        <v>0</v>
      </c>
      <c r="CB234" s="27" t="n">
        <f aca="false">CF234*$CZ$3+CI234*$DA$3+CL234*$DB$3+CO234*$DC$3+CR234*$DD$3+CU234*$DE$3+CX234*$DF$3</f>
        <v>74.5892857142857</v>
      </c>
      <c r="CD234" s="38" t="n">
        <f aca="false">(G234+I234+K234+N234+R234)/5</f>
        <v>0.8</v>
      </c>
      <c r="CE234" s="39" t="n">
        <f aca="false">(C234+D234+E234+F234+H234+J234+L234+M234+O234+P234+Q234+S234+T234)/13</f>
        <v>0.846153846153846</v>
      </c>
      <c r="CF234" s="30" t="n">
        <f aca="false">IF(AND(CD234=1,CE234=1),$DC$5,IF(AND(CD234=1,CE234&gt;0.5),$DC$6,IF(AND(CD234=1,AND(CE234&gt;0.25,CE234&lt;=0.5)),$DC$7,IF(AND(CD234=1,CE234&lt;=0.25),$DC$8,IF(AND(CD234&gt;0.5,CE234&gt;0.5),$DC$9,IF(AND(CD234&gt;0.5,AND(CE234&gt;0.25,CE234&lt;=0.5)),$DC$10,IF(AND(CD234&gt;0.5,CE234&lt;=0.25),$DC$11,IF(AND(AND(CD234&lt;=0.5,CD234&gt;0.25),CE234&gt;0.5),$DC$12,IF(AND(AND(CD234&lt;=0.5,CD234&gt;0.25),AND(CE234&gt;0.25,CE234&lt;=0.5)),$DC$13,IF(AND(AND(CD234&lt;=0.5,CD234&gt;0.25),CE234&lt;=0.25),$DC$14,IF(AND(CD234&lt;=0.25,CE234&gt;0.5),$DC$15,IF(AND(CD234&lt;=0.25,AND(CE234&gt;0.25,CE234&lt;=0.5)),$DC$16,IF(AND(CD234&lt;=0.25,AND(CE234&gt;0.1,CE234&lt;=0.25)),$DC$17,IF(AND(CD234&lt;=0.25,CE234&lt;=0.1,OR(CD234&lt;&gt;0,CE234&lt;&gt;0)),$DC$18,IF(AND(CD234=0,CE234=0),$DC$19,"ATENÇÃO")))))))))))))))</f>
        <v>71.4285714285714</v>
      </c>
      <c r="CG234" s="38" t="n">
        <f aca="false">(X234+AA234+AG234)/3</f>
        <v>0.666666666666667</v>
      </c>
      <c r="CH234" s="39" t="n">
        <f aca="false">(U234+V234+W234+Y234+Z234+AB234+AC234+AD234+AE234+AF234)/10</f>
        <v>0.3</v>
      </c>
      <c r="CI234" s="30" t="n">
        <f aca="false">IF(AND(CG234=1,CH234=1),$DC$5,IF(AND(CG234=1,CH234&gt;0.5),$DC$6,IF(AND(CG234=1,AND(CH234&gt;0.25,CH234&lt;=0.5)),$DC$7,IF(AND(CG234=1,CH234&lt;=0.25),$DC$8,IF(AND(CG234&gt;0.5,CH234&gt;0.5),$DC$9,IF(AND(CG234&gt;0.5,AND(CH234&gt;0.25,CH234&lt;=0.5)),$DC$10,IF(AND(CG234&gt;0.5,CH234&lt;=0.25),$DC$11,IF(AND(AND(CG234&lt;=0.5,CG234&gt;0.25),CH234&gt;0.5),$DC$12,IF(AND(AND(CG234&lt;=0.5,CG234&gt;0.25),AND(CH234&gt;0.25,CH234&lt;=0.5)),$DC$13,IF(AND(AND(CG234&lt;=0.5,CG234&gt;0.25),CH234&lt;=0.25),$DC$14,IF(AND(CG234&lt;=0.25,CH234&gt;0.5),$DC$15,IF(AND(CG234&lt;=0.25,AND(CH234&gt;0.25,CH234&lt;=0.5)),$DC$16,IF(AND(CG234&lt;=0.25,AND(CH234&gt;0.1,CH234&lt;=0.25)),$DC$17,IF(AND(CG234&lt;=0.25,CH234&lt;=0.1,OR(CG234&lt;&gt;0,CH234&lt;&gt;0)),$DC$18,IF(AND(CG234=0,CH234=0),$DC$19,"ATENÇÃO")))))))))))))))</f>
        <v>64.2857142857143</v>
      </c>
      <c r="CJ234" s="38" t="n">
        <f aca="false">(AJ234+AL234)/2</f>
        <v>1</v>
      </c>
      <c r="CK234" s="39" t="n">
        <f aca="false">(AH234+AI234+AK234)/3</f>
        <v>0.666666666666667</v>
      </c>
      <c r="CL234" s="30" t="n">
        <f aca="false">IF(AND(CJ234=1,CK234=1),$DC$5,IF(AND(CJ234=1,CK234&gt;0.5),$DC$6,IF(AND(CJ234=1,AND(CK234&gt;0.25,CK234&lt;=0.5)),$DC$7,IF(AND(CJ234=1,CK234&lt;=0.25),$DC$8,IF(AND(CJ234&gt;0.5,CK234&gt;0.5),$DC$9,IF(AND(CJ234&gt;0.5,AND(CK234&gt;0.25,CK234&lt;=0.5)),$DC$10,IF(AND(CJ234&gt;0.5,CK234&lt;=0.25),$DC$11,IF(AND(AND(CJ234&lt;=0.5,CJ234&gt;0.25),CK234&gt;0.5),$DC$12,IF(AND(AND(CJ234&lt;=0.5,CJ234&gt;0.25),AND(CK234&gt;0.25,CK234&lt;=0.5)),$DC$13,IF(AND(AND(CJ234&lt;=0.5,CJ234&gt;0.25),CK234&lt;=0.25),$DC$14,IF(AND(CJ234&lt;=0.25,CK234&gt;0.5),$DC$15,IF(AND(CJ234&lt;=0.25,AND(CK234&gt;0.25,CK234&lt;=0.5)),$DC$16,IF(AND(CJ234&lt;=0.25,AND(CK234&gt;0.1,CK234&lt;=0.25)),$DC$17,IF(AND(CJ234&lt;=0.25,CK234&lt;=0.1,OR(CJ234&lt;&gt;0,CK234&lt;&gt;0)),$DC$18,IF(AND(CJ234=0,CK234=0),$DC$19,"ATENÇÃO")))))))))))))))</f>
        <v>92.8571428571429</v>
      </c>
      <c r="CM234" s="38" t="n">
        <f aca="false">(AP234+AS234)/2</f>
        <v>0.5</v>
      </c>
      <c r="CN234" s="39" t="n">
        <f aca="false">(AM234+AN234+AO234+AQ234+AR234+AT234)/6</f>
        <v>0.5</v>
      </c>
      <c r="CO234" s="30" t="n">
        <f aca="false">IF(AND(CM234=1,CN234=1),$DC$5,IF(AND(CM234=1,CN234&gt;0.5),$DC$6,IF(AND(CM234=1,AND(CN234&gt;0.25,CN234&lt;=0.5)),$DC$7,IF(AND(CM234=1,CN234&lt;=0.25),$DC$8,IF(AND(CM234&gt;0.5,CN234&gt;0.5),$DC$9,IF(AND(CM234&gt;0.5,AND(CN234&gt;0.25,CN234&lt;=0.5)),$DC$10,IF(AND(CM234&gt;0.5,CN234&lt;=0.25),$DC$11,IF(AND(AND(CM234&lt;=0.5,CM234&gt;0.25),CN234&gt;0.5),$DC$12,IF(AND(AND(CM234&lt;=0.5,CM234&gt;0.25),AND(CN234&gt;0.25,CN234&lt;=0.5)),$DC$13,IF(AND(AND(CM234&lt;=0.5,CM234&gt;0.25),CN234&lt;=0.25),$DC$14,IF(AND(CM234&lt;=0.25,CN234&gt;0.5),$DC$15,IF(AND(CM234&lt;=0.25,AND(CN234&gt;0.25,CN234&lt;=0.5)),$DC$16,IF(AND(CM234&lt;=0.25,AND(CN234&gt;0.1,CN234&lt;=0.25)),$DC$17,IF(AND(CM234&lt;=0.25,CN234&lt;=0.1,OR(CM234&lt;&gt;0,CN234&lt;&gt;0)),$DC$18,IF(AND(CM234=0,CN234=0),$DC$19,"ATENÇÃO")))))))))))))))</f>
        <v>42.8571428571429</v>
      </c>
      <c r="CP234" s="38" t="n">
        <f aca="false">(AU234+AZ234+BD234)/3</f>
        <v>1</v>
      </c>
      <c r="CQ234" s="39" t="n">
        <f aca="false">(AV234+AW234+AX234+AY234+BA234+BB234+BC234)/7</f>
        <v>0.571428571428571</v>
      </c>
      <c r="CR234" s="30" t="n">
        <f aca="false">IF(AND(CP234=1,CQ234=1),$DC$5,IF(AND(CP234=1,CQ234&gt;0.5),$DC$6,IF(AND(CP234=1,AND(CQ234&gt;0.25,CQ234&lt;=0.5)),$DC$7,IF(AND(CP234=1,CQ234&lt;=0.25),$DC$8,IF(AND(CP234&gt;0.5,CQ234&gt;0.5),$DC$9,IF(AND(CP234&gt;0.5,AND(CQ234&gt;0.25,CQ234&lt;=0.5)),$DC$10,IF(AND(CP234&gt;0.5,CQ234&lt;=0.25),$DC$11,IF(AND(AND(CP234&lt;=0.5,CP234&gt;0.25),CQ234&gt;0.5),$DC$12,IF(AND(AND(CP234&lt;=0.5,CP234&gt;0.25),AND(CQ234&gt;0.25,CQ234&lt;=0.5)),$DC$13,IF(AND(AND(CP234&lt;=0.5,CP234&gt;0.25),CQ234&lt;=0.25),$DC$14,IF(AND(CP234&lt;=0.25,CQ234&gt;0.5),$DC$15,IF(AND(CP234&lt;=0.25,AND(CQ234&gt;0.25,CQ234&lt;=0.5)),$DC$16,IF(AND(CP234&lt;=0.25,AND(CQ234&gt;0.1,CQ234&lt;=0.25)),$DC$17,IF(AND(CP234&lt;=0.25,CQ234&lt;=0.1,OR(CP234&lt;&gt;0,CQ234&lt;&gt;0)),$DC$18,IF(AND(CP234=0,CQ234=0),$DC$19,"ATENÇÃO")))))))))))))))</f>
        <v>92.8571428571429</v>
      </c>
      <c r="CS234" s="38" t="n">
        <f aca="false">(BE234+BJ234+BN234)/3</f>
        <v>0.666666666666667</v>
      </c>
      <c r="CT234" s="39" t="n">
        <f aca="false">(BF234+BG234+BH234+BI234+BK234+BL234+BM234+BO234+BP234)/9</f>
        <v>0.777777777777778</v>
      </c>
      <c r="CU234" s="30" t="n">
        <f aca="false">IF(AND(CS234=1,CT234=1),$DC$5,IF(AND(CS234=1,CT234&gt;0.5),$DC$6,IF(AND(CS234=1,AND(CT234&gt;0.25,CT234&lt;=0.5)),$DC$7,IF(AND(CS234=1,CT234&lt;=0.25),$DC$8,IF(AND(CS234&gt;0.5,CT234&gt;0.5),$DC$9,IF(AND(CS234&gt;0.5,AND(CT234&gt;0.25,CT234&lt;=0.5)),$DC$10,IF(AND(CS234&gt;0.5,CT234&lt;=0.25),$DC$11,IF(AND(AND(CS234&lt;=0.5,CS234&gt;0.25),CT234&gt;0.5),$DC$12,IF(AND(AND(CS234&lt;=0.5,CS234&gt;0.25),AND(CT234&gt;0.25,CT234&lt;=0.5)),$DC$13,IF(AND(AND(CS234&lt;=0.5,CS234&gt;0.25),CT234&lt;=0.25),$DC$14,IF(AND(CS234&lt;=0.25,CT234&gt;0.5),$DC$15,IF(AND(CS234&lt;=0.25,AND(CT234&gt;0.25,CT234&lt;=0.5)),$DC$16,IF(AND(CS234&lt;=0.25,AND(CT234&gt;0.1,CT234&lt;=0.25)),$DC$17,IF(AND(CS234&lt;=0.25,CT234&lt;=0.1,OR(CS234&lt;&gt;0,CT234&lt;&gt;0)),$DC$18,IF(AND(CS234=0,CT234=0),$DC$19,"ATENÇÃO")))))))))))))))</f>
        <v>71.4285714285714</v>
      </c>
      <c r="CV234" s="31" t="n">
        <f aca="false">(BR234+BW234+BX234)/3</f>
        <v>0.666666666666667</v>
      </c>
      <c r="CW234" s="32" t="n">
        <f aca="false">(BQ234+BS234+BT234+BU234+BV234+BY234+BZ234)/7</f>
        <v>0.285714285714286</v>
      </c>
      <c r="CX234" s="30" t="n">
        <f aca="false">IF(AND(CV234=1,CW234=1),$DC$5,IF(AND(CV234=1,CW234&gt;0.5),$DC$6,IF(AND(CV234=1,AND(CW234&gt;0.25,CW234&lt;=0.5)),$DC$7,IF(AND(CV234=1,CW234&lt;=0.25),$DC$8,IF(AND(CV234&gt;0.5,CW234&gt;0.5),$DC$9,IF(AND(CV234&gt;0.5,AND(CW234&gt;0.25,CW234&lt;=0.5)),$DC$10,IF(AND(CV234&gt;0.5,CW234&lt;=0.25),$DC$11,IF(AND(AND(CV234&lt;=0.5,CV234&gt;0.25),CW234&gt;0.5),$DC$12,IF(AND(AND(CV234&lt;=0.5,CV234&gt;0.25),AND(CW234&gt;0.25,CW234&lt;=0.5)),$DC$13,IF(AND(AND(CV234&lt;=0.5,CV234&gt;0.25),CW234&lt;=0.25),$DC$14,IF(AND(CV234&lt;=0.25,CW234&gt;0.5),$DC$15,IF(AND(CV234&lt;=0.25,AND(CW234&gt;0.25,CW234&lt;=0.5)),$DC$16,IF(AND(CV234&lt;=0.25,AND(CW234&gt;0.1,CW234&lt;=0.25)),$DC$17,IF(AND(CV234&lt;=0.25,CW234&lt;=0.1,OR(CV234&lt;&gt;0,CW234&lt;&gt;0)),$DC$18,IF(AND(CV234=0,CW234=0),$DC$19,"ATENÇÃO")))))))))))))))</f>
        <v>64.2857142857143</v>
      </c>
    </row>
    <row r="235" customFormat="false" ht="15" hidden="false" customHeight="false" outlineLevel="0" collapsed="false">
      <c r="A235" s="1" t="s">
        <v>386</v>
      </c>
      <c r="B235" s="2" t="n">
        <v>233</v>
      </c>
      <c r="C235" s="23" t="n">
        <v>0</v>
      </c>
      <c r="D235" s="23" t="n">
        <v>0</v>
      </c>
      <c r="E235" s="23" t="n">
        <v>0</v>
      </c>
      <c r="F235" s="23" t="n">
        <v>0</v>
      </c>
      <c r="G235" s="24" t="n">
        <v>0</v>
      </c>
      <c r="H235" s="23" t="n">
        <v>0</v>
      </c>
      <c r="I235" s="24" t="n">
        <v>0</v>
      </c>
      <c r="J235" s="23" t="n">
        <v>0</v>
      </c>
      <c r="K235" s="24" t="n">
        <v>0</v>
      </c>
      <c r="L235" s="23" t="n">
        <v>1</v>
      </c>
      <c r="M235" s="23" t="n">
        <v>0</v>
      </c>
      <c r="N235" s="24" t="n">
        <v>0</v>
      </c>
      <c r="O235" s="23" t="n">
        <v>0</v>
      </c>
      <c r="P235" s="23" t="n">
        <v>0</v>
      </c>
      <c r="Q235" s="23" t="n">
        <v>0</v>
      </c>
      <c r="R235" s="24" t="n">
        <v>1</v>
      </c>
      <c r="S235" s="23" t="n">
        <v>1</v>
      </c>
      <c r="T235" s="23" t="n">
        <v>0</v>
      </c>
      <c r="U235" s="25" t="n">
        <v>1</v>
      </c>
      <c r="V235" s="25" t="n">
        <v>0</v>
      </c>
      <c r="W235" s="25" t="n">
        <v>1</v>
      </c>
      <c r="X235" s="26" t="n">
        <v>0</v>
      </c>
      <c r="Y235" s="25" t="n">
        <v>0</v>
      </c>
      <c r="Z235" s="25" t="n">
        <v>0</v>
      </c>
      <c r="AA235" s="26" t="n">
        <v>0</v>
      </c>
      <c r="AB235" s="25" t="n">
        <v>0</v>
      </c>
      <c r="AC235" s="25" t="n">
        <v>0</v>
      </c>
      <c r="AD235" s="25" t="n">
        <v>0</v>
      </c>
      <c r="AE235" s="25" t="n">
        <v>1</v>
      </c>
      <c r="AF235" s="25" t="n">
        <v>0</v>
      </c>
      <c r="AG235" s="26" t="n">
        <v>1</v>
      </c>
      <c r="AH235" s="23" t="n">
        <v>1</v>
      </c>
      <c r="AI235" s="23" t="n">
        <v>1</v>
      </c>
      <c r="AJ235" s="24" t="n">
        <v>0</v>
      </c>
      <c r="AK235" s="23" t="n">
        <v>0</v>
      </c>
      <c r="AL235" s="24" t="n">
        <v>1</v>
      </c>
      <c r="AM235" s="25" t="n">
        <v>0</v>
      </c>
      <c r="AN235" s="25" t="n">
        <v>0</v>
      </c>
      <c r="AO235" s="25" t="n">
        <v>1</v>
      </c>
      <c r="AP235" s="26" t="n">
        <v>0</v>
      </c>
      <c r="AQ235" s="25" t="n">
        <v>0</v>
      </c>
      <c r="AR235" s="25" t="n">
        <v>0</v>
      </c>
      <c r="AS235" s="26" t="n">
        <v>0</v>
      </c>
      <c r="AT235" s="25" t="n">
        <v>0</v>
      </c>
      <c r="AU235" s="24" t="n">
        <v>0</v>
      </c>
      <c r="AV235" s="23" t="n">
        <v>0</v>
      </c>
      <c r="AW235" s="23" t="n">
        <v>0</v>
      </c>
      <c r="AX235" s="23" t="n">
        <v>0</v>
      </c>
      <c r="AY235" s="23" t="n">
        <v>0</v>
      </c>
      <c r="AZ235" s="24" t="n">
        <v>0</v>
      </c>
      <c r="BA235" s="23" t="n">
        <v>0</v>
      </c>
      <c r="BB235" s="23" t="n">
        <v>0</v>
      </c>
      <c r="BC235" s="23" t="n">
        <v>0</v>
      </c>
      <c r="BD235" s="24" t="n">
        <v>0</v>
      </c>
      <c r="BE235" s="26" t="n">
        <v>1</v>
      </c>
      <c r="BF235" s="25" t="n">
        <v>1</v>
      </c>
      <c r="BG235" s="25" t="n">
        <v>1</v>
      </c>
      <c r="BH235" s="25" t="n">
        <v>1</v>
      </c>
      <c r="BI235" s="25" t="n">
        <v>1</v>
      </c>
      <c r="BJ235" s="26" t="n">
        <v>1</v>
      </c>
      <c r="BK235" s="25" t="n">
        <v>1</v>
      </c>
      <c r="BL235" s="25" t="n">
        <v>1</v>
      </c>
      <c r="BM235" s="25" t="n">
        <v>1</v>
      </c>
      <c r="BN235" s="26" t="n">
        <v>1</v>
      </c>
      <c r="BO235" s="25" t="n">
        <v>1</v>
      </c>
      <c r="BP235" s="25" t="n">
        <v>1</v>
      </c>
      <c r="BQ235" s="23" t="n">
        <v>1</v>
      </c>
      <c r="BR235" s="24" t="n">
        <v>1</v>
      </c>
      <c r="BS235" s="23" t="n">
        <v>1</v>
      </c>
      <c r="BT235" s="23" t="n">
        <v>1</v>
      </c>
      <c r="BU235" s="23" t="n">
        <v>0</v>
      </c>
      <c r="BV235" s="23" t="n">
        <v>0</v>
      </c>
      <c r="BW235" s="24" t="n">
        <v>0</v>
      </c>
      <c r="BX235" s="24" t="n">
        <v>0</v>
      </c>
      <c r="BY235" s="23" t="n">
        <v>0</v>
      </c>
      <c r="BZ235" s="23" t="n">
        <v>0</v>
      </c>
      <c r="CB235" s="27" t="n">
        <f aca="false">CF235*$CZ$3+CI235*$DA$3+CL235*$DB$3+CO235*$DC$3+CR235*$DD$3+CU235*$DE$3+CX235*$DF$3</f>
        <v>37.3585714285714</v>
      </c>
      <c r="CD235" s="38" t="n">
        <f aca="false">(G235+I235+K235+N235+R235)/5</f>
        <v>0.2</v>
      </c>
      <c r="CE235" s="39" t="n">
        <f aca="false">(C235+D235+E235+F235+H235+J235+L235+M235+O235+P235+Q235+S235+T235)/13</f>
        <v>0.153846153846154</v>
      </c>
      <c r="CF235" s="30" t="n">
        <f aca="false">IF(AND(CD235=1,CE235=1),$DC$5,IF(AND(CD235=1,CE235&gt;0.5),$DC$6,IF(AND(CD235=1,AND(CE235&gt;0.25,CE235&lt;=0.5)),$DC$7,IF(AND(CD235=1,CE235&lt;=0.25),$DC$8,IF(AND(CD235&gt;0.5,CE235&gt;0.5),$DC$9,IF(AND(CD235&gt;0.5,AND(CE235&gt;0.25,CE235&lt;=0.5)),$DC$10,IF(AND(CD235&gt;0.5,CE235&lt;=0.25),$DC$11,IF(AND(AND(CD235&lt;=0.5,CD235&gt;0.25),CE235&gt;0.5),$DC$12,IF(AND(AND(CD235&lt;=0.5,CD235&gt;0.25),AND(CE235&gt;0.25,CE235&lt;=0.5)),$DC$13,IF(AND(AND(CD235&lt;=0.5,CD235&gt;0.25),CE235&lt;=0.25),$DC$14,IF(AND(CD235&lt;=0.25,CE235&gt;0.5),$DC$15,IF(AND(CD235&lt;=0.25,AND(CE235&gt;0.25,CE235&lt;=0.5)),$DC$16,IF(AND(CD235&lt;=0.25,AND(CE235&gt;0.1,CE235&lt;=0.25)),$DC$17,IF(AND(CD235&lt;=0.25,CE235&lt;=0.1,OR(CD235&lt;&gt;0,CE235&lt;&gt;0)),$DC$18,IF(AND(CD235=0,CE235=0),$DC$19,"ATENÇÃO")))))))))))))))</f>
        <v>14.2857142857143</v>
      </c>
      <c r="CG235" s="38" t="n">
        <f aca="false">(X235+AA235+AG235)/3</f>
        <v>0.333333333333333</v>
      </c>
      <c r="CH235" s="39" t="n">
        <f aca="false">(U235+V235+W235+Y235+Z235+AB235+AC235+AD235+AE235+AF235)/10</f>
        <v>0.3</v>
      </c>
      <c r="CI235" s="30" t="n">
        <f aca="false">IF(AND(CG235=1,CH235=1),$DC$5,IF(AND(CG235=1,CH235&gt;0.5),$DC$6,IF(AND(CG235=1,AND(CH235&gt;0.25,CH235&lt;=0.5)),$DC$7,IF(AND(CG235=1,CH235&lt;=0.25),$DC$8,IF(AND(CG235&gt;0.5,CH235&gt;0.5),$DC$9,IF(AND(CG235&gt;0.5,AND(CH235&gt;0.25,CH235&lt;=0.5)),$DC$10,IF(AND(CG235&gt;0.5,CH235&lt;=0.25),$DC$11,IF(AND(AND(CG235&lt;=0.5,CG235&gt;0.25),CH235&gt;0.5),$DC$12,IF(AND(AND(CG235&lt;=0.5,CG235&gt;0.25),AND(CH235&gt;0.25,CH235&lt;=0.5)),$DC$13,IF(AND(AND(CG235&lt;=0.5,CG235&gt;0.25),CH235&lt;=0.25),$DC$14,IF(AND(CG235&lt;=0.25,CH235&gt;0.5),$DC$15,IF(AND(CG235&lt;=0.25,AND(CH235&gt;0.25,CH235&lt;=0.5)),$DC$16,IF(AND(CG235&lt;=0.25,AND(CH235&gt;0.1,CH235&lt;=0.25)),$DC$17,IF(AND(CG235&lt;=0.25,CH235&lt;=0.1,OR(CG235&lt;&gt;0,CH235&lt;&gt;0)),$DC$18,IF(AND(CG235=0,CH235=0),$DC$19,"ATENÇÃO")))))))))))))))</f>
        <v>42.8571428571429</v>
      </c>
      <c r="CJ235" s="38" t="n">
        <f aca="false">(AJ235+AL235)/2</f>
        <v>0.5</v>
      </c>
      <c r="CK235" s="39" t="n">
        <f aca="false">(AH235+AI235+AK235)/3</f>
        <v>0.666666666666667</v>
      </c>
      <c r="CL235" s="30" t="n">
        <f aca="false">IF(AND(CJ235=1,CK235=1),$DC$5,IF(AND(CJ235=1,CK235&gt;0.5),$DC$6,IF(AND(CJ235=1,AND(CK235&gt;0.25,CK235&lt;=0.5)),$DC$7,IF(AND(CJ235=1,CK235&lt;=0.25),$DC$8,IF(AND(CJ235&gt;0.5,CK235&gt;0.5),$DC$9,IF(AND(CJ235&gt;0.5,AND(CK235&gt;0.25,CK235&lt;=0.5)),$DC$10,IF(AND(CJ235&gt;0.5,CK235&lt;=0.25),$DC$11,IF(AND(AND(CJ235&lt;=0.5,CJ235&gt;0.25),CK235&gt;0.5),$DC$12,IF(AND(AND(CJ235&lt;=0.5,CJ235&gt;0.25),AND(CK235&gt;0.25,CK235&lt;=0.5)),$DC$13,IF(AND(AND(CJ235&lt;=0.5,CJ235&gt;0.25),CK235&lt;=0.25),$DC$14,IF(AND(CJ235&lt;=0.25,CK235&gt;0.5),$DC$15,IF(AND(CJ235&lt;=0.25,AND(CK235&gt;0.25,CK235&lt;=0.5)),$DC$16,IF(AND(CJ235&lt;=0.25,AND(CK235&gt;0.1,CK235&lt;=0.25)),$DC$17,IF(AND(CJ235&lt;=0.25,CK235&lt;=0.1,OR(CJ235&lt;&gt;0,CK235&lt;&gt;0)),$DC$18,IF(AND(CJ235=0,CK235=0),$DC$19,"ATENÇÃO")))))))))))))))</f>
        <v>50</v>
      </c>
      <c r="CM235" s="38" t="n">
        <f aca="false">(AP235+AS235)/2</f>
        <v>0</v>
      </c>
      <c r="CN235" s="39" t="n">
        <f aca="false">(AM235+AN235+AO235+AQ235+AR235+AT235)/6</f>
        <v>0.166666666666667</v>
      </c>
      <c r="CO235" s="30" t="n">
        <f aca="false">IF(AND(CM235=1,CN235=1),$DC$5,IF(AND(CM235=1,CN235&gt;0.5),$DC$6,IF(AND(CM235=1,AND(CN235&gt;0.25,CN235&lt;=0.5)),$DC$7,IF(AND(CM235=1,CN235&lt;=0.25),$DC$8,IF(AND(CM235&gt;0.5,CN235&gt;0.5),$DC$9,IF(AND(CM235&gt;0.5,AND(CN235&gt;0.25,CN235&lt;=0.5)),$DC$10,IF(AND(CM235&gt;0.5,CN235&lt;=0.25),$DC$11,IF(AND(AND(CM235&lt;=0.5,CM235&gt;0.25),CN235&gt;0.5),$DC$12,IF(AND(AND(CM235&lt;=0.5,CM235&gt;0.25),AND(CN235&gt;0.25,CN235&lt;=0.5)),$DC$13,IF(AND(AND(CM235&lt;=0.5,CM235&gt;0.25),CN235&lt;=0.25),$DC$14,IF(AND(CM235&lt;=0.25,CN235&gt;0.5),$DC$15,IF(AND(CM235&lt;=0.25,AND(CN235&gt;0.25,CN235&lt;=0.5)),$DC$16,IF(AND(CM235&lt;=0.25,AND(CN235&gt;0.1,CN235&lt;=0.25)),$DC$17,IF(AND(CM235&lt;=0.25,CN235&lt;=0.1,OR(CM235&lt;&gt;0,CN235&lt;&gt;0)),$DC$18,IF(AND(CM235=0,CN235=0),$DC$19,"ATENÇÃO")))))))))))))))</f>
        <v>14.2857142857143</v>
      </c>
      <c r="CP235" s="38" t="n">
        <f aca="false">(AU235+AZ235+BD235)/3</f>
        <v>0</v>
      </c>
      <c r="CQ235" s="39" t="n">
        <f aca="false">(AV235+AW235+AX235+AY235+BA235+BB235+BC235)/7</f>
        <v>0</v>
      </c>
      <c r="CR235" s="30" t="n">
        <f aca="false">IF(AND(CP235=1,CQ235=1),$DC$5,IF(AND(CP235=1,CQ235&gt;0.5),$DC$6,IF(AND(CP235=1,AND(CQ235&gt;0.25,CQ235&lt;=0.5)),$DC$7,IF(AND(CP235=1,CQ235&lt;=0.25),$DC$8,IF(AND(CP235&gt;0.5,CQ235&gt;0.5),$DC$9,IF(AND(CP235&gt;0.5,AND(CQ235&gt;0.25,CQ235&lt;=0.5)),$DC$10,IF(AND(CP235&gt;0.5,CQ235&lt;=0.25),$DC$11,IF(AND(AND(CP235&lt;=0.5,CP235&gt;0.25),CQ235&gt;0.5),$DC$12,IF(AND(AND(CP235&lt;=0.5,CP235&gt;0.25),AND(CQ235&gt;0.25,CQ235&lt;=0.5)),$DC$13,IF(AND(AND(CP235&lt;=0.5,CP235&gt;0.25),CQ235&lt;=0.25),$DC$14,IF(AND(CP235&lt;=0.25,CQ235&gt;0.5),$DC$15,IF(AND(CP235&lt;=0.25,AND(CQ235&gt;0.25,CQ235&lt;=0.5)),$DC$16,IF(AND(CP235&lt;=0.25,AND(CQ235&gt;0.1,CQ235&lt;=0.25)),$DC$17,IF(AND(CP235&lt;=0.25,CQ235&lt;=0.1,OR(CP235&lt;&gt;0,CQ235&lt;&gt;0)),$DC$18,IF(AND(CP235=0,CQ235=0),$DC$19,"ATENÇÃO")))))))))))))))</f>
        <v>0</v>
      </c>
      <c r="CS235" s="38" t="n">
        <f aca="false">(BE235+BJ235+BN235)/3</f>
        <v>1</v>
      </c>
      <c r="CT235" s="39" t="n">
        <f aca="false">(BF235+BG235+BH235+BI235+BK235+BL235+BM235+BO235+BP235)/9</f>
        <v>1</v>
      </c>
      <c r="CU235" s="30" t="n">
        <f aca="false">IF(AND(CS235=1,CT235=1),$DC$5,IF(AND(CS235=1,CT235&gt;0.5),$DC$6,IF(AND(CS235=1,AND(CT235&gt;0.25,CT235&lt;=0.5)),$DC$7,IF(AND(CS235=1,CT235&lt;=0.25),$DC$8,IF(AND(CS235&gt;0.5,CT235&gt;0.5),$DC$9,IF(AND(CS235&gt;0.5,AND(CT235&gt;0.25,CT235&lt;=0.5)),$DC$10,IF(AND(CS235&gt;0.5,CT235&lt;=0.25),$DC$11,IF(AND(AND(CS235&lt;=0.5,CS235&gt;0.25),CT235&gt;0.5),$DC$12,IF(AND(AND(CS235&lt;=0.5,CS235&gt;0.25),AND(CT235&gt;0.25,CT235&lt;=0.5)),$DC$13,IF(AND(AND(CS235&lt;=0.5,CS235&gt;0.25),CT235&lt;=0.25),$DC$14,IF(AND(CS235&lt;=0.25,CT235&gt;0.5),$DC$15,IF(AND(CS235&lt;=0.25,AND(CT235&gt;0.25,CT235&lt;=0.5)),$DC$16,IF(AND(CS235&lt;=0.25,AND(CT235&gt;0.1,CT235&lt;=0.25)),$DC$17,IF(AND(CS235&lt;=0.25,CT235&lt;=0.1,OR(CS235&lt;&gt;0,CT235&lt;&gt;0)),$DC$18,IF(AND(CS235=0,CT235=0),$DC$19,"ATENÇÃO")))))))))))))))</f>
        <v>100</v>
      </c>
      <c r="CV235" s="31" t="n">
        <f aca="false">(BR235+BW235+BX235)/3</f>
        <v>0.333333333333333</v>
      </c>
      <c r="CW235" s="32" t="n">
        <f aca="false">(BQ235+BS235+BT235+BU235+BV235+BY235+BZ235)/7</f>
        <v>0.428571428571429</v>
      </c>
      <c r="CX235" s="30" t="n">
        <f aca="false">IF(AND(CV235=1,CW235=1),$DC$5,IF(AND(CV235=1,CW235&gt;0.5),$DC$6,IF(AND(CV235=1,AND(CW235&gt;0.25,CW235&lt;=0.5)),$DC$7,IF(AND(CV235=1,CW235&lt;=0.25),$DC$8,IF(AND(CV235&gt;0.5,CW235&gt;0.5),$DC$9,IF(AND(CV235&gt;0.5,AND(CW235&gt;0.25,CW235&lt;=0.5)),$DC$10,IF(AND(CV235&gt;0.5,CW235&lt;=0.25),$DC$11,IF(AND(AND(CV235&lt;=0.5,CV235&gt;0.25),CW235&gt;0.5),$DC$12,IF(AND(AND(CV235&lt;=0.5,CV235&gt;0.25),AND(CW235&gt;0.25,CW235&lt;=0.5)),$DC$13,IF(AND(AND(CV235&lt;=0.5,CV235&gt;0.25),CW235&lt;=0.25),$DC$14,IF(AND(CV235&lt;=0.25,CW235&gt;0.5),$DC$15,IF(AND(CV235&lt;=0.25,AND(CW235&gt;0.25,CW235&lt;=0.5)),$DC$16,IF(AND(CV235&lt;=0.25,AND(CW235&gt;0.1,CW235&lt;=0.25)),$DC$17,IF(AND(CV235&lt;=0.25,CW235&lt;=0.1,OR(CV235&lt;&gt;0,CW235&lt;&gt;0)),$DC$18,IF(AND(CV235=0,CW235=0),$DC$19,"ATENÇÃO")))))))))))))))</f>
        <v>42.8571428571429</v>
      </c>
    </row>
    <row r="236" customFormat="false" ht="15" hidden="false" customHeight="false" outlineLevel="0" collapsed="false">
      <c r="A236" s="1" t="s">
        <v>387</v>
      </c>
      <c r="B236" s="2" t="n">
        <v>234</v>
      </c>
      <c r="C236" s="23" t="n">
        <v>1</v>
      </c>
      <c r="D236" s="23" t="n">
        <v>1</v>
      </c>
      <c r="E236" s="23" t="n">
        <v>1</v>
      </c>
      <c r="F236" s="23" t="n">
        <v>1</v>
      </c>
      <c r="G236" s="24" t="n">
        <v>1</v>
      </c>
      <c r="H236" s="23" t="n">
        <v>1</v>
      </c>
      <c r="I236" s="24" t="n">
        <v>1</v>
      </c>
      <c r="J236" s="23" t="n">
        <v>1</v>
      </c>
      <c r="K236" s="24" t="n">
        <v>1</v>
      </c>
      <c r="L236" s="23" t="n">
        <v>1</v>
      </c>
      <c r="M236" s="23" t="n">
        <v>1</v>
      </c>
      <c r="N236" s="24" t="n">
        <v>1</v>
      </c>
      <c r="O236" s="23" t="n">
        <v>1</v>
      </c>
      <c r="P236" s="23" t="n">
        <v>1</v>
      </c>
      <c r="Q236" s="23" t="n">
        <v>0</v>
      </c>
      <c r="R236" s="24" t="n">
        <v>1</v>
      </c>
      <c r="S236" s="23" t="n">
        <v>1</v>
      </c>
      <c r="T236" s="23" t="n">
        <v>1</v>
      </c>
      <c r="U236" s="25" t="n">
        <v>0</v>
      </c>
      <c r="V236" s="25" t="n">
        <v>0</v>
      </c>
      <c r="W236" s="25" t="n">
        <v>1</v>
      </c>
      <c r="X236" s="26" t="n">
        <v>0</v>
      </c>
      <c r="Y236" s="25" t="n">
        <v>0</v>
      </c>
      <c r="Z236" s="25" t="n">
        <v>0</v>
      </c>
      <c r="AA236" s="26" t="n">
        <v>0</v>
      </c>
      <c r="AB236" s="25" t="n">
        <v>1</v>
      </c>
      <c r="AC236" s="25" t="n">
        <v>1</v>
      </c>
      <c r="AD236" s="25" t="n">
        <v>0</v>
      </c>
      <c r="AE236" s="25" t="n">
        <v>0</v>
      </c>
      <c r="AF236" s="25" t="n">
        <v>0</v>
      </c>
      <c r="AG236" s="26" t="n">
        <v>1</v>
      </c>
      <c r="AH236" s="23" t="n">
        <v>1</v>
      </c>
      <c r="AI236" s="23" t="n">
        <v>1</v>
      </c>
      <c r="AJ236" s="24" t="n">
        <v>1</v>
      </c>
      <c r="AK236" s="23" t="n">
        <v>0</v>
      </c>
      <c r="AL236" s="24" t="n">
        <v>1</v>
      </c>
      <c r="AM236" s="25" t="n">
        <v>1</v>
      </c>
      <c r="AN236" s="25" t="n">
        <v>1</v>
      </c>
      <c r="AO236" s="25" t="n">
        <v>1</v>
      </c>
      <c r="AP236" s="26" t="n">
        <v>1</v>
      </c>
      <c r="AQ236" s="25" t="n">
        <v>0</v>
      </c>
      <c r="AR236" s="25" t="n">
        <v>1</v>
      </c>
      <c r="AS236" s="26" t="n">
        <v>1</v>
      </c>
      <c r="AT236" s="25" t="n">
        <v>0</v>
      </c>
      <c r="AU236" s="24" t="n">
        <v>0</v>
      </c>
      <c r="AV236" s="23" t="n">
        <v>1</v>
      </c>
      <c r="AW236" s="23" t="n">
        <v>1</v>
      </c>
      <c r="AX236" s="23" t="n">
        <v>0</v>
      </c>
      <c r="AY236" s="23" t="n">
        <v>1</v>
      </c>
      <c r="AZ236" s="24" t="n">
        <v>1</v>
      </c>
      <c r="BA236" s="23" t="n">
        <v>1</v>
      </c>
      <c r="BB236" s="23" t="n">
        <v>1</v>
      </c>
      <c r="BC236" s="23" t="n">
        <v>1</v>
      </c>
      <c r="BD236" s="24" t="n">
        <v>1</v>
      </c>
      <c r="BE236" s="26" t="n">
        <v>1</v>
      </c>
      <c r="BF236" s="25" t="n">
        <v>1</v>
      </c>
      <c r="BG236" s="25" t="n">
        <v>1</v>
      </c>
      <c r="BH236" s="25" t="n">
        <v>1</v>
      </c>
      <c r="BI236" s="25" t="n">
        <v>1</v>
      </c>
      <c r="BJ236" s="26" t="n">
        <v>1</v>
      </c>
      <c r="BK236" s="25" t="n">
        <v>1</v>
      </c>
      <c r="BL236" s="25" t="n">
        <v>1</v>
      </c>
      <c r="BM236" s="25" t="n">
        <v>1</v>
      </c>
      <c r="BN236" s="26" t="n">
        <v>1</v>
      </c>
      <c r="BO236" s="25" t="n">
        <v>1</v>
      </c>
      <c r="BP236" s="25" t="n">
        <v>1</v>
      </c>
      <c r="BQ236" s="23" t="n">
        <v>0</v>
      </c>
      <c r="BR236" s="24" t="n">
        <v>1</v>
      </c>
      <c r="BS236" s="23" t="n">
        <v>0</v>
      </c>
      <c r="BT236" s="23" t="n">
        <v>1</v>
      </c>
      <c r="BU236" s="23" t="n">
        <v>1</v>
      </c>
      <c r="BV236" s="23" t="n">
        <v>1</v>
      </c>
      <c r="BW236" s="24" t="n">
        <v>1</v>
      </c>
      <c r="BX236" s="24" t="n">
        <v>1</v>
      </c>
      <c r="BY236" s="23" t="n">
        <v>1</v>
      </c>
      <c r="BZ236" s="23" t="n">
        <v>1</v>
      </c>
      <c r="CB236" s="27" t="n">
        <f aca="false">CF236*$CZ$3+CI236*$DA$3+CL236*$DB$3+CO236*$DC$3+CR236*$DD$3+CU236*$DE$3+CX236*$DF$3</f>
        <v>86.5364285714286</v>
      </c>
      <c r="CD236" s="38" t="n">
        <f aca="false">(G236+I236+K236+N236+R236)/5</f>
        <v>1</v>
      </c>
      <c r="CE236" s="39" t="n">
        <f aca="false">(C236+D236+E236+F236+H236+J236+L236+M236+O236+P236+Q236+S236+T236)/13</f>
        <v>0.923076923076923</v>
      </c>
      <c r="CF236" s="30" t="n">
        <f aca="false">IF(AND(CD236=1,CE236=1),$DC$5,IF(AND(CD236=1,CE236&gt;0.5),$DC$6,IF(AND(CD236=1,AND(CE236&gt;0.25,CE236&lt;=0.5)),$DC$7,IF(AND(CD236=1,CE236&lt;=0.25),$DC$8,IF(AND(CD236&gt;0.5,CE236&gt;0.5),$DC$9,IF(AND(CD236&gt;0.5,AND(CE236&gt;0.25,CE236&lt;=0.5)),$DC$10,IF(AND(CD236&gt;0.5,CE236&lt;=0.25),$DC$11,IF(AND(AND(CD236&lt;=0.5,CD236&gt;0.25),CE236&gt;0.5),$DC$12,IF(AND(AND(CD236&lt;=0.5,CD236&gt;0.25),AND(CE236&gt;0.25,CE236&lt;=0.5)),$DC$13,IF(AND(AND(CD236&lt;=0.5,CD236&gt;0.25),CE236&lt;=0.25),$DC$14,IF(AND(CD236&lt;=0.25,CE236&gt;0.5),$DC$15,IF(AND(CD236&lt;=0.25,AND(CE236&gt;0.25,CE236&lt;=0.5)),$DC$16,IF(AND(CD236&lt;=0.25,AND(CE236&gt;0.1,CE236&lt;=0.25)),$DC$17,IF(AND(CD236&lt;=0.25,CE236&lt;=0.1,OR(CD236&lt;&gt;0,CE236&lt;&gt;0)),$DC$18,IF(AND(CD236=0,CE236=0),$DC$19,"ATENÇÃO")))))))))))))))</f>
        <v>92.8571428571429</v>
      </c>
      <c r="CG236" s="38" t="n">
        <f aca="false">(X236+AA236+AG236)/3</f>
        <v>0.333333333333333</v>
      </c>
      <c r="CH236" s="39" t="n">
        <f aca="false">(U236+V236+W236+Y236+Z236+AB236+AC236+AD236+AE236+AF236)/10</f>
        <v>0.3</v>
      </c>
      <c r="CI236" s="30" t="n">
        <f aca="false">IF(AND(CG236=1,CH236=1),$DC$5,IF(AND(CG236=1,CH236&gt;0.5),$DC$6,IF(AND(CG236=1,AND(CH236&gt;0.25,CH236&lt;=0.5)),$DC$7,IF(AND(CG236=1,CH236&lt;=0.25),$DC$8,IF(AND(CG236&gt;0.5,CH236&gt;0.5),$DC$9,IF(AND(CG236&gt;0.5,AND(CH236&gt;0.25,CH236&lt;=0.5)),$DC$10,IF(AND(CG236&gt;0.5,CH236&lt;=0.25),$DC$11,IF(AND(AND(CG236&lt;=0.5,CG236&gt;0.25),CH236&gt;0.5),$DC$12,IF(AND(AND(CG236&lt;=0.5,CG236&gt;0.25),AND(CH236&gt;0.25,CH236&lt;=0.5)),$DC$13,IF(AND(AND(CG236&lt;=0.5,CG236&gt;0.25),CH236&lt;=0.25),$DC$14,IF(AND(CG236&lt;=0.25,CH236&gt;0.5),$DC$15,IF(AND(CG236&lt;=0.25,AND(CH236&gt;0.25,CH236&lt;=0.5)),$DC$16,IF(AND(CG236&lt;=0.25,AND(CH236&gt;0.1,CH236&lt;=0.25)),$DC$17,IF(AND(CG236&lt;=0.25,CH236&lt;=0.1,OR(CG236&lt;&gt;0,CH236&lt;&gt;0)),$DC$18,IF(AND(CG236=0,CH236=0),$DC$19,"ATENÇÃO")))))))))))))))</f>
        <v>42.8571428571429</v>
      </c>
      <c r="CJ236" s="38" t="n">
        <f aca="false">(AJ236+AL236)/2</f>
        <v>1</v>
      </c>
      <c r="CK236" s="39" t="n">
        <f aca="false">(AH236+AI236+AK236)/3</f>
        <v>0.666666666666667</v>
      </c>
      <c r="CL236" s="30" t="n">
        <f aca="false">IF(AND(CJ236=1,CK236=1),$DC$5,IF(AND(CJ236=1,CK236&gt;0.5),$DC$6,IF(AND(CJ236=1,AND(CK236&gt;0.25,CK236&lt;=0.5)),$DC$7,IF(AND(CJ236=1,CK236&lt;=0.25),$DC$8,IF(AND(CJ236&gt;0.5,CK236&gt;0.5),$DC$9,IF(AND(CJ236&gt;0.5,AND(CK236&gt;0.25,CK236&lt;=0.5)),$DC$10,IF(AND(CJ236&gt;0.5,CK236&lt;=0.25),$DC$11,IF(AND(AND(CJ236&lt;=0.5,CJ236&gt;0.25),CK236&gt;0.5),$DC$12,IF(AND(AND(CJ236&lt;=0.5,CJ236&gt;0.25),AND(CK236&gt;0.25,CK236&lt;=0.5)),$DC$13,IF(AND(AND(CJ236&lt;=0.5,CJ236&gt;0.25),CK236&lt;=0.25),$DC$14,IF(AND(CJ236&lt;=0.25,CK236&gt;0.5),$DC$15,IF(AND(CJ236&lt;=0.25,AND(CK236&gt;0.25,CK236&lt;=0.5)),$DC$16,IF(AND(CJ236&lt;=0.25,AND(CK236&gt;0.1,CK236&lt;=0.25)),$DC$17,IF(AND(CJ236&lt;=0.25,CK236&lt;=0.1,OR(CJ236&lt;&gt;0,CK236&lt;&gt;0)),$DC$18,IF(AND(CJ236=0,CK236=0),$DC$19,"ATENÇÃO")))))))))))))))</f>
        <v>92.8571428571429</v>
      </c>
      <c r="CM236" s="38" t="n">
        <f aca="false">(AP236+AS236)/2</f>
        <v>1</v>
      </c>
      <c r="CN236" s="39" t="n">
        <f aca="false">(AM236+AN236+AO236+AQ236+AR236+AT236)/6</f>
        <v>0.666666666666667</v>
      </c>
      <c r="CO236" s="30" t="n">
        <f aca="false">IF(AND(CM236=1,CN236=1),$DC$5,IF(AND(CM236=1,CN236&gt;0.5),$DC$6,IF(AND(CM236=1,AND(CN236&gt;0.25,CN236&lt;=0.5)),$DC$7,IF(AND(CM236=1,CN236&lt;=0.25),$DC$8,IF(AND(CM236&gt;0.5,CN236&gt;0.5),$DC$9,IF(AND(CM236&gt;0.5,AND(CN236&gt;0.25,CN236&lt;=0.5)),$DC$10,IF(AND(CM236&gt;0.5,CN236&lt;=0.25),$DC$11,IF(AND(AND(CM236&lt;=0.5,CM236&gt;0.25),CN236&gt;0.5),$DC$12,IF(AND(AND(CM236&lt;=0.5,CM236&gt;0.25),AND(CN236&gt;0.25,CN236&lt;=0.5)),$DC$13,IF(AND(AND(CM236&lt;=0.5,CM236&gt;0.25),CN236&lt;=0.25),$DC$14,IF(AND(CM236&lt;=0.25,CN236&gt;0.5),$DC$15,IF(AND(CM236&lt;=0.25,AND(CN236&gt;0.25,CN236&lt;=0.5)),$DC$16,IF(AND(CM236&lt;=0.25,AND(CN236&gt;0.1,CN236&lt;=0.25)),$DC$17,IF(AND(CM236&lt;=0.25,CN236&lt;=0.1,OR(CM236&lt;&gt;0,CN236&lt;&gt;0)),$DC$18,IF(AND(CM236=0,CN236=0),$DC$19,"ATENÇÃO")))))))))))))))</f>
        <v>92.8571428571429</v>
      </c>
      <c r="CP236" s="38" t="n">
        <f aca="false">(AU236+AZ236+BD236)/3</f>
        <v>0.666666666666667</v>
      </c>
      <c r="CQ236" s="39" t="n">
        <f aca="false">(AV236+AW236+AX236+AY236+BA236+BB236+BC236)/7</f>
        <v>0.857142857142857</v>
      </c>
      <c r="CR236" s="30" t="n">
        <f aca="false">IF(AND(CP236=1,CQ236=1),$DC$5,IF(AND(CP236=1,CQ236&gt;0.5),$DC$6,IF(AND(CP236=1,AND(CQ236&gt;0.25,CQ236&lt;=0.5)),$DC$7,IF(AND(CP236=1,CQ236&lt;=0.25),$DC$8,IF(AND(CP236&gt;0.5,CQ236&gt;0.5),$DC$9,IF(AND(CP236&gt;0.5,AND(CQ236&gt;0.25,CQ236&lt;=0.5)),$DC$10,IF(AND(CP236&gt;0.5,CQ236&lt;=0.25),$DC$11,IF(AND(AND(CP236&lt;=0.5,CP236&gt;0.25),CQ236&gt;0.5),$DC$12,IF(AND(AND(CP236&lt;=0.5,CP236&gt;0.25),AND(CQ236&gt;0.25,CQ236&lt;=0.5)),$DC$13,IF(AND(AND(CP236&lt;=0.5,CP236&gt;0.25),CQ236&lt;=0.25),$DC$14,IF(AND(CP236&lt;=0.25,CQ236&gt;0.5),$DC$15,IF(AND(CP236&lt;=0.25,AND(CQ236&gt;0.25,CQ236&lt;=0.5)),$DC$16,IF(AND(CP236&lt;=0.25,AND(CQ236&gt;0.1,CQ236&lt;=0.25)),$DC$17,IF(AND(CP236&lt;=0.25,CQ236&lt;=0.1,OR(CP236&lt;&gt;0,CQ236&lt;&gt;0)),$DC$18,IF(AND(CP236=0,CQ236=0),$DC$19,"ATENÇÃO")))))))))))))))</f>
        <v>71.4285714285714</v>
      </c>
      <c r="CS236" s="38" t="n">
        <f aca="false">(BE236+BJ236+BN236)/3</f>
        <v>1</v>
      </c>
      <c r="CT236" s="39" t="n">
        <f aca="false">(BF236+BG236+BH236+BI236+BK236+BL236+BM236+BO236+BP236)/9</f>
        <v>1</v>
      </c>
      <c r="CU236" s="30" t="n">
        <f aca="false">IF(AND(CS236=1,CT236=1),$DC$5,IF(AND(CS236=1,CT236&gt;0.5),$DC$6,IF(AND(CS236=1,AND(CT236&gt;0.25,CT236&lt;=0.5)),$DC$7,IF(AND(CS236=1,CT236&lt;=0.25),$DC$8,IF(AND(CS236&gt;0.5,CT236&gt;0.5),$DC$9,IF(AND(CS236&gt;0.5,AND(CT236&gt;0.25,CT236&lt;=0.5)),$DC$10,IF(AND(CS236&gt;0.5,CT236&lt;=0.25),$DC$11,IF(AND(AND(CS236&lt;=0.5,CS236&gt;0.25),CT236&gt;0.5),$DC$12,IF(AND(AND(CS236&lt;=0.5,CS236&gt;0.25),AND(CT236&gt;0.25,CT236&lt;=0.5)),$DC$13,IF(AND(AND(CS236&lt;=0.5,CS236&gt;0.25),CT236&lt;=0.25),$DC$14,IF(AND(CS236&lt;=0.25,CT236&gt;0.5),$DC$15,IF(AND(CS236&lt;=0.25,AND(CT236&gt;0.25,CT236&lt;=0.5)),$DC$16,IF(AND(CS236&lt;=0.25,AND(CT236&gt;0.1,CT236&lt;=0.25)),$DC$17,IF(AND(CS236&lt;=0.25,CT236&lt;=0.1,OR(CS236&lt;&gt;0,CT236&lt;&gt;0)),$DC$18,IF(AND(CS236=0,CT236=0),$DC$19,"ATENÇÃO")))))))))))))))</f>
        <v>100</v>
      </c>
      <c r="CV236" s="31" t="n">
        <f aca="false">(BR236+BW236+BX236)/3</f>
        <v>1</v>
      </c>
      <c r="CW236" s="32" t="n">
        <f aca="false">(BQ236+BS236+BT236+BU236+BV236+BY236+BZ236)/7</f>
        <v>0.714285714285714</v>
      </c>
      <c r="CX236" s="30" t="n">
        <f aca="false">IF(AND(CV236=1,CW236=1),$DC$5,IF(AND(CV236=1,CW236&gt;0.5),$DC$6,IF(AND(CV236=1,AND(CW236&gt;0.25,CW236&lt;=0.5)),$DC$7,IF(AND(CV236=1,CW236&lt;=0.25),$DC$8,IF(AND(CV236&gt;0.5,CW236&gt;0.5),$DC$9,IF(AND(CV236&gt;0.5,AND(CW236&gt;0.25,CW236&lt;=0.5)),$DC$10,IF(AND(CV236&gt;0.5,CW236&lt;=0.25),$DC$11,IF(AND(AND(CV236&lt;=0.5,CV236&gt;0.25),CW236&gt;0.5),$DC$12,IF(AND(AND(CV236&lt;=0.5,CV236&gt;0.25),AND(CW236&gt;0.25,CW236&lt;=0.5)),$DC$13,IF(AND(AND(CV236&lt;=0.5,CV236&gt;0.25),CW236&lt;=0.25),$DC$14,IF(AND(CV236&lt;=0.25,CW236&gt;0.5),$DC$15,IF(AND(CV236&lt;=0.25,AND(CW236&gt;0.25,CW236&lt;=0.5)),$DC$16,IF(AND(CV236&lt;=0.25,AND(CW236&gt;0.1,CW236&lt;=0.25)),$DC$17,IF(AND(CV236&lt;=0.25,CW236&lt;=0.1,OR(CV236&lt;&gt;0,CW236&lt;&gt;0)),$DC$18,IF(AND(CV236=0,CW236=0),$DC$19,"ATENÇÃO")))))))))))))))</f>
        <v>92.8571428571429</v>
      </c>
    </row>
    <row r="237" customFormat="false" ht="15" hidden="false" customHeight="false" outlineLevel="0" collapsed="false">
      <c r="A237" s="1" t="s">
        <v>388</v>
      </c>
      <c r="B237" s="2" t="n">
        <v>235</v>
      </c>
      <c r="C237" s="23" t="n">
        <v>1</v>
      </c>
      <c r="D237" s="23" t="n">
        <v>0</v>
      </c>
      <c r="E237" s="23" t="n">
        <v>0</v>
      </c>
      <c r="F237" s="23" t="n">
        <v>0</v>
      </c>
      <c r="G237" s="24" t="n">
        <v>0</v>
      </c>
      <c r="H237" s="23" t="n">
        <v>0</v>
      </c>
      <c r="I237" s="24" t="n">
        <v>0</v>
      </c>
      <c r="J237" s="23" t="n">
        <v>0</v>
      </c>
      <c r="K237" s="24" t="n">
        <v>0</v>
      </c>
      <c r="L237" s="23" t="n">
        <v>1</v>
      </c>
      <c r="M237" s="23" t="n">
        <v>0</v>
      </c>
      <c r="N237" s="24" t="n">
        <v>1</v>
      </c>
      <c r="O237" s="23" t="n">
        <v>0</v>
      </c>
      <c r="P237" s="23" t="n">
        <v>0</v>
      </c>
      <c r="Q237" s="23" t="n">
        <v>0</v>
      </c>
      <c r="R237" s="24" t="n">
        <v>0</v>
      </c>
      <c r="S237" s="23" t="n">
        <v>1</v>
      </c>
      <c r="T237" s="23" t="n">
        <v>0</v>
      </c>
      <c r="U237" s="25" t="n">
        <v>0</v>
      </c>
      <c r="V237" s="25" t="n">
        <v>0</v>
      </c>
      <c r="W237" s="25" t="n">
        <v>0</v>
      </c>
      <c r="X237" s="26" t="n">
        <v>0</v>
      </c>
      <c r="Y237" s="25" t="n">
        <v>0</v>
      </c>
      <c r="Z237" s="25" t="n">
        <v>0</v>
      </c>
      <c r="AA237" s="26" t="n">
        <v>0</v>
      </c>
      <c r="AB237" s="25" t="n">
        <v>0</v>
      </c>
      <c r="AC237" s="25" t="n">
        <v>0</v>
      </c>
      <c r="AD237" s="25" t="n">
        <v>0</v>
      </c>
      <c r="AE237" s="25" t="n">
        <v>1</v>
      </c>
      <c r="AF237" s="25" t="n">
        <v>0</v>
      </c>
      <c r="AG237" s="26" t="n">
        <v>1</v>
      </c>
      <c r="AH237" s="23" t="n">
        <v>1</v>
      </c>
      <c r="AI237" s="23" t="n">
        <v>0</v>
      </c>
      <c r="AJ237" s="24" t="n">
        <v>0</v>
      </c>
      <c r="AK237" s="23" t="n">
        <v>0</v>
      </c>
      <c r="AL237" s="24" t="n">
        <v>0</v>
      </c>
      <c r="AM237" s="25" t="n">
        <v>1</v>
      </c>
      <c r="AN237" s="25" t="n">
        <v>1</v>
      </c>
      <c r="AO237" s="25" t="n">
        <v>1</v>
      </c>
      <c r="AP237" s="26" t="n">
        <v>0</v>
      </c>
      <c r="AQ237" s="25" t="n">
        <v>0</v>
      </c>
      <c r="AR237" s="25" t="n">
        <v>1</v>
      </c>
      <c r="AS237" s="26" t="n">
        <v>0</v>
      </c>
      <c r="AT237" s="25" t="n">
        <v>0</v>
      </c>
      <c r="AU237" s="24" t="n">
        <v>0</v>
      </c>
      <c r="AV237" s="23" t="n">
        <v>0</v>
      </c>
      <c r="AW237" s="23" t="n">
        <v>0</v>
      </c>
      <c r="AX237" s="23" t="n">
        <v>0</v>
      </c>
      <c r="AY237" s="23" t="n">
        <v>0</v>
      </c>
      <c r="AZ237" s="24" t="n">
        <v>0</v>
      </c>
      <c r="BA237" s="23" t="n">
        <v>0</v>
      </c>
      <c r="BB237" s="23" t="n">
        <v>0</v>
      </c>
      <c r="BC237" s="23" t="n">
        <v>0</v>
      </c>
      <c r="BD237" s="24" t="n">
        <v>0</v>
      </c>
      <c r="BE237" s="26" t="n">
        <v>1</v>
      </c>
      <c r="BF237" s="25" t="n">
        <v>1</v>
      </c>
      <c r="BG237" s="25" t="n">
        <v>1</v>
      </c>
      <c r="BH237" s="25" t="n">
        <v>0</v>
      </c>
      <c r="BI237" s="25" t="n">
        <v>1</v>
      </c>
      <c r="BJ237" s="26" t="n">
        <v>1</v>
      </c>
      <c r="BK237" s="25" t="n">
        <v>0</v>
      </c>
      <c r="BL237" s="25" t="n">
        <v>0</v>
      </c>
      <c r="BM237" s="25" t="n">
        <v>0</v>
      </c>
      <c r="BN237" s="26" t="n">
        <v>1</v>
      </c>
      <c r="BO237" s="25" t="n">
        <v>0</v>
      </c>
      <c r="BP237" s="25" t="n">
        <v>1</v>
      </c>
      <c r="BQ237" s="23" t="n">
        <v>1</v>
      </c>
      <c r="BR237" s="24" t="n">
        <v>1</v>
      </c>
      <c r="BS237" s="23" t="n">
        <v>0</v>
      </c>
      <c r="BT237" s="23" t="n">
        <v>0</v>
      </c>
      <c r="BU237" s="23" t="n">
        <v>0</v>
      </c>
      <c r="BV237" s="23" t="n">
        <v>0</v>
      </c>
      <c r="BW237" s="24" t="n">
        <v>0</v>
      </c>
      <c r="BX237" s="24" t="n">
        <v>0</v>
      </c>
      <c r="BY237" s="23" t="n">
        <v>0</v>
      </c>
      <c r="BZ237" s="23" t="n">
        <v>0</v>
      </c>
      <c r="CB237" s="27" t="n">
        <f aca="false">CF237*$CZ$3+CI237*$DA$3+CL237*$DB$3+CO237*$DC$3+CR237*$DD$3+CU237*$DE$3+CX237*$DF$3</f>
        <v>30.4907142857143</v>
      </c>
      <c r="CD237" s="38" t="n">
        <f aca="false">(G237+I237+K237+N237+R237)/5</f>
        <v>0.2</v>
      </c>
      <c r="CE237" s="39" t="n">
        <f aca="false">(C237+D237+E237+F237+H237+J237+L237+M237+O237+P237+Q237+S237+T237)/13</f>
        <v>0.230769230769231</v>
      </c>
      <c r="CF237" s="30" t="n">
        <f aca="false">IF(AND(CD237=1,CE237=1),$DC$5,IF(AND(CD237=1,CE237&gt;0.5),$DC$6,IF(AND(CD237=1,AND(CE237&gt;0.25,CE237&lt;=0.5)),$DC$7,IF(AND(CD237=1,CE237&lt;=0.25),$DC$8,IF(AND(CD237&gt;0.5,CE237&gt;0.5),$DC$9,IF(AND(CD237&gt;0.5,AND(CE237&gt;0.25,CE237&lt;=0.5)),$DC$10,IF(AND(CD237&gt;0.5,CE237&lt;=0.25),$DC$11,IF(AND(AND(CD237&lt;=0.5,CD237&gt;0.25),CE237&gt;0.5),$DC$12,IF(AND(AND(CD237&lt;=0.5,CD237&gt;0.25),AND(CE237&gt;0.25,CE237&lt;=0.5)),$DC$13,IF(AND(AND(CD237&lt;=0.5,CD237&gt;0.25),CE237&lt;=0.25),$DC$14,IF(AND(CD237&lt;=0.25,CE237&gt;0.5),$DC$15,IF(AND(CD237&lt;=0.25,AND(CE237&gt;0.25,CE237&lt;=0.5)),$DC$16,IF(AND(CD237&lt;=0.25,AND(CE237&gt;0.1,CE237&lt;=0.25)),$DC$17,IF(AND(CD237&lt;=0.25,CE237&lt;=0.1,OR(CD237&lt;&gt;0,CE237&lt;&gt;0)),$DC$18,IF(AND(CD237=0,CE237=0),$DC$19,"ATENÇÃO")))))))))))))))</f>
        <v>14.2857142857143</v>
      </c>
      <c r="CG237" s="38" t="n">
        <f aca="false">(X237+AA237+AG237)/3</f>
        <v>0.333333333333333</v>
      </c>
      <c r="CH237" s="39" t="n">
        <f aca="false">(U237+V237+W237+Y237+Z237+AB237+AC237+AD237+AE237+AF237)/10</f>
        <v>0.1</v>
      </c>
      <c r="CI237" s="30" t="n">
        <f aca="false">IF(AND(CG237=1,CH237=1),$DC$5,IF(AND(CG237=1,CH237&gt;0.5),$DC$6,IF(AND(CG237=1,AND(CH237&gt;0.25,CH237&lt;=0.5)),$DC$7,IF(AND(CG237=1,CH237&lt;=0.25),$DC$8,IF(AND(CG237&gt;0.5,CH237&gt;0.5),$DC$9,IF(AND(CG237&gt;0.5,AND(CH237&gt;0.25,CH237&lt;=0.5)),$DC$10,IF(AND(CG237&gt;0.5,CH237&lt;=0.25),$DC$11,IF(AND(AND(CG237&lt;=0.5,CG237&gt;0.25),CH237&gt;0.5),$DC$12,IF(AND(AND(CG237&lt;=0.5,CG237&gt;0.25),AND(CH237&gt;0.25,CH237&lt;=0.5)),$DC$13,IF(AND(AND(CG237&lt;=0.5,CG237&gt;0.25),CH237&lt;=0.25),$DC$14,IF(AND(CG237&lt;=0.25,CH237&gt;0.5),$DC$15,IF(AND(CG237&lt;=0.25,AND(CH237&gt;0.25,CH237&lt;=0.5)),$DC$16,IF(AND(CG237&lt;=0.25,AND(CH237&gt;0.1,CH237&lt;=0.25)),$DC$17,IF(AND(CG237&lt;=0.25,CH237&lt;=0.1,OR(CG237&lt;&gt;0,CH237&lt;&gt;0)),$DC$18,IF(AND(CG237=0,CH237=0),$DC$19,"ATENÇÃO")))))))))))))))</f>
        <v>35.7142857142857</v>
      </c>
      <c r="CJ237" s="38" t="n">
        <f aca="false">(AJ237+AL237)/2</f>
        <v>0</v>
      </c>
      <c r="CK237" s="39" t="n">
        <f aca="false">(AH237+AI237+AK237)/3</f>
        <v>0.333333333333333</v>
      </c>
      <c r="CL237" s="30" t="n">
        <f aca="false">IF(AND(CJ237=1,CK237=1),$DC$5,IF(AND(CJ237=1,CK237&gt;0.5),$DC$6,IF(AND(CJ237=1,AND(CK237&gt;0.25,CK237&lt;=0.5)),$DC$7,IF(AND(CJ237=1,CK237&lt;=0.25),$DC$8,IF(AND(CJ237&gt;0.5,CK237&gt;0.5),$DC$9,IF(AND(CJ237&gt;0.5,AND(CK237&gt;0.25,CK237&lt;=0.5)),$DC$10,IF(AND(CJ237&gt;0.5,CK237&lt;=0.25),$DC$11,IF(AND(AND(CJ237&lt;=0.5,CJ237&gt;0.25),CK237&gt;0.5),$DC$12,IF(AND(AND(CJ237&lt;=0.5,CJ237&gt;0.25),AND(CK237&gt;0.25,CK237&lt;=0.5)),$DC$13,IF(AND(AND(CJ237&lt;=0.5,CJ237&gt;0.25),CK237&lt;=0.25),$DC$14,IF(AND(CJ237&lt;=0.25,CK237&gt;0.5),$DC$15,IF(AND(CJ237&lt;=0.25,AND(CK237&gt;0.25,CK237&lt;=0.5)),$DC$16,IF(AND(CJ237&lt;=0.25,AND(CK237&gt;0.1,CK237&lt;=0.25)),$DC$17,IF(AND(CJ237&lt;=0.25,CK237&lt;=0.1,OR(CJ237&lt;&gt;0,CK237&lt;&gt;0)),$DC$18,IF(AND(CJ237=0,CK237=0),$DC$19,"ATENÇÃO")))))))))))))))</f>
        <v>21.4285714285714</v>
      </c>
      <c r="CM237" s="38" t="n">
        <f aca="false">(AP237+AS237)/2</f>
        <v>0</v>
      </c>
      <c r="CN237" s="39" t="n">
        <f aca="false">(AM237+AN237+AO237+AQ237+AR237+AT237)/6</f>
        <v>0.666666666666667</v>
      </c>
      <c r="CO237" s="30" t="n">
        <f aca="false">IF(AND(CM237=1,CN237=1),$DC$5,IF(AND(CM237=1,CN237&gt;0.5),$DC$6,IF(AND(CM237=1,AND(CN237&gt;0.25,CN237&lt;=0.5)),$DC$7,IF(AND(CM237=1,CN237&lt;=0.25),$DC$8,IF(AND(CM237&gt;0.5,CN237&gt;0.5),$DC$9,IF(AND(CM237&gt;0.5,AND(CN237&gt;0.25,CN237&lt;=0.5)),$DC$10,IF(AND(CM237&gt;0.5,CN237&lt;=0.25),$DC$11,IF(AND(AND(CM237&lt;=0.5,CM237&gt;0.25),CN237&gt;0.5),$DC$12,IF(AND(AND(CM237&lt;=0.5,CM237&gt;0.25),AND(CN237&gt;0.25,CN237&lt;=0.5)),$DC$13,IF(AND(AND(CM237&lt;=0.5,CM237&gt;0.25),CN237&lt;=0.25),$DC$14,IF(AND(CM237&lt;=0.25,CN237&gt;0.5),$DC$15,IF(AND(CM237&lt;=0.25,AND(CN237&gt;0.25,CN237&lt;=0.5)),$DC$16,IF(AND(CM237&lt;=0.25,AND(CN237&gt;0.1,CN237&lt;=0.25)),$DC$17,IF(AND(CM237&lt;=0.25,CN237&lt;=0.1,OR(CM237&lt;&gt;0,CN237&lt;&gt;0)),$DC$18,IF(AND(CM237=0,CN237=0),$DC$19,"ATENÇÃO")))))))))))))))</f>
        <v>28.5714285714286</v>
      </c>
      <c r="CP237" s="38" t="n">
        <f aca="false">(AU237+AZ237+BD237)/3</f>
        <v>0</v>
      </c>
      <c r="CQ237" s="39" t="n">
        <f aca="false">(AV237+AW237+AX237+AY237+BA237+BB237+BC237)/7</f>
        <v>0</v>
      </c>
      <c r="CR237" s="30" t="n">
        <f aca="false">IF(AND(CP237=1,CQ237=1),$DC$5,IF(AND(CP237=1,CQ237&gt;0.5),$DC$6,IF(AND(CP237=1,AND(CQ237&gt;0.25,CQ237&lt;=0.5)),$DC$7,IF(AND(CP237=1,CQ237&lt;=0.25),$DC$8,IF(AND(CP237&gt;0.5,CQ237&gt;0.5),$DC$9,IF(AND(CP237&gt;0.5,AND(CQ237&gt;0.25,CQ237&lt;=0.5)),$DC$10,IF(AND(CP237&gt;0.5,CQ237&lt;=0.25),$DC$11,IF(AND(AND(CP237&lt;=0.5,CP237&gt;0.25),CQ237&gt;0.5),$DC$12,IF(AND(AND(CP237&lt;=0.5,CP237&gt;0.25),AND(CQ237&gt;0.25,CQ237&lt;=0.5)),$DC$13,IF(AND(AND(CP237&lt;=0.5,CP237&gt;0.25),CQ237&lt;=0.25),$DC$14,IF(AND(CP237&lt;=0.25,CQ237&gt;0.5),$DC$15,IF(AND(CP237&lt;=0.25,AND(CQ237&gt;0.25,CQ237&lt;=0.5)),$DC$16,IF(AND(CP237&lt;=0.25,AND(CQ237&gt;0.1,CQ237&lt;=0.25)),$DC$17,IF(AND(CP237&lt;=0.25,CQ237&lt;=0.1,OR(CP237&lt;&gt;0,CQ237&lt;&gt;0)),$DC$18,IF(AND(CP237=0,CQ237=0),$DC$19,"ATENÇÃO")))))))))))))))</f>
        <v>0</v>
      </c>
      <c r="CS237" s="38" t="n">
        <f aca="false">(BE237+BJ237+BN237)/3</f>
        <v>1</v>
      </c>
      <c r="CT237" s="39" t="n">
        <f aca="false">(BF237+BG237+BH237+BI237+BK237+BL237+BM237+BO237+BP237)/9</f>
        <v>0.444444444444444</v>
      </c>
      <c r="CU237" s="30" t="n">
        <f aca="false">IF(AND(CS237=1,CT237=1),$DC$5,IF(AND(CS237=1,CT237&gt;0.5),$DC$6,IF(AND(CS237=1,AND(CT237&gt;0.25,CT237&lt;=0.5)),$DC$7,IF(AND(CS237=1,CT237&lt;=0.25),$DC$8,IF(AND(CS237&gt;0.5,CT237&gt;0.5),$DC$9,IF(AND(CS237&gt;0.5,AND(CT237&gt;0.25,CT237&lt;=0.5)),$DC$10,IF(AND(CS237&gt;0.5,CT237&lt;=0.25),$DC$11,IF(AND(AND(CS237&lt;=0.5,CS237&gt;0.25),CT237&gt;0.5),$DC$12,IF(AND(AND(CS237&lt;=0.5,CS237&gt;0.25),AND(CT237&gt;0.25,CT237&lt;=0.5)),$DC$13,IF(AND(AND(CS237&lt;=0.5,CS237&gt;0.25),CT237&lt;=0.25),$DC$14,IF(AND(CS237&lt;=0.25,CT237&gt;0.5),$DC$15,IF(AND(CS237&lt;=0.25,AND(CT237&gt;0.25,CT237&lt;=0.5)),$DC$16,IF(AND(CS237&lt;=0.25,AND(CT237&gt;0.1,CT237&lt;=0.25)),$DC$17,IF(AND(CS237&lt;=0.25,CT237&lt;=0.1,OR(CS237&lt;&gt;0,CT237&lt;&gt;0)),$DC$18,IF(AND(CS237=0,CT237=0),$DC$19,"ATENÇÃO")))))))))))))))</f>
        <v>85.7142857142857</v>
      </c>
      <c r="CV237" s="31" t="n">
        <f aca="false">(BR237+BW237+BX237)/3</f>
        <v>0.333333333333333</v>
      </c>
      <c r="CW237" s="32" t="n">
        <f aca="false">(BQ237+BS237+BT237+BU237+BV237+BY237+BZ237)/7</f>
        <v>0.142857142857143</v>
      </c>
      <c r="CX237" s="30" t="n">
        <f aca="false">IF(AND(CV237=1,CW237=1),$DC$5,IF(AND(CV237=1,CW237&gt;0.5),$DC$6,IF(AND(CV237=1,AND(CW237&gt;0.25,CW237&lt;=0.5)),$DC$7,IF(AND(CV237=1,CW237&lt;=0.25),$DC$8,IF(AND(CV237&gt;0.5,CW237&gt;0.5),$DC$9,IF(AND(CV237&gt;0.5,AND(CW237&gt;0.25,CW237&lt;=0.5)),$DC$10,IF(AND(CV237&gt;0.5,CW237&lt;=0.25),$DC$11,IF(AND(AND(CV237&lt;=0.5,CV237&gt;0.25),CW237&gt;0.5),$DC$12,IF(AND(AND(CV237&lt;=0.5,CV237&gt;0.25),AND(CW237&gt;0.25,CW237&lt;=0.5)),$DC$13,IF(AND(AND(CV237&lt;=0.5,CV237&gt;0.25),CW237&lt;=0.25),$DC$14,IF(AND(CV237&lt;=0.25,CW237&gt;0.5),$DC$15,IF(AND(CV237&lt;=0.25,AND(CW237&gt;0.25,CW237&lt;=0.5)),$DC$16,IF(AND(CV237&lt;=0.25,AND(CW237&gt;0.1,CW237&lt;=0.25)),$DC$17,IF(AND(CV237&lt;=0.25,CW237&lt;=0.1,OR(CV237&lt;&gt;0,CW237&lt;&gt;0)),$DC$18,IF(AND(CV237=0,CW237=0),$DC$19,"ATENÇÃO")))))))))))))))</f>
        <v>35.7142857142857</v>
      </c>
    </row>
    <row r="238" customFormat="false" ht="15" hidden="false" customHeight="false" outlineLevel="0" collapsed="false">
      <c r="A238" s="1" t="s">
        <v>389</v>
      </c>
      <c r="B238" s="2" t="n">
        <v>236</v>
      </c>
      <c r="C238" s="23" t="n">
        <v>1</v>
      </c>
      <c r="D238" s="23" t="n">
        <v>1</v>
      </c>
      <c r="E238" s="23" t="n">
        <v>1</v>
      </c>
      <c r="F238" s="23" t="n">
        <v>0</v>
      </c>
      <c r="G238" s="24" t="n">
        <v>0</v>
      </c>
      <c r="H238" s="23" t="n">
        <v>0</v>
      </c>
      <c r="I238" s="24" t="n">
        <v>0</v>
      </c>
      <c r="J238" s="23" t="n">
        <v>1</v>
      </c>
      <c r="K238" s="24" t="n">
        <v>0</v>
      </c>
      <c r="L238" s="23" t="n">
        <v>1</v>
      </c>
      <c r="M238" s="23" t="n">
        <v>0</v>
      </c>
      <c r="N238" s="24" t="n">
        <v>1</v>
      </c>
      <c r="O238" s="23" t="n">
        <v>1</v>
      </c>
      <c r="P238" s="23" t="n">
        <v>0</v>
      </c>
      <c r="Q238" s="23" t="n">
        <v>0</v>
      </c>
      <c r="R238" s="24" t="n">
        <v>0</v>
      </c>
      <c r="S238" s="23" t="n">
        <v>0</v>
      </c>
      <c r="T238" s="23" t="n">
        <v>1</v>
      </c>
      <c r="U238" s="25" t="n">
        <v>0</v>
      </c>
      <c r="V238" s="25" t="n">
        <v>0</v>
      </c>
      <c r="W238" s="25" t="n">
        <v>0</v>
      </c>
      <c r="X238" s="26" t="n">
        <v>0</v>
      </c>
      <c r="Y238" s="25" t="n">
        <v>0</v>
      </c>
      <c r="Z238" s="25" t="n">
        <v>1</v>
      </c>
      <c r="AA238" s="26" t="n">
        <v>0</v>
      </c>
      <c r="AB238" s="25" t="n">
        <v>0</v>
      </c>
      <c r="AC238" s="25" t="n">
        <v>0</v>
      </c>
      <c r="AD238" s="25" t="n">
        <v>0</v>
      </c>
      <c r="AE238" s="25" t="n">
        <v>1</v>
      </c>
      <c r="AF238" s="25" t="n">
        <v>0</v>
      </c>
      <c r="AG238" s="26" t="n">
        <v>1</v>
      </c>
      <c r="AH238" s="23" t="n">
        <v>1</v>
      </c>
      <c r="AI238" s="23" t="n">
        <v>0</v>
      </c>
      <c r="AJ238" s="24" t="n">
        <v>1</v>
      </c>
      <c r="AK238" s="23" t="n">
        <v>1</v>
      </c>
      <c r="AL238" s="24" t="n">
        <v>1</v>
      </c>
      <c r="AM238" s="25" t="n">
        <v>1</v>
      </c>
      <c r="AN238" s="25" t="n">
        <v>1</v>
      </c>
      <c r="AO238" s="25" t="n">
        <v>1</v>
      </c>
      <c r="AP238" s="26" t="n">
        <v>0</v>
      </c>
      <c r="AQ238" s="25" t="n">
        <v>0</v>
      </c>
      <c r="AR238" s="25" t="n">
        <v>1</v>
      </c>
      <c r="AS238" s="26" t="n">
        <v>1</v>
      </c>
      <c r="AT238" s="25" t="n">
        <v>1</v>
      </c>
      <c r="AU238" s="24" t="n">
        <v>1</v>
      </c>
      <c r="AV238" s="23" t="n">
        <v>0</v>
      </c>
      <c r="AW238" s="23" t="n">
        <v>0</v>
      </c>
      <c r="AX238" s="23" t="n">
        <v>1</v>
      </c>
      <c r="AY238" s="23" t="n">
        <v>0</v>
      </c>
      <c r="AZ238" s="24" t="n">
        <v>1</v>
      </c>
      <c r="BA238" s="23" t="n">
        <v>0</v>
      </c>
      <c r="BB238" s="23" t="n">
        <v>1</v>
      </c>
      <c r="BC238" s="23" t="n">
        <v>0</v>
      </c>
      <c r="BD238" s="24" t="n">
        <v>0</v>
      </c>
      <c r="BE238" s="26" t="n">
        <v>1</v>
      </c>
      <c r="BF238" s="25" t="n">
        <v>1</v>
      </c>
      <c r="BG238" s="25" t="n">
        <v>1</v>
      </c>
      <c r="BH238" s="25" t="n">
        <v>1</v>
      </c>
      <c r="BI238" s="25" t="n">
        <v>1</v>
      </c>
      <c r="BJ238" s="26" t="n">
        <v>1</v>
      </c>
      <c r="BK238" s="25" t="n">
        <v>1</v>
      </c>
      <c r="BL238" s="25" t="n">
        <v>1</v>
      </c>
      <c r="BM238" s="25" t="n">
        <v>1</v>
      </c>
      <c r="BN238" s="26" t="n">
        <v>1</v>
      </c>
      <c r="BO238" s="25" t="n">
        <v>1</v>
      </c>
      <c r="BP238" s="25" t="n">
        <v>1</v>
      </c>
      <c r="BQ238" s="23" t="n">
        <v>1</v>
      </c>
      <c r="BR238" s="24" t="n">
        <v>1</v>
      </c>
      <c r="BS238" s="23" t="n">
        <v>1</v>
      </c>
      <c r="BT238" s="23" t="n">
        <v>1</v>
      </c>
      <c r="BU238" s="23" t="n">
        <v>1</v>
      </c>
      <c r="BV238" s="23" t="n">
        <v>0</v>
      </c>
      <c r="BW238" s="24" t="n">
        <v>0</v>
      </c>
      <c r="BX238" s="24" t="n">
        <v>0</v>
      </c>
      <c r="BY238" s="23" t="n">
        <v>0</v>
      </c>
      <c r="BZ238" s="23" t="n">
        <v>0</v>
      </c>
      <c r="CB238" s="27" t="n">
        <f aca="false">CF238*$CZ$3+CI238*$DA$3+CL238*$DB$3+CO238*$DC$3+CR238*$DD$3+CU238*$DE$3+CX238*$DF$3</f>
        <v>61.5385714285714</v>
      </c>
      <c r="CD238" s="38" t="n">
        <f aca="false">(G238+I238+K238+N238+R238)/5</f>
        <v>0.2</v>
      </c>
      <c r="CE238" s="39" t="n">
        <f aca="false">(C238+D238+E238+F238+H238+J238+L238+M238+O238+P238+Q238+S238+T238)/13</f>
        <v>0.538461538461538</v>
      </c>
      <c r="CF238" s="30" t="n">
        <f aca="false">IF(AND(CD238=1,CE238=1),$DC$5,IF(AND(CD238=1,CE238&gt;0.5),$DC$6,IF(AND(CD238=1,AND(CE238&gt;0.25,CE238&lt;=0.5)),$DC$7,IF(AND(CD238=1,CE238&lt;=0.25),$DC$8,IF(AND(CD238&gt;0.5,CE238&gt;0.5),$DC$9,IF(AND(CD238&gt;0.5,AND(CE238&gt;0.25,CE238&lt;=0.5)),$DC$10,IF(AND(CD238&gt;0.5,CE238&lt;=0.25),$DC$11,IF(AND(AND(CD238&lt;=0.5,CD238&gt;0.25),CE238&gt;0.5),$DC$12,IF(AND(AND(CD238&lt;=0.5,CD238&gt;0.25),AND(CE238&gt;0.25,CE238&lt;=0.5)),$DC$13,IF(AND(AND(CD238&lt;=0.5,CD238&gt;0.25),CE238&lt;=0.25),$DC$14,IF(AND(CD238&lt;=0.25,CE238&gt;0.5),$DC$15,IF(AND(CD238&lt;=0.25,AND(CE238&gt;0.25,CE238&lt;=0.5)),$DC$16,IF(AND(CD238&lt;=0.25,AND(CE238&gt;0.1,CE238&lt;=0.25)),$DC$17,IF(AND(CD238&lt;=0.25,CE238&lt;=0.1,OR(CD238&lt;&gt;0,CE238&lt;&gt;0)),$DC$18,IF(AND(CD238=0,CE238=0),$DC$19,"ATENÇÃO")))))))))))))))</f>
        <v>28.5714285714286</v>
      </c>
      <c r="CG238" s="38" t="n">
        <f aca="false">(X238+AA238+AG238)/3</f>
        <v>0.333333333333333</v>
      </c>
      <c r="CH238" s="39" t="n">
        <f aca="false">(U238+V238+W238+Y238+Z238+AB238+AC238+AD238+AE238+AF238)/10</f>
        <v>0.2</v>
      </c>
      <c r="CI238" s="30" t="n">
        <f aca="false">IF(AND(CG238=1,CH238=1),$DC$5,IF(AND(CG238=1,CH238&gt;0.5),$DC$6,IF(AND(CG238=1,AND(CH238&gt;0.25,CH238&lt;=0.5)),$DC$7,IF(AND(CG238=1,CH238&lt;=0.25),$DC$8,IF(AND(CG238&gt;0.5,CH238&gt;0.5),$DC$9,IF(AND(CG238&gt;0.5,AND(CH238&gt;0.25,CH238&lt;=0.5)),$DC$10,IF(AND(CG238&gt;0.5,CH238&lt;=0.25),$DC$11,IF(AND(AND(CG238&lt;=0.5,CG238&gt;0.25),CH238&gt;0.5),$DC$12,IF(AND(AND(CG238&lt;=0.5,CG238&gt;0.25),AND(CH238&gt;0.25,CH238&lt;=0.5)),$DC$13,IF(AND(AND(CG238&lt;=0.5,CG238&gt;0.25),CH238&lt;=0.25),$DC$14,IF(AND(CG238&lt;=0.25,CH238&gt;0.5),$DC$15,IF(AND(CG238&lt;=0.25,AND(CH238&gt;0.25,CH238&lt;=0.5)),$DC$16,IF(AND(CG238&lt;=0.25,AND(CH238&gt;0.1,CH238&lt;=0.25)),$DC$17,IF(AND(CG238&lt;=0.25,CH238&lt;=0.1,OR(CG238&lt;&gt;0,CH238&lt;&gt;0)),$DC$18,IF(AND(CG238=0,CH238=0),$DC$19,"ATENÇÃO")))))))))))))))</f>
        <v>35.7142857142857</v>
      </c>
      <c r="CJ238" s="38" t="n">
        <f aca="false">(AJ238+AL238)/2</f>
        <v>1</v>
      </c>
      <c r="CK238" s="39" t="n">
        <f aca="false">(AH238+AI238+AK238)/3</f>
        <v>0.666666666666667</v>
      </c>
      <c r="CL238" s="30" t="n">
        <f aca="false">IF(AND(CJ238=1,CK238=1),$DC$5,IF(AND(CJ238=1,CK238&gt;0.5),$DC$6,IF(AND(CJ238=1,AND(CK238&gt;0.25,CK238&lt;=0.5)),$DC$7,IF(AND(CJ238=1,CK238&lt;=0.25),$DC$8,IF(AND(CJ238&gt;0.5,CK238&gt;0.5),$DC$9,IF(AND(CJ238&gt;0.5,AND(CK238&gt;0.25,CK238&lt;=0.5)),$DC$10,IF(AND(CJ238&gt;0.5,CK238&lt;=0.25),$DC$11,IF(AND(AND(CJ238&lt;=0.5,CJ238&gt;0.25),CK238&gt;0.5),$DC$12,IF(AND(AND(CJ238&lt;=0.5,CJ238&gt;0.25),AND(CK238&gt;0.25,CK238&lt;=0.5)),$DC$13,IF(AND(AND(CJ238&lt;=0.5,CJ238&gt;0.25),CK238&lt;=0.25),$DC$14,IF(AND(CJ238&lt;=0.25,CK238&gt;0.5),$DC$15,IF(AND(CJ238&lt;=0.25,AND(CK238&gt;0.25,CK238&lt;=0.5)),$DC$16,IF(AND(CJ238&lt;=0.25,AND(CK238&gt;0.1,CK238&lt;=0.25)),$DC$17,IF(AND(CJ238&lt;=0.25,CK238&lt;=0.1,OR(CJ238&lt;&gt;0,CK238&lt;&gt;0)),$DC$18,IF(AND(CJ238=0,CK238=0),$DC$19,"ATENÇÃO")))))))))))))))</f>
        <v>92.8571428571429</v>
      </c>
      <c r="CM238" s="38" t="n">
        <f aca="false">(AP238+AS238)/2</f>
        <v>0.5</v>
      </c>
      <c r="CN238" s="39" t="n">
        <f aca="false">(AM238+AN238+AO238+AQ238+AR238+AT238)/6</f>
        <v>0.833333333333333</v>
      </c>
      <c r="CO238" s="30" t="n">
        <f aca="false">IF(AND(CM238=1,CN238=1),$DC$5,IF(AND(CM238=1,CN238&gt;0.5),$DC$6,IF(AND(CM238=1,AND(CN238&gt;0.25,CN238&lt;=0.5)),$DC$7,IF(AND(CM238=1,CN238&lt;=0.25),$DC$8,IF(AND(CM238&gt;0.5,CN238&gt;0.5),$DC$9,IF(AND(CM238&gt;0.5,AND(CN238&gt;0.25,CN238&lt;=0.5)),$DC$10,IF(AND(CM238&gt;0.5,CN238&lt;=0.25),$DC$11,IF(AND(AND(CM238&lt;=0.5,CM238&gt;0.25),CN238&gt;0.5),$DC$12,IF(AND(AND(CM238&lt;=0.5,CM238&gt;0.25),AND(CN238&gt;0.25,CN238&lt;=0.5)),$DC$13,IF(AND(AND(CM238&lt;=0.5,CM238&gt;0.25),CN238&lt;=0.25),$DC$14,IF(AND(CM238&lt;=0.25,CN238&gt;0.5),$DC$15,IF(AND(CM238&lt;=0.25,AND(CN238&gt;0.25,CN238&lt;=0.5)),$DC$16,IF(AND(CM238&lt;=0.25,AND(CN238&gt;0.1,CN238&lt;=0.25)),$DC$17,IF(AND(CM238&lt;=0.25,CN238&lt;=0.1,OR(CM238&lt;&gt;0,CN238&lt;&gt;0)),$DC$18,IF(AND(CM238=0,CN238=0),$DC$19,"ATENÇÃO")))))))))))))))</f>
        <v>50</v>
      </c>
      <c r="CP238" s="38" t="n">
        <f aca="false">(AU238+AZ238+BD238)/3</f>
        <v>0.666666666666667</v>
      </c>
      <c r="CQ238" s="39" t="n">
        <f aca="false">(AV238+AW238+AX238+AY238+BA238+BB238+BC238)/7</f>
        <v>0.285714285714286</v>
      </c>
      <c r="CR238" s="30" t="n">
        <f aca="false">IF(AND(CP238=1,CQ238=1),$DC$5,IF(AND(CP238=1,CQ238&gt;0.5),$DC$6,IF(AND(CP238=1,AND(CQ238&gt;0.25,CQ238&lt;=0.5)),$DC$7,IF(AND(CP238=1,CQ238&lt;=0.25),$DC$8,IF(AND(CP238&gt;0.5,CQ238&gt;0.5),$DC$9,IF(AND(CP238&gt;0.5,AND(CQ238&gt;0.25,CQ238&lt;=0.5)),$DC$10,IF(AND(CP238&gt;0.5,CQ238&lt;=0.25),$DC$11,IF(AND(AND(CP238&lt;=0.5,CP238&gt;0.25),CQ238&gt;0.5),$DC$12,IF(AND(AND(CP238&lt;=0.5,CP238&gt;0.25),AND(CQ238&gt;0.25,CQ238&lt;=0.5)),$DC$13,IF(AND(AND(CP238&lt;=0.5,CP238&gt;0.25),CQ238&lt;=0.25),$DC$14,IF(AND(CP238&lt;=0.25,CQ238&gt;0.5),$DC$15,IF(AND(CP238&lt;=0.25,AND(CQ238&gt;0.25,CQ238&lt;=0.5)),$DC$16,IF(AND(CP238&lt;=0.25,AND(CQ238&gt;0.1,CQ238&lt;=0.25)),$DC$17,IF(AND(CP238&lt;=0.25,CQ238&lt;=0.1,OR(CP238&lt;&gt;0,CQ238&lt;&gt;0)),$DC$18,IF(AND(CP238=0,CQ238=0),$DC$19,"ATENÇÃO")))))))))))))))</f>
        <v>64.2857142857143</v>
      </c>
      <c r="CS238" s="38" t="n">
        <f aca="false">(BE238+BJ238+BN238)/3</f>
        <v>1</v>
      </c>
      <c r="CT238" s="39" t="n">
        <f aca="false">(BF238+BG238+BH238+BI238+BK238+BL238+BM238+BO238+BP238)/9</f>
        <v>1</v>
      </c>
      <c r="CU238" s="30" t="n">
        <f aca="false">IF(AND(CS238=1,CT238=1),$DC$5,IF(AND(CS238=1,CT238&gt;0.5),$DC$6,IF(AND(CS238=1,AND(CT238&gt;0.25,CT238&lt;=0.5)),$DC$7,IF(AND(CS238=1,CT238&lt;=0.25),$DC$8,IF(AND(CS238&gt;0.5,CT238&gt;0.5),$DC$9,IF(AND(CS238&gt;0.5,AND(CT238&gt;0.25,CT238&lt;=0.5)),$DC$10,IF(AND(CS238&gt;0.5,CT238&lt;=0.25),$DC$11,IF(AND(AND(CS238&lt;=0.5,CS238&gt;0.25),CT238&gt;0.5),$DC$12,IF(AND(AND(CS238&lt;=0.5,CS238&gt;0.25),AND(CT238&gt;0.25,CT238&lt;=0.5)),$DC$13,IF(AND(AND(CS238&lt;=0.5,CS238&gt;0.25),CT238&lt;=0.25),$DC$14,IF(AND(CS238&lt;=0.25,CT238&gt;0.5),$DC$15,IF(AND(CS238&lt;=0.25,AND(CT238&gt;0.25,CT238&lt;=0.5)),$DC$16,IF(AND(CS238&lt;=0.25,AND(CT238&gt;0.1,CT238&lt;=0.25)),$DC$17,IF(AND(CS238&lt;=0.25,CT238&lt;=0.1,OR(CS238&lt;&gt;0,CT238&lt;&gt;0)),$DC$18,IF(AND(CS238=0,CT238=0),$DC$19,"ATENÇÃO")))))))))))))))</f>
        <v>100</v>
      </c>
      <c r="CV238" s="31" t="n">
        <f aca="false">(BR238+BW238+BX238)/3</f>
        <v>0.333333333333333</v>
      </c>
      <c r="CW238" s="32" t="n">
        <f aca="false">(BQ238+BS238+BT238+BU238+BV238+BY238+BZ238)/7</f>
        <v>0.571428571428571</v>
      </c>
      <c r="CX238" s="30" t="n">
        <f aca="false">IF(AND(CV238=1,CW238=1),$DC$5,IF(AND(CV238=1,CW238&gt;0.5),$DC$6,IF(AND(CV238=1,AND(CW238&gt;0.25,CW238&lt;=0.5)),$DC$7,IF(AND(CV238=1,CW238&lt;=0.25),$DC$8,IF(AND(CV238&gt;0.5,CW238&gt;0.5),$DC$9,IF(AND(CV238&gt;0.5,AND(CW238&gt;0.25,CW238&lt;=0.5)),$DC$10,IF(AND(CV238&gt;0.5,CW238&lt;=0.25),$DC$11,IF(AND(AND(CV238&lt;=0.5,CV238&gt;0.25),CW238&gt;0.5),$DC$12,IF(AND(AND(CV238&lt;=0.5,CV238&gt;0.25),AND(CW238&gt;0.25,CW238&lt;=0.5)),$DC$13,IF(AND(AND(CV238&lt;=0.5,CV238&gt;0.25),CW238&lt;=0.25),$DC$14,IF(AND(CV238&lt;=0.25,CW238&gt;0.5),$DC$15,IF(AND(CV238&lt;=0.25,AND(CW238&gt;0.25,CW238&lt;=0.5)),$DC$16,IF(AND(CV238&lt;=0.25,AND(CW238&gt;0.1,CW238&lt;=0.25)),$DC$17,IF(AND(CV238&lt;=0.25,CW238&lt;=0.1,OR(CV238&lt;&gt;0,CW238&lt;&gt;0)),$DC$18,IF(AND(CV238=0,CW238=0),$DC$19,"ATENÇÃO")))))))))))))))</f>
        <v>50</v>
      </c>
    </row>
    <row r="239" customFormat="false" ht="15" hidden="false" customHeight="false" outlineLevel="0" collapsed="false">
      <c r="A239" s="1" t="s">
        <v>390</v>
      </c>
      <c r="B239" s="2" t="n">
        <v>237</v>
      </c>
      <c r="C239" s="23" t="n">
        <v>0</v>
      </c>
      <c r="D239" s="23" t="n">
        <v>0</v>
      </c>
      <c r="E239" s="23" t="n">
        <v>1</v>
      </c>
      <c r="F239" s="23" t="n">
        <v>0</v>
      </c>
      <c r="G239" s="24" t="n">
        <v>0</v>
      </c>
      <c r="H239" s="23" t="n">
        <v>0</v>
      </c>
      <c r="I239" s="24" t="n">
        <v>0</v>
      </c>
      <c r="J239" s="23" t="n">
        <v>0</v>
      </c>
      <c r="K239" s="24" t="n">
        <v>0</v>
      </c>
      <c r="L239" s="23" t="n">
        <v>1</v>
      </c>
      <c r="M239" s="23" t="n">
        <v>0</v>
      </c>
      <c r="N239" s="24" t="n">
        <v>1</v>
      </c>
      <c r="O239" s="23" t="n">
        <v>0</v>
      </c>
      <c r="P239" s="23" t="n">
        <v>0</v>
      </c>
      <c r="Q239" s="23" t="n">
        <v>0</v>
      </c>
      <c r="R239" s="24" t="n">
        <v>0</v>
      </c>
      <c r="S239" s="23" t="n">
        <v>1</v>
      </c>
      <c r="T239" s="23" t="n">
        <v>1</v>
      </c>
      <c r="U239" s="25" t="n">
        <v>0</v>
      </c>
      <c r="V239" s="25" t="n">
        <v>0</v>
      </c>
      <c r="W239" s="25" t="n">
        <v>0</v>
      </c>
      <c r="X239" s="26" t="n">
        <v>0</v>
      </c>
      <c r="Y239" s="25" t="n">
        <v>0</v>
      </c>
      <c r="Z239" s="25" t="n">
        <v>0</v>
      </c>
      <c r="AA239" s="26" t="n">
        <v>0</v>
      </c>
      <c r="AB239" s="25" t="n">
        <v>0</v>
      </c>
      <c r="AC239" s="25" t="n">
        <v>0</v>
      </c>
      <c r="AD239" s="25" t="n">
        <v>0</v>
      </c>
      <c r="AE239" s="25" t="n">
        <v>0</v>
      </c>
      <c r="AF239" s="25" t="n">
        <v>0</v>
      </c>
      <c r="AG239" s="26" t="n">
        <v>0</v>
      </c>
      <c r="AH239" s="23" t="n">
        <v>1</v>
      </c>
      <c r="AI239" s="23" t="n">
        <v>0</v>
      </c>
      <c r="AJ239" s="24" t="n">
        <v>0</v>
      </c>
      <c r="AK239" s="23" t="n">
        <v>1</v>
      </c>
      <c r="AL239" s="24" t="n">
        <v>1</v>
      </c>
      <c r="AM239" s="25" t="n">
        <v>1</v>
      </c>
      <c r="AN239" s="25" t="n">
        <v>1</v>
      </c>
      <c r="AO239" s="25" t="n">
        <v>1</v>
      </c>
      <c r="AP239" s="26" t="n">
        <v>0</v>
      </c>
      <c r="AQ239" s="25" t="n">
        <v>0</v>
      </c>
      <c r="AR239" s="25" t="n">
        <v>1</v>
      </c>
      <c r="AS239" s="26" t="n">
        <v>0</v>
      </c>
      <c r="AT239" s="25" t="n">
        <v>0</v>
      </c>
      <c r="AU239" s="24" t="n">
        <v>0</v>
      </c>
      <c r="AV239" s="23" t="n">
        <v>0</v>
      </c>
      <c r="AW239" s="23" t="n">
        <v>0</v>
      </c>
      <c r="AX239" s="23" t="n">
        <v>0</v>
      </c>
      <c r="AY239" s="23" t="n">
        <v>0</v>
      </c>
      <c r="AZ239" s="24" t="n">
        <v>0</v>
      </c>
      <c r="BA239" s="23" t="n">
        <v>0</v>
      </c>
      <c r="BB239" s="23" t="n">
        <v>0</v>
      </c>
      <c r="BC239" s="23" t="n">
        <v>0</v>
      </c>
      <c r="BD239" s="24" t="n">
        <v>0</v>
      </c>
      <c r="BE239" s="26" t="n">
        <v>1</v>
      </c>
      <c r="BF239" s="25" t="n">
        <v>1</v>
      </c>
      <c r="BG239" s="25" t="n">
        <v>1</v>
      </c>
      <c r="BH239" s="25" t="n">
        <v>1</v>
      </c>
      <c r="BI239" s="25" t="n">
        <v>1</v>
      </c>
      <c r="BJ239" s="26" t="n">
        <v>1</v>
      </c>
      <c r="BK239" s="25" t="n">
        <v>1</v>
      </c>
      <c r="BL239" s="25" t="n">
        <v>1</v>
      </c>
      <c r="BM239" s="25" t="n">
        <v>1</v>
      </c>
      <c r="BN239" s="26" t="n">
        <v>1</v>
      </c>
      <c r="BO239" s="25" t="n">
        <v>1</v>
      </c>
      <c r="BP239" s="25" t="n">
        <v>1</v>
      </c>
      <c r="BQ239" s="23" t="n">
        <v>1</v>
      </c>
      <c r="BR239" s="24" t="n">
        <v>1</v>
      </c>
      <c r="BS239" s="23" t="n">
        <v>0</v>
      </c>
      <c r="BT239" s="23" t="n">
        <v>1</v>
      </c>
      <c r="BU239" s="23" t="n">
        <v>0</v>
      </c>
      <c r="BV239" s="23" t="n">
        <v>0</v>
      </c>
      <c r="BW239" s="24" t="n">
        <v>0</v>
      </c>
      <c r="BX239" s="24" t="n">
        <v>0</v>
      </c>
      <c r="BY239" s="23" t="n">
        <v>0</v>
      </c>
      <c r="BZ239" s="23" t="n">
        <v>0</v>
      </c>
      <c r="CB239" s="27" t="n">
        <f aca="false">CF239*$CZ$3+CI239*$DA$3+CL239*$DB$3+CO239*$DC$3+CR239*$DD$3+CU239*$DE$3+CX239*$DF$3</f>
        <v>36.8085714285714</v>
      </c>
      <c r="CD239" s="38" t="n">
        <f aca="false">(G239+I239+K239+N239+R239)/5</f>
        <v>0.2</v>
      </c>
      <c r="CE239" s="39" t="n">
        <f aca="false">(C239+D239+E239+F239+H239+J239+L239+M239+O239+P239+Q239+S239+T239)/13</f>
        <v>0.307692307692308</v>
      </c>
      <c r="CF239" s="30" t="n">
        <f aca="false">IF(AND(CD239=1,CE239=1),$DC$5,IF(AND(CD239=1,CE239&gt;0.5),$DC$6,IF(AND(CD239=1,AND(CE239&gt;0.25,CE239&lt;=0.5)),$DC$7,IF(AND(CD239=1,CE239&lt;=0.25),$DC$8,IF(AND(CD239&gt;0.5,CE239&gt;0.5),$DC$9,IF(AND(CD239&gt;0.5,AND(CE239&gt;0.25,CE239&lt;=0.5)),$DC$10,IF(AND(CD239&gt;0.5,CE239&lt;=0.25),$DC$11,IF(AND(AND(CD239&lt;=0.5,CD239&gt;0.25),CE239&gt;0.5),$DC$12,IF(AND(AND(CD239&lt;=0.5,CD239&gt;0.25),AND(CE239&gt;0.25,CE239&lt;=0.5)),$DC$13,IF(AND(AND(CD239&lt;=0.5,CD239&gt;0.25),CE239&lt;=0.25),$DC$14,IF(AND(CD239&lt;=0.25,CE239&gt;0.5),$DC$15,IF(AND(CD239&lt;=0.25,AND(CE239&gt;0.25,CE239&lt;=0.5)),$DC$16,IF(AND(CD239&lt;=0.25,AND(CE239&gt;0.1,CE239&lt;=0.25)),$DC$17,IF(AND(CD239&lt;=0.25,CE239&lt;=0.1,OR(CD239&lt;&gt;0,CE239&lt;&gt;0)),$DC$18,IF(AND(CD239=0,CE239=0),$DC$19,"ATENÇÃO")))))))))))))))</f>
        <v>21.4285714285714</v>
      </c>
      <c r="CG239" s="38" t="n">
        <f aca="false">(X239+AA239+AG239)/3</f>
        <v>0</v>
      </c>
      <c r="CH239" s="39" t="n">
        <f aca="false">(U239+V239+W239+Y239+Z239+AB239+AC239+AD239+AE239+AF239)/10</f>
        <v>0</v>
      </c>
      <c r="CI239" s="30" t="n">
        <f aca="false">IF(AND(CG239=1,CH239=1),$DC$5,IF(AND(CG239=1,CH239&gt;0.5),$DC$6,IF(AND(CG239=1,AND(CH239&gt;0.25,CH239&lt;=0.5)),$DC$7,IF(AND(CG239=1,CH239&lt;=0.25),$DC$8,IF(AND(CG239&gt;0.5,CH239&gt;0.5),$DC$9,IF(AND(CG239&gt;0.5,AND(CH239&gt;0.25,CH239&lt;=0.5)),$DC$10,IF(AND(CG239&gt;0.5,CH239&lt;=0.25),$DC$11,IF(AND(AND(CG239&lt;=0.5,CG239&gt;0.25),CH239&gt;0.5),$DC$12,IF(AND(AND(CG239&lt;=0.5,CG239&gt;0.25),AND(CH239&gt;0.25,CH239&lt;=0.5)),$DC$13,IF(AND(AND(CG239&lt;=0.5,CG239&gt;0.25),CH239&lt;=0.25),$DC$14,IF(AND(CG239&lt;=0.25,CH239&gt;0.5),$DC$15,IF(AND(CG239&lt;=0.25,AND(CH239&gt;0.25,CH239&lt;=0.5)),$DC$16,IF(AND(CG239&lt;=0.25,AND(CH239&gt;0.1,CH239&lt;=0.25)),$DC$17,IF(AND(CG239&lt;=0.25,CH239&lt;=0.1,OR(CG239&lt;&gt;0,CH239&lt;&gt;0)),$DC$18,IF(AND(CG239=0,CH239=0),$DC$19,"ATENÇÃO")))))))))))))))</f>
        <v>0</v>
      </c>
      <c r="CJ239" s="38" t="n">
        <f aca="false">(AJ239+AL239)/2</f>
        <v>0.5</v>
      </c>
      <c r="CK239" s="39" t="n">
        <f aca="false">(AH239+AI239+AK239)/3</f>
        <v>0.666666666666667</v>
      </c>
      <c r="CL239" s="30" t="n">
        <f aca="false">IF(AND(CJ239=1,CK239=1),$DC$5,IF(AND(CJ239=1,CK239&gt;0.5),$DC$6,IF(AND(CJ239=1,AND(CK239&gt;0.25,CK239&lt;=0.5)),$DC$7,IF(AND(CJ239=1,CK239&lt;=0.25),$DC$8,IF(AND(CJ239&gt;0.5,CK239&gt;0.5),$DC$9,IF(AND(CJ239&gt;0.5,AND(CK239&gt;0.25,CK239&lt;=0.5)),$DC$10,IF(AND(CJ239&gt;0.5,CK239&lt;=0.25),$DC$11,IF(AND(AND(CJ239&lt;=0.5,CJ239&gt;0.25),CK239&gt;0.5),$DC$12,IF(AND(AND(CJ239&lt;=0.5,CJ239&gt;0.25),AND(CK239&gt;0.25,CK239&lt;=0.5)),$DC$13,IF(AND(AND(CJ239&lt;=0.5,CJ239&gt;0.25),CK239&lt;=0.25),$DC$14,IF(AND(CJ239&lt;=0.25,CK239&gt;0.5),$DC$15,IF(AND(CJ239&lt;=0.25,AND(CK239&gt;0.25,CK239&lt;=0.5)),$DC$16,IF(AND(CJ239&lt;=0.25,AND(CK239&gt;0.1,CK239&lt;=0.25)),$DC$17,IF(AND(CJ239&lt;=0.25,CK239&lt;=0.1,OR(CJ239&lt;&gt;0,CK239&lt;&gt;0)),$DC$18,IF(AND(CJ239=0,CK239=0),$DC$19,"ATENÇÃO")))))))))))))))</f>
        <v>50</v>
      </c>
      <c r="CM239" s="38" t="n">
        <f aca="false">(AP239+AS239)/2</f>
        <v>0</v>
      </c>
      <c r="CN239" s="39" t="n">
        <f aca="false">(AM239+AN239+AO239+AQ239+AR239+AT239)/6</f>
        <v>0.666666666666667</v>
      </c>
      <c r="CO239" s="30" t="n">
        <f aca="false">IF(AND(CM239=1,CN239=1),$DC$5,IF(AND(CM239=1,CN239&gt;0.5),$DC$6,IF(AND(CM239=1,AND(CN239&gt;0.25,CN239&lt;=0.5)),$DC$7,IF(AND(CM239=1,CN239&lt;=0.25),$DC$8,IF(AND(CM239&gt;0.5,CN239&gt;0.5),$DC$9,IF(AND(CM239&gt;0.5,AND(CN239&gt;0.25,CN239&lt;=0.5)),$DC$10,IF(AND(CM239&gt;0.5,CN239&lt;=0.25),$DC$11,IF(AND(AND(CM239&lt;=0.5,CM239&gt;0.25),CN239&gt;0.5),$DC$12,IF(AND(AND(CM239&lt;=0.5,CM239&gt;0.25),AND(CN239&gt;0.25,CN239&lt;=0.5)),$DC$13,IF(AND(AND(CM239&lt;=0.5,CM239&gt;0.25),CN239&lt;=0.25),$DC$14,IF(AND(CM239&lt;=0.25,CN239&gt;0.5),$DC$15,IF(AND(CM239&lt;=0.25,AND(CN239&gt;0.25,CN239&lt;=0.5)),$DC$16,IF(AND(CM239&lt;=0.25,AND(CN239&gt;0.1,CN239&lt;=0.25)),$DC$17,IF(AND(CM239&lt;=0.25,CN239&lt;=0.1,OR(CM239&lt;&gt;0,CN239&lt;&gt;0)),$DC$18,IF(AND(CM239=0,CN239=0),$DC$19,"ATENÇÃO")))))))))))))))</f>
        <v>28.5714285714286</v>
      </c>
      <c r="CP239" s="38" t="n">
        <f aca="false">(AU239+AZ239+BD239)/3</f>
        <v>0</v>
      </c>
      <c r="CQ239" s="39" t="n">
        <f aca="false">(AV239+AW239+AX239+AY239+BA239+BB239+BC239)/7</f>
        <v>0</v>
      </c>
      <c r="CR239" s="30" t="n">
        <f aca="false">IF(AND(CP239=1,CQ239=1),$DC$5,IF(AND(CP239=1,CQ239&gt;0.5),$DC$6,IF(AND(CP239=1,AND(CQ239&gt;0.25,CQ239&lt;=0.5)),$DC$7,IF(AND(CP239=1,CQ239&lt;=0.25),$DC$8,IF(AND(CP239&gt;0.5,CQ239&gt;0.5),$DC$9,IF(AND(CP239&gt;0.5,AND(CQ239&gt;0.25,CQ239&lt;=0.5)),$DC$10,IF(AND(CP239&gt;0.5,CQ239&lt;=0.25),$DC$11,IF(AND(AND(CP239&lt;=0.5,CP239&gt;0.25),CQ239&gt;0.5),$DC$12,IF(AND(AND(CP239&lt;=0.5,CP239&gt;0.25),AND(CQ239&gt;0.25,CQ239&lt;=0.5)),$DC$13,IF(AND(AND(CP239&lt;=0.5,CP239&gt;0.25),CQ239&lt;=0.25),$DC$14,IF(AND(CP239&lt;=0.25,CQ239&gt;0.5),$DC$15,IF(AND(CP239&lt;=0.25,AND(CQ239&gt;0.25,CQ239&lt;=0.5)),$DC$16,IF(AND(CP239&lt;=0.25,AND(CQ239&gt;0.1,CQ239&lt;=0.25)),$DC$17,IF(AND(CP239&lt;=0.25,CQ239&lt;=0.1,OR(CP239&lt;&gt;0,CQ239&lt;&gt;0)),$DC$18,IF(AND(CP239=0,CQ239=0),$DC$19,"ATENÇÃO")))))))))))))))</f>
        <v>0</v>
      </c>
      <c r="CS239" s="38" t="n">
        <f aca="false">(BE239+BJ239+BN239)/3</f>
        <v>1</v>
      </c>
      <c r="CT239" s="39" t="n">
        <f aca="false">(BF239+BG239+BH239+BI239+BK239+BL239+BM239+BO239+BP239)/9</f>
        <v>1</v>
      </c>
      <c r="CU239" s="30" t="n">
        <f aca="false">IF(AND(CS239=1,CT239=1),$DC$5,IF(AND(CS239=1,CT239&gt;0.5),$DC$6,IF(AND(CS239=1,AND(CT239&gt;0.25,CT239&lt;=0.5)),$DC$7,IF(AND(CS239=1,CT239&lt;=0.25),$DC$8,IF(AND(CS239&gt;0.5,CT239&gt;0.5),$DC$9,IF(AND(CS239&gt;0.5,AND(CT239&gt;0.25,CT239&lt;=0.5)),$DC$10,IF(AND(CS239&gt;0.5,CT239&lt;=0.25),$DC$11,IF(AND(AND(CS239&lt;=0.5,CS239&gt;0.25),CT239&gt;0.5),$DC$12,IF(AND(AND(CS239&lt;=0.5,CS239&gt;0.25),AND(CT239&gt;0.25,CT239&lt;=0.5)),$DC$13,IF(AND(AND(CS239&lt;=0.5,CS239&gt;0.25),CT239&lt;=0.25),$DC$14,IF(AND(CS239&lt;=0.25,CT239&gt;0.5),$DC$15,IF(AND(CS239&lt;=0.25,AND(CT239&gt;0.25,CT239&lt;=0.5)),$DC$16,IF(AND(CS239&lt;=0.25,AND(CT239&gt;0.1,CT239&lt;=0.25)),$DC$17,IF(AND(CS239&lt;=0.25,CT239&lt;=0.1,OR(CS239&lt;&gt;0,CT239&lt;&gt;0)),$DC$18,IF(AND(CS239=0,CT239=0),$DC$19,"ATENÇÃO")))))))))))))))</f>
        <v>100</v>
      </c>
      <c r="CV239" s="31" t="n">
        <f aca="false">(BR239+BW239+BX239)/3</f>
        <v>0.333333333333333</v>
      </c>
      <c r="CW239" s="32" t="n">
        <f aca="false">(BQ239+BS239+BT239+BU239+BV239+BY239+BZ239)/7</f>
        <v>0.285714285714286</v>
      </c>
      <c r="CX239" s="30" t="n">
        <f aca="false">IF(AND(CV239=1,CW239=1),$DC$5,IF(AND(CV239=1,CW239&gt;0.5),$DC$6,IF(AND(CV239=1,AND(CW239&gt;0.25,CW239&lt;=0.5)),$DC$7,IF(AND(CV239=1,CW239&lt;=0.25),$DC$8,IF(AND(CV239&gt;0.5,CW239&gt;0.5),$DC$9,IF(AND(CV239&gt;0.5,AND(CW239&gt;0.25,CW239&lt;=0.5)),$DC$10,IF(AND(CV239&gt;0.5,CW239&lt;=0.25),$DC$11,IF(AND(AND(CV239&lt;=0.5,CV239&gt;0.25),CW239&gt;0.5),$DC$12,IF(AND(AND(CV239&lt;=0.5,CV239&gt;0.25),AND(CW239&gt;0.25,CW239&lt;=0.5)),$DC$13,IF(AND(AND(CV239&lt;=0.5,CV239&gt;0.25),CW239&lt;=0.25),$DC$14,IF(AND(CV239&lt;=0.25,CW239&gt;0.5),$DC$15,IF(AND(CV239&lt;=0.25,AND(CW239&gt;0.25,CW239&lt;=0.5)),$DC$16,IF(AND(CV239&lt;=0.25,AND(CW239&gt;0.1,CW239&lt;=0.25)),$DC$17,IF(AND(CV239&lt;=0.25,CW239&lt;=0.1,OR(CV239&lt;&gt;0,CW239&lt;&gt;0)),$DC$18,IF(AND(CV239=0,CW239=0),$DC$19,"ATENÇÃO")))))))))))))))</f>
        <v>42.8571428571429</v>
      </c>
    </row>
    <row r="240" customFormat="false" ht="15" hidden="false" customHeight="false" outlineLevel="0" collapsed="false">
      <c r="A240" s="1" t="s">
        <v>391</v>
      </c>
      <c r="B240" s="2" t="n">
        <v>238</v>
      </c>
      <c r="C240" s="23" t="n">
        <v>1</v>
      </c>
      <c r="D240" s="23" t="n">
        <v>0</v>
      </c>
      <c r="E240" s="23" t="n">
        <v>0</v>
      </c>
      <c r="F240" s="23" t="n">
        <v>0</v>
      </c>
      <c r="G240" s="24" t="n">
        <v>1</v>
      </c>
      <c r="H240" s="23" t="n">
        <v>1</v>
      </c>
      <c r="I240" s="24" t="n">
        <v>1</v>
      </c>
      <c r="J240" s="23" t="n">
        <v>0</v>
      </c>
      <c r="K240" s="24" t="n">
        <v>0</v>
      </c>
      <c r="L240" s="23" t="n">
        <v>1</v>
      </c>
      <c r="M240" s="23" t="n">
        <v>0</v>
      </c>
      <c r="N240" s="24" t="n">
        <v>0</v>
      </c>
      <c r="O240" s="23" t="n">
        <v>1</v>
      </c>
      <c r="P240" s="23" t="n">
        <v>1</v>
      </c>
      <c r="Q240" s="23" t="n">
        <v>1</v>
      </c>
      <c r="R240" s="24" t="n">
        <v>0</v>
      </c>
      <c r="S240" s="23" t="n">
        <v>0</v>
      </c>
      <c r="T240" s="23" t="n">
        <v>1</v>
      </c>
      <c r="U240" s="25" t="n">
        <v>0</v>
      </c>
      <c r="V240" s="25" t="n">
        <v>0</v>
      </c>
      <c r="W240" s="25" t="n">
        <v>1</v>
      </c>
      <c r="X240" s="26" t="n">
        <v>1</v>
      </c>
      <c r="Y240" s="25" t="n">
        <v>0</v>
      </c>
      <c r="Z240" s="25" t="n">
        <v>1</v>
      </c>
      <c r="AA240" s="26" t="n">
        <v>0</v>
      </c>
      <c r="AB240" s="25" t="n">
        <v>1</v>
      </c>
      <c r="AC240" s="25" t="n">
        <v>1</v>
      </c>
      <c r="AD240" s="25" t="n">
        <v>1</v>
      </c>
      <c r="AE240" s="25" t="n">
        <v>1</v>
      </c>
      <c r="AF240" s="25" t="n">
        <v>0</v>
      </c>
      <c r="AG240" s="26" t="n">
        <v>1</v>
      </c>
      <c r="AH240" s="23" t="n">
        <v>1</v>
      </c>
      <c r="AI240" s="23" t="n">
        <v>1</v>
      </c>
      <c r="AJ240" s="24" t="n">
        <v>1</v>
      </c>
      <c r="AK240" s="23" t="n">
        <v>1</v>
      </c>
      <c r="AL240" s="24" t="n">
        <v>0</v>
      </c>
      <c r="AM240" s="25" t="n">
        <v>1</v>
      </c>
      <c r="AN240" s="25" t="n">
        <v>1</v>
      </c>
      <c r="AO240" s="25" t="n">
        <v>1</v>
      </c>
      <c r="AP240" s="26" t="n">
        <v>1</v>
      </c>
      <c r="AQ240" s="25" t="n">
        <v>0</v>
      </c>
      <c r="AR240" s="25" t="n">
        <v>1</v>
      </c>
      <c r="AS240" s="26" t="n">
        <v>1</v>
      </c>
      <c r="AT240" s="25" t="n">
        <v>1</v>
      </c>
      <c r="AU240" s="24" t="n">
        <v>1</v>
      </c>
      <c r="AV240" s="23" t="n">
        <v>1</v>
      </c>
      <c r="AW240" s="23" t="n">
        <v>0</v>
      </c>
      <c r="AX240" s="23" t="n">
        <v>1</v>
      </c>
      <c r="AY240" s="23" t="n">
        <v>0</v>
      </c>
      <c r="AZ240" s="24" t="n">
        <v>1</v>
      </c>
      <c r="BA240" s="23" t="n">
        <v>0</v>
      </c>
      <c r="BB240" s="23" t="n">
        <v>1</v>
      </c>
      <c r="BC240" s="23" t="n">
        <v>0</v>
      </c>
      <c r="BD240" s="24" t="n">
        <v>0</v>
      </c>
      <c r="BE240" s="26" t="n">
        <v>1</v>
      </c>
      <c r="BF240" s="25" t="n">
        <v>1</v>
      </c>
      <c r="BG240" s="25" t="n">
        <v>1</v>
      </c>
      <c r="BH240" s="25" t="n">
        <v>1</v>
      </c>
      <c r="BI240" s="25" t="n">
        <v>1</v>
      </c>
      <c r="BJ240" s="26" t="n">
        <v>1</v>
      </c>
      <c r="BK240" s="25" t="n">
        <v>1</v>
      </c>
      <c r="BL240" s="25" t="n">
        <v>1</v>
      </c>
      <c r="BM240" s="25" t="n">
        <v>1</v>
      </c>
      <c r="BN240" s="26" t="n">
        <v>1</v>
      </c>
      <c r="BO240" s="25" t="n">
        <v>1</v>
      </c>
      <c r="BP240" s="25" t="n">
        <v>1</v>
      </c>
      <c r="BQ240" s="23" t="n">
        <v>1</v>
      </c>
      <c r="BR240" s="24" t="n">
        <v>1</v>
      </c>
      <c r="BS240" s="23" t="n">
        <v>1</v>
      </c>
      <c r="BT240" s="23" t="n">
        <v>1</v>
      </c>
      <c r="BU240" s="23" t="n">
        <v>1</v>
      </c>
      <c r="BV240" s="23" t="n">
        <v>0</v>
      </c>
      <c r="BW240" s="24" t="n">
        <v>0</v>
      </c>
      <c r="BX240" s="24" t="n">
        <v>0</v>
      </c>
      <c r="BY240" s="23" t="n">
        <v>0</v>
      </c>
      <c r="BZ240" s="23" t="n">
        <v>1</v>
      </c>
      <c r="CB240" s="27" t="n">
        <f aca="false">CF240*$CZ$3+CI240*$DA$3+CL240*$DB$3+CO240*$DC$3+CR240*$DD$3+CU240*$DE$3+CX240*$DF$3</f>
        <v>64.4221428571429</v>
      </c>
      <c r="CD240" s="38" t="n">
        <f aca="false">(G240+I240+K240+N240+R240)/5</f>
        <v>0.4</v>
      </c>
      <c r="CE240" s="39" t="n">
        <f aca="false">(C240+D240+E240+F240+H240+J240+L240+M240+O240+P240+Q240+S240+T240)/13</f>
        <v>0.538461538461538</v>
      </c>
      <c r="CF240" s="30" t="n">
        <f aca="false">IF(AND(CD240=1,CE240=1),$DC$5,IF(AND(CD240=1,CE240&gt;0.5),$DC$6,IF(AND(CD240=1,AND(CE240&gt;0.25,CE240&lt;=0.5)),$DC$7,IF(AND(CD240=1,CE240&lt;=0.25),$DC$8,IF(AND(CD240&gt;0.5,CE240&gt;0.5),$DC$9,IF(AND(CD240&gt;0.5,AND(CE240&gt;0.25,CE240&lt;=0.5)),$DC$10,IF(AND(CD240&gt;0.5,CE240&lt;=0.25),$DC$11,IF(AND(AND(CD240&lt;=0.5,CD240&gt;0.25),CE240&gt;0.5),$DC$12,IF(AND(AND(CD240&lt;=0.5,CD240&gt;0.25),AND(CE240&gt;0.25,CE240&lt;=0.5)),$DC$13,IF(AND(AND(CD240&lt;=0.5,CD240&gt;0.25),CE240&lt;=0.25),$DC$14,IF(AND(CD240&lt;=0.25,CE240&gt;0.5),$DC$15,IF(AND(CD240&lt;=0.25,AND(CE240&gt;0.25,CE240&lt;=0.5)),$DC$16,IF(AND(CD240&lt;=0.25,AND(CE240&gt;0.1,CE240&lt;=0.25)),$DC$17,IF(AND(CD240&lt;=0.25,CE240&lt;=0.1,OR(CD240&lt;&gt;0,CE240&lt;&gt;0)),$DC$18,IF(AND(CD240=0,CE240=0),$DC$19,"ATENÇÃO")))))))))))))))</f>
        <v>50</v>
      </c>
      <c r="CG240" s="38" t="n">
        <f aca="false">(X240+AA240+AG240)/3</f>
        <v>0.666666666666667</v>
      </c>
      <c r="CH240" s="39" t="n">
        <f aca="false">(U240+V240+W240+Y240+Z240+AB240+AC240+AD240+AE240+AF240)/10</f>
        <v>0.6</v>
      </c>
      <c r="CI240" s="30" t="n">
        <f aca="false">IF(AND(CG240=1,CH240=1),$DC$5,IF(AND(CG240=1,CH240&gt;0.5),$DC$6,IF(AND(CG240=1,AND(CH240&gt;0.25,CH240&lt;=0.5)),$DC$7,IF(AND(CG240=1,CH240&lt;=0.25),$DC$8,IF(AND(CG240&gt;0.5,CH240&gt;0.5),$DC$9,IF(AND(CG240&gt;0.5,AND(CH240&gt;0.25,CH240&lt;=0.5)),$DC$10,IF(AND(CG240&gt;0.5,CH240&lt;=0.25),$DC$11,IF(AND(AND(CG240&lt;=0.5,CG240&gt;0.25),CH240&gt;0.5),$DC$12,IF(AND(AND(CG240&lt;=0.5,CG240&gt;0.25),AND(CH240&gt;0.25,CH240&lt;=0.5)),$DC$13,IF(AND(AND(CG240&lt;=0.5,CG240&gt;0.25),CH240&lt;=0.25),$DC$14,IF(AND(CG240&lt;=0.25,CH240&gt;0.5),$DC$15,IF(AND(CG240&lt;=0.25,AND(CH240&gt;0.25,CH240&lt;=0.5)),$DC$16,IF(AND(CG240&lt;=0.25,AND(CH240&gt;0.1,CH240&lt;=0.25)),$DC$17,IF(AND(CG240&lt;=0.25,CH240&lt;=0.1,OR(CG240&lt;&gt;0,CH240&lt;&gt;0)),$DC$18,IF(AND(CG240=0,CH240=0),$DC$19,"ATENÇÃO")))))))))))))))</f>
        <v>71.4285714285714</v>
      </c>
      <c r="CJ240" s="38" t="n">
        <f aca="false">(AJ240+AL240)/2</f>
        <v>0.5</v>
      </c>
      <c r="CK240" s="39" t="n">
        <f aca="false">(AH240+AI240+AK240)/3</f>
        <v>1</v>
      </c>
      <c r="CL240" s="30" t="n">
        <f aca="false">IF(AND(CJ240=1,CK240=1),$DC$5,IF(AND(CJ240=1,CK240&gt;0.5),$DC$6,IF(AND(CJ240=1,AND(CK240&gt;0.25,CK240&lt;=0.5)),$DC$7,IF(AND(CJ240=1,CK240&lt;=0.25),$DC$8,IF(AND(CJ240&gt;0.5,CK240&gt;0.5),$DC$9,IF(AND(CJ240&gt;0.5,AND(CK240&gt;0.25,CK240&lt;=0.5)),$DC$10,IF(AND(CJ240&gt;0.5,CK240&lt;=0.25),$DC$11,IF(AND(AND(CJ240&lt;=0.5,CJ240&gt;0.25),CK240&gt;0.5),$DC$12,IF(AND(AND(CJ240&lt;=0.5,CJ240&gt;0.25),AND(CK240&gt;0.25,CK240&lt;=0.5)),$DC$13,IF(AND(AND(CJ240&lt;=0.5,CJ240&gt;0.25),CK240&lt;=0.25),$DC$14,IF(AND(CJ240&lt;=0.25,CK240&gt;0.5),$DC$15,IF(AND(CJ240&lt;=0.25,AND(CK240&gt;0.25,CK240&lt;=0.5)),$DC$16,IF(AND(CJ240&lt;=0.25,AND(CK240&gt;0.1,CK240&lt;=0.25)),$DC$17,IF(AND(CJ240&lt;=0.25,CK240&lt;=0.1,OR(CJ240&lt;&gt;0,CK240&lt;&gt;0)),$DC$18,IF(AND(CJ240=0,CK240=0),$DC$19,"ATENÇÃO")))))))))))))))</f>
        <v>50</v>
      </c>
      <c r="CM240" s="38" t="n">
        <f aca="false">(AP240+AS240)/2</f>
        <v>1</v>
      </c>
      <c r="CN240" s="39" t="n">
        <f aca="false">(AM240+AN240+AO240+AQ240+AR240+AT240)/6</f>
        <v>0.833333333333333</v>
      </c>
      <c r="CO240" s="30" t="n">
        <f aca="false">IF(AND(CM240=1,CN240=1),$DC$5,IF(AND(CM240=1,CN240&gt;0.5),$DC$6,IF(AND(CM240=1,AND(CN240&gt;0.25,CN240&lt;=0.5)),$DC$7,IF(AND(CM240=1,CN240&lt;=0.25),$DC$8,IF(AND(CM240&gt;0.5,CN240&gt;0.5),$DC$9,IF(AND(CM240&gt;0.5,AND(CN240&gt;0.25,CN240&lt;=0.5)),$DC$10,IF(AND(CM240&gt;0.5,CN240&lt;=0.25),$DC$11,IF(AND(AND(CM240&lt;=0.5,CM240&gt;0.25),CN240&gt;0.5),$DC$12,IF(AND(AND(CM240&lt;=0.5,CM240&gt;0.25),AND(CN240&gt;0.25,CN240&lt;=0.5)),$DC$13,IF(AND(AND(CM240&lt;=0.5,CM240&gt;0.25),CN240&lt;=0.25),$DC$14,IF(AND(CM240&lt;=0.25,CN240&gt;0.5),$DC$15,IF(AND(CM240&lt;=0.25,AND(CN240&gt;0.25,CN240&lt;=0.5)),$DC$16,IF(AND(CM240&lt;=0.25,AND(CN240&gt;0.1,CN240&lt;=0.25)),$DC$17,IF(AND(CM240&lt;=0.25,CN240&lt;=0.1,OR(CM240&lt;&gt;0,CN240&lt;&gt;0)),$DC$18,IF(AND(CM240=0,CN240=0),$DC$19,"ATENÇÃO")))))))))))))))</f>
        <v>92.8571428571429</v>
      </c>
      <c r="CP240" s="38" t="n">
        <f aca="false">(AU240+AZ240+BD240)/3</f>
        <v>0.666666666666667</v>
      </c>
      <c r="CQ240" s="39" t="n">
        <f aca="false">(AV240+AW240+AX240+AY240+BA240+BB240+BC240)/7</f>
        <v>0.428571428571429</v>
      </c>
      <c r="CR240" s="30" t="n">
        <f aca="false">IF(AND(CP240=1,CQ240=1),$DC$5,IF(AND(CP240=1,CQ240&gt;0.5),$DC$6,IF(AND(CP240=1,AND(CQ240&gt;0.25,CQ240&lt;=0.5)),$DC$7,IF(AND(CP240=1,CQ240&lt;=0.25),$DC$8,IF(AND(CP240&gt;0.5,CQ240&gt;0.5),$DC$9,IF(AND(CP240&gt;0.5,AND(CQ240&gt;0.25,CQ240&lt;=0.5)),$DC$10,IF(AND(CP240&gt;0.5,CQ240&lt;=0.25),$DC$11,IF(AND(AND(CP240&lt;=0.5,CP240&gt;0.25),CQ240&gt;0.5),$DC$12,IF(AND(AND(CP240&lt;=0.5,CP240&gt;0.25),AND(CQ240&gt;0.25,CQ240&lt;=0.5)),$DC$13,IF(AND(AND(CP240&lt;=0.5,CP240&gt;0.25),CQ240&lt;=0.25),$DC$14,IF(AND(CP240&lt;=0.25,CQ240&gt;0.5),$DC$15,IF(AND(CP240&lt;=0.25,AND(CQ240&gt;0.25,CQ240&lt;=0.5)),$DC$16,IF(AND(CP240&lt;=0.25,AND(CQ240&gt;0.1,CQ240&lt;=0.25)),$DC$17,IF(AND(CP240&lt;=0.25,CQ240&lt;=0.1,OR(CP240&lt;&gt;0,CQ240&lt;&gt;0)),$DC$18,IF(AND(CP240=0,CQ240=0),$DC$19,"ATENÇÃO")))))))))))))))</f>
        <v>64.2857142857143</v>
      </c>
      <c r="CS240" s="38" t="n">
        <f aca="false">(BE240+BJ240+BN240)/3</f>
        <v>1</v>
      </c>
      <c r="CT240" s="39" t="n">
        <f aca="false">(BF240+BG240+BH240+BI240+BK240+BL240+BM240+BO240+BP240)/9</f>
        <v>1</v>
      </c>
      <c r="CU240" s="30" t="n">
        <f aca="false">IF(AND(CS240=1,CT240=1),$DC$5,IF(AND(CS240=1,CT240&gt;0.5),$DC$6,IF(AND(CS240=1,AND(CT240&gt;0.25,CT240&lt;=0.5)),$DC$7,IF(AND(CS240=1,CT240&lt;=0.25),$DC$8,IF(AND(CS240&gt;0.5,CT240&gt;0.5),$DC$9,IF(AND(CS240&gt;0.5,AND(CT240&gt;0.25,CT240&lt;=0.5)),$DC$10,IF(AND(CS240&gt;0.5,CT240&lt;=0.25),$DC$11,IF(AND(AND(CS240&lt;=0.5,CS240&gt;0.25),CT240&gt;0.5),$DC$12,IF(AND(AND(CS240&lt;=0.5,CS240&gt;0.25),AND(CT240&gt;0.25,CT240&lt;=0.5)),$DC$13,IF(AND(AND(CS240&lt;=0.5,CS240&gt;0.25),CT240&lt;=0.25),$DC$14,IF(AND(CS240&lt;=0.25,CT240&gt;0.5),$DC$15,IF(AND(CS240&lt;=0.25,AND(CT240&gt;0.25,CT240&lt;=0.5)),$DC$16,IF(AND(CS240&lt;=0.25,AND(CT240&gt;0.1,CT240&lt;=0.25)),$DC$17,IF(AND(CS240&lt;=0.25,CT240&lt;=0.1,OR(CS240&lt;&gt;0,CT240&lt;&gt;0)),$DC$18,IF(AND(CS240=0,CT240=0),$DC$19,"ATENÇÃO")))))))))))))))</f>
        <v>100</v>
      </c>
      <c r="CV240" s="31" t="n">
        <f aca="false">(BR240+BW240+BX240)/3</f>
        <v>0.333333333333333</v>
      </c>
      <c r="CW240" s="32" t="n">
        <f aca="false">(BQ240+BS240+BT240+BU240+BV240+BY240+BZ240)/7</f>
        <v>0.714285714285714</v>
      </c>
      <c r="CX240" s="30" t="n">
        <f aca="false">IF(AND(CV240=1,CW240=1),$DC$5,IF(AND(CV240=1,CW240&gt;0.5),$DC$6,IF(AND(CV240=1,AND(CW240&gt;0.25,CW240&lt;=0.5)),$DC$7,IF(AND(CV240=1,CW240&lt;=0.25),$DC$8,IF(AND(CV240&gt;0.5,CW240&gt;0.5),$DC$9,IF(AND(CV240&gt;0.5,AND(CW240&gt;0.25,CW240&lt;=0.5)),$DC$10,IF(AND(CV240&gt;0.5,CW240&lt;=0.25),$DC$11,IF(AND(AND(CV240&lt;=0.5,CV240&gt;0.25),CW240&gt;0.5),$DC$12,IF(AND(AND(CV240&lt;=0.5,CV240&gt;0.25),AND(CW240&gt;0.25,CW240&lt;=0.5)),$DC$13,IF(AND(AND(CV240&lt;=0.5,CV240&gt;0.25),CW240&lt;=0.25),$DC$14,IF(AND(CV240&lt;=0.25,CW240&gt;0.5),$DC$15,IF(AND(CV240&lt;=0.25,AND(CW240&gt;0.25,CW240&lt;=0.5)),$DC$16,IF(AND(CV240&lt;=0.25,AND(CW240&gt;0.1,CW240&lt;=0.25)),$DC$17,IF(AND(CV240&lt;=0.25,CW240&lt;=0.1,OR(CV240&lt;&gt;0,CW240&lt;&gt;0)),$DC$18,IF(AND(CV240=0,CW240=0),$DC$19,"ATENÇÃO")))))))))))))))</f>
        <v>50</v>
      </c>
    </row>
    <row r="241" customFormat="false" ht="15" hidden="false" customHeight="false" outlineLevel="0" collapsed="false">
      <c r="A241" s="1" t="s">
        <v>392</v>
      </c>
      <c r="B241" s="2" t="n">
        <v>239</v>
      </c>
      <c r="C241" s="23" t="n">
        <v>1</v>
      </c>
      <c r="D241" s="23" t="n">
        <v>1</v>
      </c>
      <c r="E241" s="23" t="n">
        <v>1</v>
      </c>
      <c r="F241" s="23" t="n">
        <v>0</v>
      </c>
      <c r="G241" s="24" t="n">
        <v>0</v>
      </c>
      <c r="H241" s="23" t="n">
        <v>1</v>
      </c>
      <c r="I241" s="24" t="n">
        <v>1</v>
      </c>
      <c r="J241" s="23" t="n">
        <v>0</v>
      </c>
      <c r="K241" s="24" t="n">
        <v>0</v>
      </c>
      <c r="L241" s="23" t="n">
        <v>1</v>
      </c>
      <c r="M241" s="23" t="n">
        <v>0</v>
      </c>
      <c r="N241" s="24" t="n">
        <v>1</v>
      </c>
      <c r="O241" s="23" t="n">
        <v>1</v>
      </c>
      <c r="P241" s="23" t="n">
        <v>1</v>
      </c>
      <c r="Q241" s="23" t="n">
        <v>1</v>
      </c>
      <c r="R241" s="24" t="n">
        <v>1</v>
      </c>
      <c r="S241" s="23" t="n">
        <v>0</v>
      </c>
      <c r="T241" s="23" t="n">
        <v>1</v>
      </c>
      <c r="U241" s="25" t="n">
        <v>0</v>
      </c>
      <c r="V241" s="25" t="n">
        <v>0</v>
      </c>
      <c r="W241" s="25" t="n">
        <v>1</v>
      </c>
      <c r="X241" s="26" t="n">
        <v>0</v>
      </c>
      <c r="Y241" s="25" t="n">
        <v>0</v>
      </c>
      <c r="Z241" s="25" t="n">
        <v>0</v>
      </c>
      <c r="AA241" s="26" t="n">
        <v>0</v>
      </c>
      <c r="AB241" s="25" t="n">
        <v>0</v>
      </c>
      <c r="AC241" s="25" t="n">
        <v>0</v>
      </c>
      <c r="AD241" s="25" t="n">
        <v>0</v>
      </c>
      <c r="AE241" s="25" t="n">
        <v>1</v>
      </c>
      <c r="AF241" s="25" t="n">
        <v>0</v>
      </c>
      <c r="AG241" s="26" t="n">
        <v>1</v>
      </c>
      <c r="AH241" s="23" t="n">
        <v>1</v>
      </c>
      <c r="AI241" s="23" t="n">
        <v>0</v>
      </c>
      <c r="AJ241" s="24" t="n">
        <v>0</v>
      </c>
      <c r="AK241" s="23" t="n">
        <v>1</v>
      </c>
      <c r="AL241" s="24" t="n">
        <v>1</v>
      </c>
      <c r="AM241" s="25" t="n">
        <v>1</v>
      </c>
      <c r="AN241" s="25" t="n">
        <v>1</v>
      </c>
      <c r="AO241" s="25" t="n">
        <v>1</v>
      </c>
      <c r="AP241" s="26" t="n">
        <v>0</v>
      </c>
      <c r="AQ241" s="25" t="n">
        <v>0</v>
      </c>
      <c r="AR241" s="25" t="n">
        <v>1</v>
      </c>
      <c r="AS241" s="26" t="n">
        <v>1</v>
      </c>
      <c r="AT241" s="25" t="n">
        <v>1</v>
      </c>
      <c r="AU241" s="24" t="n">
        <v>1</v>
      </c>
      <c r="AV241" s="23" t="n">
        <v>0</v>
      </c>
      <c r="AW241" s="23" t="n">
        <v>0</v>
      </c>
      <c r="AX241" s="23" t="n">
        <v>1</v>
      </c>
      <c r="AY241" s="23" t="n">
        <v>0</v>
      </c>
      <c r="AZ241" s="24" t="n">
        <v>1</v>
      </c>
      <c r="BA241" s="23" t="n">
        <v>0</v>
      </c>
      <c r="BB241" s="23" t="n">
        <v>1</v>
      </c>
      <c r="BC241" s="23" t="n">
        <v>0</v>
      </c>
      <c r="BD241" s="24" t="n">
        <v>0</v>
      </c>
      <c r="BE241" s="26" t="n">
        <v>1</v>
      </c>
      <c r="BF241" s="25" t="n">
        <v>1</v>
      </c>
      <c r="BG241" s="25" t="n">
        <v>1</v>
      </c>
      <c r="BH241" s="25" t="n">
        <v>1</v>
      </c>
      <c r="BI241" s="25" t="n">
        <v>1</v>
      </c>
      <c r="BJ241" s="26" t="n">
        <v>1</v>
      </c>
      <c r="BK241" s="25" t="n">
        <v>1</v>
      </c>
      <c r="BL241" s="25" t="n">
        <v>0</v>
      </c>
      <c r="BM241" s="25" t="n">
        <v>1</v>
      </c>
      <c r="BN241" s="26" t="n">
        <v>1</v>
      </c>
      <c r="BO241" s="25" t="n">
        <v>1</v>
      </c>
      <c r="BP241" s="25" t="n">
        <v>1</v>
      </c>
      <c r="BQ241" s="23" t="n">
        <v>1</v>
      </c>
      <c r="BR241" s="24" t="n">
        <v>1</v>
      </c>
      <c r="BS241" s="23" t="n">
        <v>1</v>
      </c>
      <c r="BT241" s="23" t="n">
        <v>1</v>
      </c>
      <c r="BU241" s="23" t="n">
        <v>0</v>
      </c>
      <c r="BV241" s="23" t="n">
        <v>0</v>
      </c>
      <c r="BW241" s="24" t="n">
        <v>0</v>
      </c>
      <c r="BX241" s="24" t="n">
        <v>0</v>
      </c>
      <c r="BY241" s="23" t="n">
        <v>0</v>
      </c>
      <c r="BZ241" s="23" t="n">
        <v>0</v>
      </c>
      <c r="CB241" s="27" t="n">
        <f aca="false">CF241*$CZ$3+CI241*$DA$3+CL241*$DB$3+CO241*$DC$3+CR241*$DD$3+CU241*$DE$3+CX241*$DF$3</f>
        <v>60.3</v>
      </c>
      <c r="CD241" s="38" t="n">
        <f aca="false">(G241+I241+K241+N241+R241)/5</f>
        <v>0.6</v>
      </c>
      <c r="CE241" s="39" t="n">
        <f aca="false">(C241+D241+E241+F241+H241+J241+L241+M241+O241+P241+Q241+S241+T241)/13</f>
        <v>0.692307692307692</v>
      </c>
      <c r="CF241" s="30" t="n">
        <f aca="false">IF(AND(CD241=1,CE241=1),$DC$5,IF(AND(CD241=1,CE241&gt;0.5),$DC$6,IF(AND(CD241=1,AND(CE241&gt;0.25,CE241&lt;=0.5)),$DC$7,IF(AND(CD241=1,CE241&lt;=0.25),$DC$8,IF(AND(CD241&gt;0.5,CE241&gt;0.5),$DC$9,IF(AND(CD241&gt;0.5,AND(CE241&gt;0.25,CE241&lt;=0.5)),$DC$10,IF(AND(CD241&gt;0.5,CE241&lt;=0.25),$DC$11,IF(AND(AND(CD241&lt;=0.5,CD241&gt;0.25),CE241&gt;0.5),$DC$12,IF(AND(AND(CD241&lt;=0.5,CD241&gt;0.25),AND(CE241&gt;0.25,CE241&lt;=0.5)),$DC$13,IF(AND(AND(CD241&lt;=0.5,CD241&gt;0.25),CE241&lt;=0.25),$DC$14,IF(AND(CD241&lt;=0.25,CE241&gt;0.5),$DC$15,IF(AND(CD241&lt;=0.25,AND(CE241&gt;0.25,CE241&lt;=0.5)),$DC$16,IF(AND(CD241&lt;=0.25,AND(CE241&gt;0.1,CE241&lt;=0.25)),$DC$17,IF(AND(CD241&lt;=0.25,CE241&lt;=0.1,OR(CD241&lt;&gt;0,CE241&lt;&gt;0)),$DC$18,IF(AND(CD241=0,CE241=0),$DC$19,"ATENÇÃO")))))))))))))))</f>
        <v>71.4285714285714</v>
      </c>
      <c r="CG241" s="38" t="n">
        <f aca="false">(X241+AA241+AG241)/3</f>
        <v>0.333333333333333</v>
      </c>
      <c r="CH241" s="39" t="n">
        <f aca="false">(U241+V241+W241+Y241+Z241+AB241+AC241+AD241+AE241+AF241)/10</f>
        <v>0.2</v>
      </c>
      <c r="CI241" s="30" t="n">
        <f aca="false">IF(AND(CG241=1,CH241=1),$DC$5,IF(AND(CG241=1,CH241&gt;0.5),$DC$6,IF(AND(CG241=1,AND(CH241&gt;0.25,CH241&lt;=0.5)),$DC$7,IF(AND(CG241=1,CH241&lt;=0.25),$DC$8,IF(AND(CG241&gt;0.5,CH241&gt;0.5),$DC$9,IF(AND(CG241&gt;0.5,AND(CH241&gt;0.25,CH241&lt;=0.5)),$DC$10,IF(AND(CG241&gt;0.5,CH241&lt;=0.25),$DC$11,IF(AND(AND(CG241&lt;=0.5,CG241&gt;0.25),CH241&gt;0.5),$DC$12,IF(AND(AND(CG241&lt;=0.5,CG241&gt;0.25),AND(CH241&gt;0.25,CH241&lt;=0.5)),$DC$13,IF(AND(AND(CG241&lt;=0.5,CG241&gt;0.25),CH241&lt;=0.25),$DC$14,IF(AND(CG241&lt;=0.25,CH241&gt;0.5),$DC$15,IF(AND(CG241&lt;=0.25,AND(CH241&gt;0.25,CH241&lt;=0.5)),$DC$16,IF(AND(CG241&lt;=0.25,AND(CH241&gt;0.1,CH241&lt;=0.25)),$DC$17,IF(AND(CG241&lt;=0.25,CH241&lt;=0.1,OR(CG241&lt;&gt;0,CH241&lt;&gt;0)),$DC$18,IF(AND(CG241=0,CH241=0),$DC$19,"ATENÇÃO")))))))))))))))</f>
        <v>35.7142857142857</v>
      </c>
      <c r="CJ241" s="38" t="n">
        <f aca="false">(AJ241+AL241)/2</f>
        <v>0.5</v>
      </c>
      <c r="CK241" s="39" t="n">
        <f aca="false">(AH241+AI241+AK241)/3</f>
        <v>0.666666666666667</v>
      </c>
      <c r="CL241" s="30" t="n">
        <f aca="false">IF(AND(CJ241=1,CK241=1),$DC$5,IF(AND(CJ241=1,CK241&gt;0.5),$DC$6,IF(AND(CJ241=1,AND(CK241&gt;0.25,CK241&lt;=0.5)),$DC$7,IF(AND(CJ241=1,CK241&lt;=0.25),$DC$8,IF(AND(CJ241&gt;0.5,CK241&gt;0.5),$DC$9,IF(AND(CJ241&gt;0.5,AND(CK241&gt;0.25,CK241&lt;=0.5)),$DC$10,IF(AND(CJ241&gt;0.5,CK241&lt;=0.25),$DC$11,IF(AND(AND(CJ241&lt;=0.5,CJ241&gt;0.25),CK241&gt;0.5),$DC$12,IF(AND(AND(CJ241&lt;=0.5,CJ241&gt;0.25),AND(CK241&gt;0.25,CK241&lt;=0.5)),$DC$13,IF(AND(AND(CJ241&lt;=0.5,CJ241&gt;0.25),CK241&lt;=0.25),$DC$14,IF(AND(CJ241&lt;=0.25,CK241&gt;0.5),$DC$15,IF(AND(CJ241&lt;=0.25,AND(CK241&gt;0.25,CK241&lt;=0.5)),$DC$16,IF(AND(CJ241&lt;=0.25,AND(CK241&gt;0.1,CK241&lt;=0.25)),$DC$17,IF(AND(CJ241&lt;=0.25,CK241&lt;=0.1,OR(CJ241&lt;&gt;0,CK241&lt;&gt;0)),$DC$18,IF(AND(CJ241=0,CK241=0),$DC$19,"ATENÇÃO")))))))))))))))</f>
        <v>50</v>
      </c>
      <c r="CM241" s="38" t="n">
        <f aca="false">(AP241+AS241)/2</f>
        <v>0.5</v>
      </c>
      <c r="CN241" s="39" t="n">
        <f aca="false">(AM241+AN241+AO241+AQ241+AR241+AT241)/6</f>
        <v>0.833333333333333</v>
      </c>
      <c r="CO241" s="30" t="n">
        <f aca="false">IF(AND(CM241=1,CN241=1),$DC$5,IF(AND(CM241=1,CN241&gt;0.5),$DC$6,IF(AND(CM241=1,AND(CN241&gt;0.25,CN241&lt;=0.5)),$DC$7,IF(AND(CM241=1,CN241&lt;=0.25),$DC$8,IF(AND(CM241&gt;0.5,CN241&gt;0.5),$DC$9,IF(AND(CM241&gt;0.5,AND(CN241&gt;0.25,CN241&lt;=0.5)),$DC$10,IF(AND(CM241&gt;0.5,CN241&lt;=0.25),$DC$11,IF(AND(AND(CM241&lt;=0.5,CM241&gt;0.25),CN241&gt;0.5),$DC$12,IF(AND(AND(CM241&lt;=0.5,CM241&gt;0.25),AND(CN241&gt;0.25,CN241&lt;=0.5)),$DC$13,IF(AND(AND(CM241&lt;=0.5,CM241&gt;0.25),CN241&lt;=0.25),$DC$14,IF(AND(CM241&lt;=0.25,CN241&gt;0.5),$DC$15,IF(AND(CM241&lt;=0.25,AND(CN241&gt;0.25,CN241&lt;=0.5)),$DC$16,IF(AND(CM241&lt;=0.25,AND(CN241&gt;0.1,CN241&lt;=0.25)),$DC$17,IF(AND(CM241&lt;=0.25,CN241&lt;=0.1,OR(CM241&lt;&gt;0,CN241&lt;&gt;0)),$DC$18,IF(AND(CM241=0,CN241=0),$DC$19,"ATENÇÃO")))))))))))))))</f>
        <v>50</v>
      </c>
      <c r="CP241" s="38" t="n">
        <f aca="false">(AU241+AZ241+BD241)/3</f>
        <v>0.666666666666667</v>
      </c>
      <c r="CQ241" s="39" t="n">
        <f aca="false">(AV241+AW241+AX241+AY241+BA241+BB241+BC241)/7</f>
        <v>0.285714285714286</v>
      </c>
      <c r="CR241" s="30" t="n">
        <f aca="false">IF(AND(CP241=1,CQ241=1),$DC$5,IF(AND(CP241=1,CQ241&gt;0.5),$DC$6,IF(AND(CP241=1,AND(CQ241&gt;0.25,CQ241&lt;=0.5)),$DC$7,IF(AND(CP241=1,CQ241&lt;=0.25),$DC$8,IF(AND(CP241&gt;0.5,CQ241&gt;0.5),$DC$9,IF(AND(CP241&gt;0.5,AND(CQ241&gt;0.25,CQ241&lt;=0.5)),$DC$10,IF(AND(CP241&gt;0.5,CQ241&lt;=0.25),$DC$11,IF(AND(AND(CP241&lt;=0.5,CP241&gt;0.25),CQ241&gt;0.5),$DC$12,IF(AND(AND(CP241&lt;=0.5,CP241&gt;0.25),AND(CQ241&gt;0.25,CQ241&lt;=0.5)),$DC$13,IF(AND(AND(CP241&lt;=0.5,CP241&gt;0.25),CQ241&lt;=0.25),$DC$14,IF(AND(CP241&lt;=0.25,CQ241&gt;0.5),$DC$15,IF(AND(CP241&lt;=0.25,AND(CQ241&gt;0.25,CQ241&lt;=0.5)),$DC$16,IF(AND(CP241&lt;=0.25,AND(CQ241&gt;0.1,CQ241&lt;=0.25)),$DC$17,IF(AND(CP241&lt;=0.25,CQ241&lt;=0.1,OR(CP241&lt;&gt;0,CQ241&lt;&gt;0)),$DC$18,IF(AND(CP241=0,CQ241=0),$DC$19,"ATENÇÃO")))))))))))))))</f>
        <v>64.2857142857143</v>
      </c>
      <c r="CS241" s="38" t="n">
        <f aca="false">(BE241+BJ241+BN241)/3</f>
        <v>1</v>
      </c>
      <c r="CT241" s="39" t="n">
        <f aca="false">(BF241+BG241+BH241+BI241+BK241+BL241+BM241+BO241+BP241)/9</f>
        <v>0.888888888888889</v>
      </c>
      <c r="CU241" s="30" t="n">
        <f aca="false">IF(AND(CS241=1,CT241=1),$DC$5,IF(AND(CS241=1,CT241&gt;0.5),$DC$6,IF(AND(CS241=1,AND(CT241&gt;0.25,CT241&lt;=0.5)),$DC$7,IF(AND(CS241=1,CT241&lt;=0.25),$DC$8,IF(AND(CS241&gt;0.5,CT241&gt;0.5),$DC$9,IF(AND(CS241&gt;0.5,AND(CT241&gt;0.25,CT241&lt;=0.5)),$DC$10,IF(AND(CS241&gt;0.5,CT241&lt;=0.25),$DC$11,IF(AND(AND(CS241&lt;=0.5,CS241&gt;0.25),CT241&gt;0.5),$DC$12,IF(AND(AND(CS241&lt;=0.5,CS241&gt;0.25),AND(CT241&gt;0.25,CT241&lt;=0.5)),$DC$13,IF(AND(AND(CS241&lt;=0.5,CS241&gt;0.25),CT241&lt;=0.25),$DC$14,IF(AND(CS241&lt;=0.25,CT241&gt;0.5),$DC$15,IF(AND(CS241&lt;=0.25,AND(CT241&gt;0.25,CT241&lt;=0.5)),$DC$16,IF(AND(CS241&lt;=0.25,AND(CT241&gt;0.1,CT241&lt;=0.25)),$DC$17,IF(AND(CS241&lt;=0.25,CT241&lt;=0.1,OR(CS241&lt;&gt;0,CT241&lt;&gt;0)),$DC$18,IF(AND(CS241=0,CT241=0),$DC$19,"ATENÇÃO")))))))))))))))</f>
        <v>92.8571428571429</v>
      </c>
      <c r="CV241" s="31" t="n">
        <f aca="false">(BR241+BW241+BX241)/3</f>
        <v>0.333333333333333</v>
      </c>
      <c r="CW241" s="32" t="n">
        <f aca="false">(BQ241+BS241+BT241+BU241+BV241+BY241+BZ241)/7</f>
        <v>0.428571428571429</v>
      </c>
      <c r="CX241" s="30" t="n">
        <f aca="false">IF(AND(CV241=1,CW241=1),$DC$5,IF(AND(CV241=1,CW241&gt;0.5),$DC$6,IF(AND(CV241=1,AND(CW241&gt;0.25,CW241&lt;=0.5)),$DC$7,IF(AND(CV241=1,CW241&lt;=0.25),$DC$8,IF(AND(CV241&gt;0.5,CW241&gt;0.5),$DC$9,IF(AND(CV241&gt;0.5,AND(CW241&gt;0.25,CW241&lt;=0.5)),$DC$10,IF(AND(CV241&gt;0.5,CW241&lt;=0.25),$DC$11,IF(AND(AND(CV241&lt;=0.5,CV241&gt;0.25),CW241&gt;0.5),$DC$12,IF(AND(AND(CV241&lt;=0.5,CV241&gt;0.25),AND(CW241&gt;0.25,CW241&lt;=0.5)),$DC$13,IF(AND(AND(CV241&lt;=0.5,CV241&gt;0.25),CW241&lt;=0.25),$DC$14,IF(AND(CV241&lt;=0.25,CW241&gt;0.5),$DC$15,IF(AND(CV241&lt;=0.25,AND(CW241&gt;0.25,CW241&lt;=0.5)),$DC$16,IF(AND(CV241&lt;=0.25,AND(CW241&gt;0.1,CW241&lt;=0.25)),$DC$17,IF(AND(CV241&lt;=0.25,CW241&lt;=0.1,OR(CV241&lt;&gt;0,CW241&lt;&gt;0)),$DC$18,IF(AND(CV241=0,CW241=0),$DC$19,"ATENÇÃO")))))))))))))))</f>
        <v>42.8571428571429</v>
      </c>
    </row>
    <row r="242" customFormat="false" ht="15" hidden="false" customHeight="false" outlineLevel="0" collapsed="false">
      <c r="A242" s="1" t="s">
        <v>393</v>
      </c>
      <c r="B242" s="2" t="n">
        <v>240</v>
      </c>
      <c r="C242" s="23" t="n">
        <v>0</v>
      </c>
      <c r="D242" s="23" t="n">
        <v>0</v>
      </c>
      <c r="E242" s="23" t="n">
        <v>0</v>
      </c>
      <c r="F242" s="23" t="n">
        <v>0</v>
      </c>
      <c r="G242" s="24" t="n">
        <v>0</v>
      </c>
      <c r="H242" s="23" t="n">
        <v>0</v>
      </c>
      <c r="I242" s="24" t="n">
        <v>0</v>
      </c>
      <c r="J242" s="23" t="n">
        <v>0</v>
      </c>
      <c r="K242" s="24" t="n">
        <v>0</v>
      </c>
      <c r="L242" s="23" t="n">
        <v>1</v>
      </c>
      <c r="M242" s="23" t="n">
        <v>0</v>
      </c>
      <c r="N242" s="24" t="n">
        <v>1</v>
      </c>
      <c r="O242" s="23" t="n">
        <v>0</v>
      </c>
      <c r="P242" s="23" t="n">
        <v>0</v>
      </c>
      <c r="Q242" s="23" t="n">
        <v>0</v>
      </c>
      <c r="R242" s="24" t="n">
        <v>1</v>
      </c>
      <c r="S242" s="23" t="n">
        <v>1</v>
      </c>
      <c r="T242" s="23" t="n">
        <v>1</v>
      </c>
      <c r="U242" s="25" t="n">
        <v>0</v>
      </c>
      <c r="V242" s="25" t="n">
        <v>0</v>
      </c>
      <c r="W242" s="25" t="n">
        <v>0</v>
      </c>
      <c r="X242" s="26" t="n">
        <v>0</v>
      </c>
      <c r="Y242" s="25" t="n">
        <v>0</v>
      </c>
      <c r="Z242" s="25" t="n">
        <v>0</v>
      </c>
      <c r="AA242" s="26" t="n">
        <v>0</v>
      </c>
      <c r="AB242" s="25" t="n">
        <v>0</v>
      </c>
      <c r="AC242" s="25" t="n">
        <v>0</v>
      </c>
      <c r="AD242" s="25" t="n">
        <v>0</v>
      </c>
      <c r="AE242" s="25" t="n">
        <v>1</v>
      </c>
      <c r="AF242" s="25" t="n">
        <v>0</v>
      </c>
      <c r="AG242" s="26" t="n">
        <v>1</v>
      </c>
      <c r="AH242" s="23" t="n">
        <v>1</v>
      </c>
      <c r="AI242" s="23" t="n">
        <v>0</v>
      </c>
      <c r="AJ242" s="24" t="n">
        <v>0</v>
      </c>
      <c r="AK242" s="23" t="n">
        <v>0</v>
      </c>
      <c r="AL242" s="24" t="n">
        <v>1</v>
      </c>
      <c r="AM242" s="25" t="n">
        <v>1</v>
      </c>
      <c r="AN242" s="25" t="n">
        <v>1</v>
      </c>
      <c r="AO242" s="25" t="n">
        <v>1</v>
      </c>
      <c r="AP242" s="26" t="n">
        <v>1</v>
      </c>
      <c r="AQ242" s="25" t="n">
        <v>0</v>
      </c>
      <c r="AR242" s="25" t="n">
        <v>1</v>
      </c>
      <c r="AS242" s="26" t="n">
        <v>1</v>
      </c>
      <c r="AT242" s="25" t="n">
        <v>0</v>
      </c>
      <c r="AU242" s="24" t="n">
        <v>1</v>
      </c>
      <c r="AV242" s="23" t="n">
        <v>0</v>
      </c>
      <c r="AW242" s="23" t="n">
        <v>0</v>
      </c>
      <c r="AX242" s="23" t="n">
        <v>1</v>
      </c>
      <c r="AY242" s="23" t="n">
        <v>0</v>
      </c>
      <c r="AZ242" s="24" t="n">
        <v>1</v>
      </c>
      <c r="BA242" s="23" t="n">
        <v>0</v>
      </c>
      <c r="BB242" s="23" t="n">
        <v>1</v>
      </c>
      <c r="BC242" s="23" t="n">
        <v>0</v>
      </c>
      <c r="BD242" s="24" t="n">
        <v>0</v>
      </c>
      <c r="BE242" s="26" t="n">
        <v>1</v>
      </c>
      <c r="BF242" s="25" t="n">
        <v>0</v>
      </c>
      <c r="BG242" s="25" t="n">
        <v>1</v>
      </c>
      <c r="BH242" s="25" t="n">
        <v>1</v>
      </c>
      <c r="BI242" s="25" t="n">
        <v>0</v>
      </c>
      <c r="BJ242" s="26" t="n">
        <v>1</v>
      </c>
      <c r="BK242" s="25" t="n">
        <v>0</v>
      </c>
      <c r="BL242" s="25" t="n">
        <v>0</v>
      </c>
      <c r="BM242" s="25" t="n">
        <v>0</v>
      </c>
      <c r="BN242" s="26" t="n">
        <v>0</v>
      </c>
      <c r="BO242" s="25" t="n">
        <v>0</v>
      </c>
      <c r="BP242" s="25" t="n">
        <v>0</v>
      </c>
      <c r="BQ242" s="23" t="n">
        <v>1</v>
      </c>
      <c r="BR242" s="24" t="n">
        <v>1</v>
      </c>
      <c r="BS242" s="23" t="n">
        <v>0</v>
      </c>
      <c r="BT242" s="23" t="n">
        <v>1</v>
      </c>
      <c r="BU242" s="23" t="n">
        <v>0</v>
      </c>
      <c r="BV242" s="23" t="n">
        <v>0</v>
      </c>
      <c r="BW242" s="24" t="n">
        <v>0</v>
      </c>
      <c r="BX242" s="24" t="n">
        <v>0</v>
      </c>
      <c r="BY242" s="23" t="n">
        <v>0</v>
      </c>
      <c r="BZ242" s="23" t="n">
        <v>0</v>
      </c>
      <c r="CB242" s="27" t="n">
        <f aca="false">CF242*$CZ$3+CI242*$DA$3+CL242*$DB$3+CO242*$DC$3+CR242*$DD$3+CU242*$DE$3+CX242*$DF$3</f>
        <v>50.9628571428572</v>
      </c>
      <c r="CD242" s="38" t="n">
        <f aca="false">(G242+I242+K242+N242+R242)/5</f>
        <v>0.4</v>
      </c>
      <c r="CE242" s="39" t="n">
        <f aca="false">(C242+D242+E242+F242+H242+J242+L242+M242+O242+P242+Q242+S242+T242)/13</f>
        <v>0.230769230769231</v>
      </c>
      <c r="CF242" s="30" t="n">
        <f aca="false">IF(AND(CD242=1,CE242=1),$DC$5,IF(AND(CD242=1,CE242&gt;0.5),$DC$6,IF(AND(CD242=1,AND(CE242&gt;0.25,CE242&lt;=0.5)),$DC$7,IF(AND(CD242=1,CE242&lt;=0.25),$DC$8,IF(AND(CD242&gt;0.5,CE242&gt;0.5),$DC$9,IF(AND(CD242&gt;0.5,AND(CE242&gt;0.25,CE242&lt;=0.5)),$DC$10,IF(AND(CD242&gt;0.5,CE242&lt;=0.25),$DC$11,IF(AND(AND(CD242&lt;=0.5,CD242&gt;0.25),CE242&gt;0.5),$DC$12,IF(AND(AND(CD242&lt;=0.5,CD242&gt;0.25),AND(CE242&gt;0.25,CE242&lt;=0.5)),$DC$13,IF(AND(AND(CD242&lt;=0.5,CD242&gt;0.25),CE242&lt;=0.25),$DC$14,IF(AND(CD242&lt;=0.25,CE242&gt;0.5),$DC$15,IF(AND(CD242&lt;=0.25,AND(CE242&gt;0.25,CE242&lt;=0.5)),$DC$16,IF(AND(CD242&lt;=0.25,AND(CE242&gt;0.1,CE242&lt;=0.25)),$DC$17,IF(AND(CD242&lt;=0.25,CE242&lt;=0.1,OR(CD242&lt;&gt;0,CE242&lt;&gt;0)),$DC$18,IF(AND(CD242=0,CE242=0),$DC$19,"ATENÇÃO")))))))))))))))</f>
        <v>35.7142857142857</v>
      </c>
      <c r="CG242" s="38" t="n">
        <f aca="false">(X242+AA242+AG242)/3</f>
        <v>0.333333333333333</v>
      </c>
      <c r="CH242" s="39" t="n">
        <f aca="false">(U242+V242+W242+Y242+Z242+AB242+AC242+AD242+AE242+AF242)/10</f>
        <v>0.1</v>
      </c>
      <c r="CI242" s="30" t="n">
        <f aca="false">IF(AND(CG242=1,CH242=1),$DC$5,IF(AND(CG242=1,CH242&gt;0.5),$DC$6,IF(AND(CG242=1,AND(CH242&gt;0.25,CH242&lt;=0.5)),$DC$7,IF(AND(CG242=1,CH242&lt;=0.25),$DC$8,IF(AND(CG242&gt;0.5,CH242&gt;0.5),$DC$9,IF(AND(CG242&gt;0.5,AND(CH242&gt;0.25,CH242&lt;=0.5)),$DC$10,IF(AND(CG242&gt;0.5,CH242&lt;=0.25),$DC$11,IF(AND(AND(CG242&lt;=0.5,CG242&gt;0.25),CH242&gt;0.5),$DC$12,IF(AND(AND(CG242&lt;=0.5,CG242&gt;0.25),AND(CH242&gt;0.25,CH242&lt;=0.5)),$DC$13,IF(AND(AND(CG242&lt;=0.5,CG242&gt;0.25),CH242&lt;=0.25),$DC$14,IF(AND(CG242&lt;=0.25,CH242&gt;0.5),$DC$15,IF(AND(CG242&lt;=0.25,AND(CH242&gt;0.25,CH242&lt;=0.5)),$DC$16,IF(AND(CG242&lt;=0.25,AND(CH242&gt;0.1,CH242&lt;=0.25)),$DC$17,IF(AND(CG242&lt;=0.25,CH242&lt;=0.1,OR(CG242&lt;&gt;0,CH242&lt;&gt;0)),$DC$18,IF(AND(CG242=0,CH242=0),$DC$19,"ATENÇÃO")))))))))))))))</f>
        <v>35.7142857142857</v>
      </c>
      <c r="CJ242" s="38" t="n">
        <f aca="false">(AJ242+AL242)/2</f>
        <v>0.5</v>
      </c>
      <c r="CK242" s="39" t="n">
        <f aca="false">(AH242+AI242+AK242)/3</f>
        <v>0.333333333333333</v>
      </c>
      <c r="CL242" s="30" t="n">
        <f aca="false">IF(AND(CJ242=1,CK242=1),$DC$5,IF(AND(CJ242=1,CK242&gt;0.5),$DC$6,IF(AND(CJ242=1,AND(CK242&gt;0.25,CK242&lt;=0.5)),$DC$7,IF(AND(CJ242=1,CK242&lt;=0.25),$DC$8,IF(AND(CJ242&gt;0.5,CK242&gt;0.5),$DC$9,IF(AND(CJ242&gt;0.5,AND(CK242&gt;0.25,CK242&lt;=0.5)),$DC$10,IF(AND(CJ242&gt;0.5,CK242&lt;=0.25),$DC$11,IF(AND(AND(CJ242&lt;=0.5,CJ242&gt;0.25),CK242&gt;0.5),$DC$12,IF(AND(AND(CJ242&lt;=0.5,CJ242&gt;0.25),AND(CK242&gt;0.25,CK242&lt;=0.5)),$DC$13,IF(AND(AND(CJ242&lt;=0.5,CJ242&gt;0.25),CK242&lt;=0.25),$DC$14,IF(AND(CJ242&lt;=0.25,CK242&gt;0.5),$DC$15,IF(AND(CJ242&lt;=0.25,AND(CK242&gt;0.25,CK242&lt;=0.5)),$DC$16,IF(AND(CJ242&lt;=0.25,AND(CK242&gt;0.1,CK242&lt;=0.25)),$DC$17,IF(AND(CJ242&lt;=0.25,CK242&lt;=0.1,OR(CJ242&lt;&gt;0,CK242&lt;&gt;0)),$DC$18,IF(AND(CJ242=0,CK242=0),$DC$19,"ATENÇÃO")))))))))))))))</f>
        <v>42.8571428571429</v>
      </c>
      <c r="CM242" s="38" t="n">
        <f aca="false">(AP242+AS242)/2</f>
        <v>1</v>
      </c>
      <c r="CN242" s="39" t="n">
        <f aca="false">(AM242+AN242+AO242+AQ242+AR242+AT242)/6</f>
        <v>0.666666666666667</v>
      </c>
      <c r="CO242" s="30" t="n">
        <f aca="false">IF(AND(CM242=1,CN242=1),$DC$5,IF(AND(CM242=1,CN242&gt;0.5),$DC$6,IF(AND(CM242=1,AND(CN242&gt;0.25,CN242&lt;=0.5)),$DC$7,IF(AND(CM242=1,CN242&lt;=0.25),$DC$8,IF(AND(CM242&gt;0.5,CN242&gt;0.5),$DC$9,IF(AND(CM242&gt;0.5,AND(CN242&gt;0.25,CN242&lt;=0.5)),$DC$10,IF(AND(CM242&gt;0.5,CN242&lt;=0.25),$DC$11,IF(AND(AND(CM242&lt;=0.5,CM242&gt;0.25),CN242&gt;0.5),$DC$12,IF(AND(AND(CM242&lt;=0.5,CM242&gt;0.25),AND(CN242&gt;0.25,CN242&lt;=0.5)),$DC$13,IF(AND(AND(CM242&lt;=0.5,CM242&gt;0.25),CN242&lt;=0.25),$DC$14,IF(AND(CM242&lt;=0.25,CN242&gt;0.5),$DC$15,IF(AND(CM242&lt;=0.25,AND(CN242&gt;0.25,CN242&lt;=0.5)),$DC$16,IF(AND(CM242&lt;=0.25,AND(CN242&gt;0.1,CN242&lt;=0.25)),$DC$17,IF(AND(CM242&lt;=0.25,CN242&lt;=0.1,OR(CM242&lt;&gt;0,CN242&lt;&gt;0)),$DC$18,IF(AND(CM242=0,CN242=0),$DC$19,"ATENÇÃO")))))))))))))))</f>
        <v>92.8571428571429</v>
      </c>
      <c r="CP242" s="38" t="n">
        <f aca="false">(AU242+AZ242+BD242)/3</f>
        <v>0.666666666666667</v>
      </c>
      <c r="CQ242" s="39" t="n">
        <f aca="false">(AV242+AW242+AX242+AY242+BA242+BB242+BC242)/7</f>
        <v>0.285714285714286</v>
      </c>
      <c r="CR242" s="30" t="n">
        <f aca="false">IF(AND(CP242=1,CQ242=1),$DC$5,IF(AND(CP242=1,CQ242&gt;0.5),$DC$6,IF(AND(CP242=1,AND(CQ242&gt;0.25,CQ242&lt;=0.5)),$DC$7,IF(AND(CP242=1,CQ242&lt;=0.25),$DC$8,IF(AND(CP242&gt;0.5,CQ242&gt;0.5),$DC$9,IF(AND(CP242&gt;0.5,AND(CQ242&gt;0.25,CQ242&lt;=0.5)),$DC$10,IF(AND(CP242&gt;0.5,CQ242&lt;=0.25),$DC$11,IF(AND(AND(CP242&lt;=0.5,CP242&gt;0.25),CQ242&gt;0.5),$DC$12,IF(AND(AND(CP242&lt;=0.5,CP242&gt;0.25),AND(CQ242&gt;0.25,CQ242&lt;=0.5)),$DC$13,IF(AND(AND(CP242&lt;=0.5,CP242&gt;0.25),CQ242&lt;=0.25),$DC$14,IF(AND(CP242&lt;=0.25,CQ242&gt;0.5),$DC$15,IF(AND(CP242&lt;=0.25,AND(CQ242&gt;0.25,CQ242&lt;=0.5)),$DC$16,IF(AND(CP242&lt;=0.25,AND(CQ242&gt;0.1,CQ242&lt;=0.25)),$DC$17,IF(AND(CP242&lt;=0.25,CQ242&lt;=0.1,OR(CP242&lt;&gt;0,CQ242&lt;&gt;0)),$DC$18,IF(AND(CP242=0,CQ242=0),$DC$19,"ATENÇÃO")))))))))))))))</f>
        <v>64.2857142857143</v>
      </c>
      <c r="CS242" s="38" t="n">
        <f aca="false">(BE242+BJ242+BN242)/3</f>
        <v>0.666666666666667</v>
      </c>
      <c r="CT242" s="39" t="n">
        <f aca="false">(BF242+BG242+BH242+BI242+BK242+BL242+BM242+BO242+BP242)/9</f>
        <v>0.222222222222222</v>
      </c>
      <c r="CU242" s="30" t="n">
        <f aca="false">IF(AND(CS242=1,CT242=1),$DC$5,IF(AND(CS242=1,CT242&gt;0.5),$DC$6,IF(AND(CS242=1,AND(CT242&gt;0.25,CT242&lt;=0.5)),$DC$7,IF(AND(CS242=1,CT242&lt;=0.25),$DC$8,IF(AND(CS242&gt;0.5,CT242&gt;0.5),$DC$9,IF(AND(CS242&gt;0.5,AND(CT242&gt;0.25,CT242&lt;=0.5)),$DC$10,IF(AND(CS242&gt;0.5,CT242&lt;=0.25),$DC$11,IF(AND(AND(CS242&lt;=0.5,CS242&gt;0.25),CT242&gt;0.5),$DC$12,IF(AND(AND(CS242&lt;=0.5,CS242&gt;0.25),AND(CT242&gt;0.25,CT242&lt;=0.5)),$DC$13,IF(AND(AND(CS242&lt;=0.5,CS242&gt;0.25),CT242&lt;=0.25),$DC$14,IF(AND(CS242&lt;=0.25,CT242&gt;0.5),$DC$15,IF(AND(CS242&lt;=0.25,AND(CT242&gt;0.25,CT242&lt;=0.5)),$DC$16,IF(AND(CS242&lt;=0.25,AND(CT242&gt;0.1,CT242&lt;=0.25)),$DC$17,IF(AND(CS242&lt;=0.25,CT242&lt;=0.1,OR(CS242&lt;&gt;0,CT242&lt;&gt;0)),$DC$18,IF(AND(CS242=0,CT242=0),$DC$19,"ATENÇÃO")))))))))))))))</f>
        <v>57.1428571428572</v>
      </c>
      <c r="CV242" s="31" t="n">
        <f aca="false">(BR242+BW242+BX242)/3</f>
        <v>0.333333333333333</v>
      </c>
      <c r="CW242" s="32" t="n">
        <f aca="false">(BQ242+BS242+BT242+BU242+BV242+BY242+BZ242)/7</f>
        <v>0.285714285714286</v>
      </c>
      <c r="CX242" s="30" t="n">
        <f aca="false">IF(AND(CV242=1,CW242=1),$DC$5,IF(AND(CV242=1,CW242&gt;0.5),$DC$6,IF(AND(CV242=1,AND(CW242&gt;0.25,CW242&lt;=0.5)),$DC$7,IF(AND(CV242=1,CW242&lt;=0.25),$DC$8,IF(AND(CV242&gt;0.5,CW242&gt;0.5),$DC$9,IF(AND(CV242&gt;0.5,AND(CW242&gt;0.25,CW242&lt;=0.5)),$DC$10,IF(AND(CV242&gt;0.5,CW242&lt;=0.25),$DC$11,IF(AND(AND(CV242&lt;=0.5,CV242&gt;0.25),CW242&gt;0.5),$DC$12,IF(AND(AND(CV242&lt;=0.5,CV242&gt;0.25),AND(CW242&gt;0.25,CW242&lt;=0.5)),$DC$13,IF(AND(AND(CV242&lt;=0.5,CV242&gt;0.25),CW242&lt;=0.25),$DC$14,IF(AND(CV242&lt;=0.25,CW242&gt;0.5),$DC$15,IF(AND(CV242&lt;=0.25,AND(CW242&gt;0.25,CW242&lt;=0.5)),$DC$16,IF(AND(CV242&lt;=0.25,AND(CW242&gt;0.1,CW242&lt;=0.25)),$DC$17,IF(AND(CV242&lt;=0.25,CW242&lt;=0.1,OR(CV242&lt;&gt;0,CW242&lt;&gt;0)),$DC$18,IF(AND(CV242=0,CW242=0),$DC$19,"ATENÇÃO")))))))))))))))</f>
        <v>42.8571428571429</v>
      </c>
    </row>
    <row r="243" customFormat="false" ht="15" hidden="false" customHeight="false" outlineLevel="0" collapsed="false">
      <c r="A243" s="1" t="s">
        <v>394</v>
      </c>
      <c r="B243" s="2" t="n">
        <v>241</v>
      </c>
      <c r="C243" s="23" t="n">
        <v>1</v>
      </c>
      <c r="D243" s="23" t="n">
        <v>0</v>
      </c>
      <c r="E243" s="23" t="n">
        <v>0</v>
      </c>
      <c r="F243" s="23" t="n">
        <v>0</v>
      </c>
      <c r="G243" s="24" t="n">
        <v>0</v>
      </c>
      <c r="H243" s="23" t="n">
        <v>0</v>
      </c>
      <c r="I243" s="24" t="n">
        <v>0</v>
      </c>
      <c r="J243" s="23" t="n">
        <v>0</v>
      </c>
      <c r="K243" s="24" t="n">
        <v>0</v>
      </c>
      <c r="L243" s="23" t="n">
        <v>1</v>
      </c>
      <c r="M243" s="23" t="n">
        <v>0</v>
      </c>
      <c r="N243" s="24" t="n">
        <v>1</v>
      </c>
      <c r="O243" s="23" t="n">
        <v>0</v>
      </c>
      <c r="P243" s="23" t="n">
        <v>0</v>
      </c>
      <c r="Q243" s="23" t="n">
        <v>1</v>
      </c>
      <c r="R243" s="24" t="n">
        <v>1</v>
      </c>
      <c r="S243" s="23" t="n">
        <v>1</v>
      </c>
      <c r="T243" s="23" t="n">
        <v>1</v>
      </c>
      <c r="U243" s="25" t="n">
        <v>1</v>
      </c>
      <c r="V243" s="25" t="n">
        <v>0</v>
      </c>
      <c r="W243" s="25" t="n">
        <v>0</v>
      </c>
      <c r="X243" s="26" t="n">
        <v>0</v>
      </c>
      <c r="Y243" s="25" t="n">
        <v>0</v>
      </c>
      <c r="Z243" s="25" t="n">
        <v>0</v>
      </c>
      <c r="AA243" s="26" t="n">
        <v>0</v>
      </c>
      <c r="AB243" s="25" t="n">
        <v>0</v>
      </c>
      <c r="AC243" s="25" t="n">
        <v>0</v>
      </c>
      <c r="AD243" s="25" t="n">
        <v>0</v>
      </c>
      <c r="AE243" s="25" t="n">
        <v>1</v>
      </c>
      <c r="AF243" s="25" t="n">
        <v>0</v>
      </c>
      <c r="AG243" s="26" t="n">
        <v>1</v>
      </c>
      <c r="AH243" s="23" t="n">
        <v>1</v>
      </c>
      <c r="AI243" s="23" t="n">
        <v>0</v>
      </c>
      <c r="AJ243" s="24" t="n">
        <v>0</v>
      </c>
      <c r="AK243" s="23" t="n">
        <v>0</v>
      </c>
      <c r="AL243" s="24" t="n">
        <v>1</v>
      </c>
      <c r="AM243" s="25" t="n">
        <v>1</v>
      </c>
      <c r="AN243" s="25" t="n">
        <v>1</v>
      </c>
      <c r="AO243" s="25" t="n">
        <v>1</v>
      </c>
      <c r="AP243" s="26" t="n">
        <v>1</v>
      </c>
      <c r="AQ243" s="25" t="n">
        <v>0</v>
      </c>
      <c r="AR243" s="25" t="n">
        <v>1</v>
      </c>
      <c r="AS243" s="26" t="n">
        <v>0</v>
      </c>
      <c r="AT243" s="25" t="n">
        <v>1</v>
      </c>
      <c r="AU243" s="24" t="n">
        <v>1</v>
      </c>
      <c r="AV243" s="23" t="n">
        <v>1</v>
      </c>
      <c r="AW243" s="23" t="n">
        <v>1</v>
      </c>
      <c r="AX243" s="23" t="n">
        <v>1</v>
      </c>
      <c r="AY243" s="23" t="n">
        <v>1</v>
      </c>
      <c r="AZ243" s="24" t="n">
        <v>1</v>
      </c>
      <c r="BA243" s="23" t="n">
        <v>0</v>
      </c>
      <c r="BB243" s="23" t="n">
        <v>1</v>
      </c>
      <c r="BC243" s="23" t="n">
        <v>0</v>
      </c>
      <c r="BD243" s="24" t="n">
        <v>0</v>
      </c>
      <c r="BE243" s="26" t="n">
        <v>1</v>
      </c>
      <c r="BF243" s="25" t="n">
        <v>1</v>
      </c>
      <c r="BG243" s="25" t="n">
        <v>1</v>
      </c>
      <c r="BH243" s="25" t="n">
        <v>1</v>
      </c>
      <c r="BI243" s="25" t="n">
        <v>1</v>
      </c>
      <c r="BJ243" s="26" t="n">
        <v>1</v>
      </c>
      <c r="BK243" s="25" t="n">
        <v>1</v>
      </c>
      <c r="BL243" s="25" t="n">
        <v>1</v>
      </c>
      <c r="BM243" s="25" t="n">
        <v>1</v>
      </c>
      <c r="BN243" s="26" t="n">
        <v>1</v>
      </c>
      <c r="BO243" s="25" t="n">
        <v>1</v>
      </c>
      <c r="BP243" s="25" t="n">
        <v>1</v>
      </c>
      <c r="BQ243" s="23" t="n">
        <v>1</v>
      </c>
      <c r="BR243" s="24" t="n">
        <v>1</v>
      </c>
      <c r="BS243" s="23" t="n">
        <v>1</v>
      </c>
      <c r="BT243" s="23" t="n">
        <v>1</v>
      </c>
      <c r="BU243" s="23" t="n">
        <v>0</v>
      </c>
      <c r="BV243" s="23" t="n">
        <v>0</v>
      </c>
      <c r="BW243" s="24" t="n">
        <v>0</v>
      </c>
      <c r="BX243" s="24" t="n">
        <v>0</v>
      </c>
      <c r="BY243" s="23" t="n">
        <v>0</v>
      </c>
      <c r="BZ243" s="23" t="n">
        <v>0</v>
      </c>
      <c r="CB243" s="27" t="n">
        <f aca="false">CF243*$CZ$3+CI243*$DA$3+CL243*$DB$3+CO243*$DC$3+CR243*$DD$3+CU243*$DE$3+CX243*$DF$3</f>
        <v>57.6914285714286</v>
      </c>
      <c r="CD243" s="38" t="n">
        <f aca="false">(G243+I243+K243+N243+R243)/5</f>
        <v>0.4</v>
      </c>
      <c r="CE243" s="39" t="n">
        <f aca="false">(C243+D243+E243+F243+H243+J243+L243+M243+O243+P243+Q243+S243+T243)/13</f>
        <v>0.384615384615385</v>
      </c>
      <c r="CF243" s="30" t="n">
        <f aca="false">IF(AND(CD243=1,CE243=1),$DC$5,IF(AND(CD243=1,CE243&gt;0.5),$DC$6,IF(AND(CD243=1,AND(CE243&gt;0.25,CE243&lt;=0.5)),$DC$7,IF(AND(CD243=1,CE243&lt;=0.25),$DC$8,IF(AND(CD243&gt;0.5,CE243&gt;0.5),$DC$9,IF(AND(CD243&gt;0.5,AND(CE243&gt;0.25,CE243&lt;=0.5)),$DC$10,IF(AND(CD243&gt;0.5,CE243&lt;=0.25),$DC$11,IF(AND(AND(CD243&lt;=0.5,CD243&gt;0.25),CE243&gt;0.5),$DC$12,IF(AND(AND(CD243&lt;=0.5,CD243&gt;0.25),AND(CE243&gt;0.25,CE243&lt;=0.5)),$DC$13,IF(AND(AND(CD243&lt;=0.5,CD243&gt;0.25),CE243&lt;=0.25),$DC$14,IF(AND(CD243&lt;=0.25,CE243&gt;0.5),$DC$15,IF(AND(CD243&lt;=0.25,AND(CE243&gt;0.25,CE243&lt;=0.5)),$DC$16,IF(AND(CD243&lt;=0.25,AND(CE243&gt;0.1,CE243&lt;=0.25)),$DC$17,IF(AND(CD243&lt;=0.25,CE243&lt;=0.1,OR(CD243&lt;&gt;0,CE243&lt;&gt;0)),$DC$18,IF(AND(CD243=0,CE243=0),$DC$19,"ATENÇÃO")))))))))))))))</f>
        <v>42.8571428571429</v>
      </c>
      <c r="CG243" s="38" t="n">
        <f aca="false">(X243+AA243+AG243)/3</f>
        <v>0.333333333333333</v>
      </c>
      <c r="CH243" s="39" t="n">
        <f aca="false">(U243+V243+W243+Y243+Z243+AB243+AC243+AD243+AE243+AF243)/10</f>
        <v>0.2</v>
      </c>
      <c r="CI243" s="30" t="n">
        <f aca="false">IF(AND(CG243=1,CH243=1),$DC$5,IF(AND(CG243=1,CH243&gt;0.5),$DC$6,IF(AND(CG243=1,AND(CH243&gt;0.25,CH243&lt;=0.5)),$DC$7,IF(AND(CG243=1,CH243&lt;=0.25),$DC$8,IF(AND(CG243&gt;0.5,CH243&gt;0.5),$DC$9,IF(AND(CG243&gt;0.5,AND(CH243&gt;0.25,CH243&lt;=0.5)),$DC$10,IF(AND(CG243&gt;0.5,CH243&lt;=0.25),$DC$11,IF(AND(AND(CG243&lt;=0.5,CG243&gt;0.25),CH243&gt;0.5),$DC$12,IF(AND(AND(CG243&lt;=0.5,CG243&gt;0.25),AND(CH243&gt;0.25,CH243&lt;=0.5)),$DC$13,IF(AND(AND(CG243&lt;=0.5,CG243&gt;0.25),CH243&lt;=0.25),$DC$14,IF(AND(CG243&lt;=0.25,CH243&gt;0.5),$DC$15,IF(AND(CG243&lt;=0.25,AND(CH243&gt;0.25,CH243&lt;=0.5)),$DC$16,IF(AND(CG243&lt;=0.25,AND(CH243&gt;0.1,CH243&lt;=0.25)),$DC$17,IF(AND(CG243&lt;=0.25,CH243&lt;=0.1,OR(CG243&lt;&gt;0,CH243&lt;&gt;0)),$DC$18,IF(AND(CG243=0,CH243=0),$DC$19,"ATENÇÃO")))))))))))))))</f>
        <v>35.7142857142857</v>
      </c>
      <c r="CJ243" s="38" t="n">
        <f aca="false">(AJ243+AL243)/2</f>
        <v>0.5</v>
      </c>
      <c r="CK243" s="39" t="n">
        <f aca="false">(AH243+AI243+AK243)/3</f>
        <v>0.333333333333333</v>
      </c>
      <c r="CL243" s="30" t="n">
        <f aca="false">IF(AND(CJ243=1,CK243=1),$DC$5,IF(AND(CJ243=1,CK243&gt;0.5),$DC$6,IF(AND(CJ243=1,AND(CK243&gt;0.25,CK243&lt;=0.5)),$DC$7,IF(AND(CJ243=1,CK243&lt;=0.25),$DC$8,IF(AND(CJ243&gt;0.5,CK243&gt;0.5),$DC$9,IF(AND(CJ243&gt;0.5,AND(CK243&gt;0.25,CK243&lt;=0.5)),$DC$10,IF(AND(CJ243&gt;0.5,CK243&lt;=0.25),$DC$11,IF(AND(AND(CJ243&lt;=0.5,CJ243&gt;0.25),CK243&gt;0.5),$DC$12,IF(AND(AND(CJ243&lt;=0.5,CJ243&gt;0.25),AND(CK243&gt;0.25,CK243&lt;=0.5)),$DC$13,IF(AND(AND(CJ243&lt;=0.5,CJ243&gt;0.25),CK243&lt;=0.25),$DC$14,IF(AND(CJ243&lt;=0.25,CK243&gt;0.5),$DC$15,IF(AND(CJ243&lt;=0.25,AND(CK243&gt;0.25,CK243&lt;=0.5)),$DC$16,IF(AND(CJ243&lt;=0.25,AND(CK243&gt;0.1,CK243&lt;=0.25)),$DC$17,IF(AND(CJ243&lt;=0.25,CK243&lt;=0.1,OR(CJ243&lt;&gt;0,CK243&lt;&gt;0)),$DC$18,IF(AND(CJ243=0,CK243=0),$DC$19,"ATENÇÃO")))))))))))))))</f>
        <v>42.8571428571429</v>
      </c>
      <c r="CM243" s="38" t="n">
        <f aca="false">(AP243+AS243)/2</f>
        <v>0.5</v>
      </c>
      <c r="CN243" s="39" t="n">
        <f aca="false">(AM243+AN243+AO243+AQ243+AR243+AT243)/6</f>
        <v>0.833333333333333</v>
      </c>
      <c r="CO243" s="30" t="n">
        <f aca="false">IF(AND(CM243=1,CN243=1),$DC$5,IF(AND(CM243=1,CN243&gt;0.5),$DC$6,IF(AND(CM243=1,AND(CN243&gt;0.25,CN243&lt;=0.5)),$DC$7,IF(AND(CM243=1,CN243&lt;=0.25),$DC$8,IF(AND(CM243&gt;0.5,CN243&gt;0.5),$DC$9,IF(AND(CM243&gt;0.5,AND(CN243&gt;0.25,CN243&lt;=0.5)),$DC$10,IF(AND(CM243&gt;0.5,CN243&lt;=0.25),$DC$11,IF(AND(AND(CM243&lt;=0.5,CM243&gt;0.25),CN243&gt;0.5),$DC$12,IF(AND(AND(CM243&lt;=0.5,CM243&gt;0.25),AND(CN243&gt;0.25,CN243&lt;=0.5)),$DC$13,IF(AND(AND(CM243&lt;=0.5,CM243&gt;0.25),CN243&lt;=0.25),$DC$14,IF(AND(CM243&lt;=0.25,CN243&gt;0.5),$DC$15,IF(AND(CM243&lt;=0.25,AND(CN243&gt;0.25,CN243&lt;=0.5)),$DC$16,IF(AND(CM243&lt;=0.25,AND(CN243&gt;0.1,CN243&lt;=0.25)),$DC$17,IF(AND(CM243&lt;=0.25,CN243&lt;=0.1,OR(CM243&lt;&gt;0,CN243&lt;&gt;0)),$DC$18,IF(AND(CM243=0,CN243=0),$DC$19,"ATENÇÃO")))))))))))))))</f>
        <v>50</v>
      </c>
      <c r="CP243" s="38" t="n">
        <f aca="false">(AU243+AZ243+BD243)/3</f>
        <v>0.666666666666667</v>
      </c>
      <c r="CQ243" s="39" t="n">
        <f aca="false">(AV243+AW243+AX243+AY243+BA243+BB243+BC243)/7</f>
        <v>0.714285714285714</v>
      </c>
      <c r="CR243" s="30" t="n">
        <f aca="false">IF(AND(CP243=1,CQ243=1),$DC$5,IF(AND(CP243=1,CQ243&gt;0.5),$DC$6,IF(AND(CP243=1,AND(CQ243&gt;0.25,CQ243&lt;=0.5)),$DC$7,IF(AND(CP243=1,CQ243&lt;=0.25),$DC$8,IF(AND(CP243&gt;0.5,CQ243&gt;0.5),$DC$9,IF(AND(CP243&gt;0.5,AND(CQ243&gt;0.25,CQ243&lt;=0.5)),$DC$10,IF(AND(CP243&gt;0.5,CQ243&lt;=0.25),$DC$11,IF(AND(AND(CP243&lt;=0.5,CP243&gt;0.25),CQ243&gt;0.5),$DC$12,IF(AND(AND(CP243&lt;=0.5,CP243&gt;0.25),AND(CQ243&gt;0.25,CQ243&lt;=0.5)),$DC$13,IF(AND(AND(CP243&lt;=0.5,CP243&gt;0.25),CQ243&lt;=0.25),$DC$14,IF(AND(CP243&lt;=0.25,CQ243&gt;0.5),$DC$15,IF(AND(CP243&lt;=0.25,AND(CQ243&gt;0.25,CQ243&lt;=0.5)),$DC$16,IF(AND(CP243&lt;=0.25,AND(CQ243&gt;0.1,CQ243&lt;=0.25)),$DC$17,IF(AND(CP243&lt;=0.25,CQ243&lt;=0.1,OR(CP243&lt;&gt;0,CQ243&lt;&gt;0)),$DC$18,IF(AND(CP243=0,CQ243=0),$DC$19,"ATENÇÃO")))))))))))))))</f>
        <v>71.4285714285714</v>
      </c>
      <c r="CS243" s="38" t="n">
        <f aca="false">(BE243+BJ243+BN243)/3</f>
        <v>1</v>
      </c>
      <c r="CT243" s="39" t="n">
        <f aca="false">(BF243+BG243+BH243+BI243+BK243+BL243+BM243+BO243+BP243)/9</f>
        <v>1</v>
      </c>
      <c r="CU243" s="30" t="n">
        <f aca="false">IF(AND(CS243=1,CT243=1),$DC$5,IF(AND(CS243=1,CT243&gt;0.5),$DC$6,IF(AND(CS243=1,AND(CT243&gt;0.25,CT243&lt;=0.5)),$DC$7,IF(AND(CS243=1,CT243&lt;=0.25),$DC$8,IF(AND(CS243&gt;0.5,CT243&gt;0.5),$DC$9,IF(AND(CS243&gt;0.5,AND(CT243&gt;0.25,CT243&lt;=0.5)),$DC$10,IF(AND(CS243&gt;0.5,CT243&lt;=0.25),$DC$11,IF(AND(AND(CS243&lt;=0.5,CS243&gt;0.25),CT243&gt;0.5),$DC$12,IF(AND(AND(CS243&lt;=0.5,CS243&gt;0.25),AND(CT243&gt;0.25,CT243&lt;=0.5)),$DC$13,IF(AND(AND(CS243&lt;=0.5,CS243&gt;0.25),CT243&lt;=0.25),$DC$14,IF(AND(CS243&lt;=0.25,CT243&gt;0.5),$DC$15,IF(AND(CS243&lt;=0.25,AND(CT243&gt;0.25,CT243&lt;=0.5)),$DC$16,IF(AND(CS243&lt;=0.25,AND(CT243&gt;0.1,CT243&lt;=0.25)),$DC$17,IF(AND(CS243&lt;=0.25,CT243&lt;=0.1,OR(CS243&lt;&gt;0,CT243&lt;&gt;0)),$DC$18,IF(AND(CS243=0,CT243=0),$DC$19,"ATENÇÃO")))))))))))))))</f>
        <v>100</v>
      </c>
      <c r="CV243" s="31" t="n">
        <f aca="false">(BR243+BW243+BX243)/3</f>
        <v>0.333333333333333</v>
      </c>
      <c r="CW243" s="32" t="n">
        <f aca="false">(BQ243+BS243+BT243+BU243+BV243+BY243+BZ243)/7</f>
        <v>0.428571428571429</v>
      </c>
      <c r="CX243" s="30" t="n">
        <f aca="false">IF(AND(CV243=1,CW243=1),$DC$5,IF(AND(CV243=1,CW243&gt;0.5),$DC$6,IF(AND(CV243=1,AND(CW243&gt;0.25,CW243&lt;=0.5)),$DC$7,IF(AND(CV243=1,CW243&lt;=0.25),$DC$8,IF(AND(CV243&gt;0.5,CW243&gt;0.5),$DC$9,IF(AND(CV243&gt;0.5,AND(CW243&gt;0.25,CW243&lt;=0.5)),$DC$10,IF(AND(CV243&gt;0.5,CW243&lt;=0.25),$DC$11,IF(AND(AND(CV243&lt;=0.5,CV243&gt;0.25),CW243&gt;0.5),$DC$12,IF(AND(AND(CV243&lt;=0.5,CV243&gt;0.25),AND(CW243&gt;0.25,CW243&lt;=0.5)),$DC$13,IF(AND(AND(CV243&lt;=0.5,CV243&gt;0.25),CW243&lt;=0.25),$DC$14,IF(AND(CV243&lt;=0.25,CW243&gt;0.5),$DC$15,IF(AND(CV243&lt;=0.25,AND(CW243&gt;0.25,CW243&lt;=0.5)),$DC$16,IF(AND(CV243&lt;=0.25,AND(CW243&gt;0.1,CW243&lt;=0.25)),$DC$17,IF(AND(CV243&lt;=0.25,CW243&lt;=0.1,OR(CV243&lt;&gt;0,CW243&lt;&gt;0)),$DC$18,IF(AND(CV243=0,CW243=0),$DC$19,"ATENÇÃO")))))))))))))))</f>
        <v>42.8571428571429</v>
      </c>
    </row>
    <row r="244" customFormat="false" ht="15" hidden="false" customHeight="false" outlineLevel="0" collapsed="false">
      <c r="A244" s="1" t="s">
        <v>395</v>
      </c>
      <c r="B244" s="2" t="n">
        <v>242</v>
      </c>
      <c r="C244" s="23" t="n">
        <v>0</v>
      </c>
      <c r="D244" s="23" t="n">
        <v>0</v>
      </c>
      <c r="E244" s="23" t="n">
        <v>0</v>
      </c>
      <c r="F244" s="23" t="n">
        <v>0</v>
      </c>
      <c r="G244" s="24" t="n">
        <v>0</v>
      </c>
      <c r="H244" s="23" t="n">
        <v>1</v>
      </c>
      <c r="I244" s="24" t="n">
        <v>1</v>
      </c>
      <c r="J244" s="23" t="n">
        <v>0</v>
      </c>
      <c r="K244" s="24" t="n">
        <v>0</v>
      </c>
      <c r="L244" s="23" t="n">
        <v>1</v>
      </c>
      <c r="M244" s="23" t="n">
        <v>0</v>
      </c>
      <c r="N244" s="24" t="n">
        <v>1</v>
      </c>
      <c r="O244" s="23" t="n">
        <v>1</v>
      </c>
      <c r="P244" s="23" t="n">
        <v>1</v>
      </c>
      <c r="Q244" s="23" t="n">
        <v>0</v>
      </c>
      <c r="R244" s="24" t="n">
        <v>1</v>
      </c>
      <c r="S244" s="23" t="n">
        <v>0</v>
      </c>
      <c r="T244" s="23" t="n">
        <v>1</v>
      </c>
      <c r="U244" s="25" t="n">
        <v>0</v>
      </c>
      <c r="V244" s="25" t="n">
        <v>0</v>
      </c>
      <c r="W244" s="25" t="n">
        <v>1</v>
      </c>
      <c r="X244" s="26" t="n">
        <v>0</v>
      </c>
      <c r="Y244" s="25" t="n">
        <v>0</v>
      </c>
      <c r="Z244" s="25" t="n">
        <v>0</v>
      </c>
      <c r="AA244" s="26" t="n">
        <v>0</v>
      </c>
      <c r="AB244" s="25" t="n">
        <v>0</v>
      </c>
      <c r="AC244" s="25" t="n">
        <v>0</v>
      </c>
      <c r="AD244" s="25" t="n">
        <v>0</v>
      </c>
      <c r="AE244" s="25" t="n">
        <v>0</v>
      </c>
      <c r="AF244" s="25" t="n">
        <v>0</v>
      </c>
      <c r="AG244" s="26" t="n">
        <v>1</v>
      </c>
      <c r="AH244" s="23" t="n">
        <v>1</v>
      </c>
      <c r="AI244" s="23" t="n">
        <v>0</v>
      </c>
      <c r="AJ244" s="24" t="n">
        <v>0</v>
      </c>
      <c r="AK244" s="23" t="n">
        <v>1</v>
      </c>
      <c r="AL244" s="24" t="n">
        <v>1</v>
      </c>
      <c r="AM244" s="25" t="n">
        <v>1</v>
      </c>
      <c r="AN244" s="25" t="n">
        <v>1</v>
      </c>
      <c r="AO244" s="25" t="n">
        <v>0</v>
      </c>
      <c r="AP244" s="26" t="n">
        <v>1</v>
      </c>
      <c r="AQ244" s="25" t="n">
        <v>0</v>
      </c>
      <c r="AR244" s="25" t="n">
        <v>1</v>
      </c>
      <c r="AS244" s="26" t="n">
        <v>1</v>
      </c>
      <c r="AT244" s="25" t="n">
        <v>1</v>
      </c>
      <c r="AU244" s="24" t="n">
        <v>0</v>
      </c>
      <c r="AV244" s="23" t="n">
        <v>0</v>
      </c>
      <c r="AW244" s="23" t="n">
        <v>0</v>
      </c>
      <c r="AX244" s="23" t="n">
        <v>0</v>
      </c>
      <c r="AY244" s="23" t="n">
        <v>0</v>
      </c>
      <c r="AZ244" s="24" t="n">
        <v>0</v>
      </c>
      <c r="BA244" s="23" t="n">
        <v>0</v>
      </c>
      <c r="BB244" s="23" t="n">
        <v>0</v>
      </c>
      <c r="BC244" s="23" t="n">
        <v>0</v>
      </c>
      <c r="BD244" s="24" t="n">
        <v>0</v>
      </c>
      <c r="BE244" s="26" t="n">
        <v>1</v>
      </c>
      <c r="BF244" s="25" t="n">
        <v>1</v>
      </c>
      <c r="BG244" s="25" t="n">
        <v>1</v>
      </c>
      <c r="BH244" s="25" t="n">
        <v>1</v>
      </c>
      <c r="BI244" s="25" t="n">
        <v>1</v>
      </c>
      <c r="BJ244" s="26" t="n">
        <v>1</v>
      </c>
      <c r="BK244" s="25" t="n">
        <v>1</v>
      </c>
      <c r="BL244" s="25" t="n">
        <v>0</v>
      </c>
      <c r="BM244" s="25" t="n">
        <v>1</v>
      </c>
      <c r="BN244" s="26" t="n">
        <v>1</v>
      </c>
      <c r="BO244" s="25" t="n">
        <v>1</v>
      </c>
      <c r="BP244" s="25" t="n">
        <v>1</v>
      </c>
      <c r="BQ244" s="23" t="n">
        <v>1</v>
      </c>
      <c r="BR244" s="24" t="n">
        <v>0</v>
      </c>
      <c r="BS244" s="23" t="n">
        <v>1</v>
      </c>
      <c r="BT244" s="23" t="n">
        <v>0</v>
      </c>
      <c r="BU244" s="23" t="n">
        <v>0</v>
      </c>
      <c r="BV244" s="23" t="n">
        <v>0</v>
      </c>
      <c r="BW244" s="24" t="n">
        <v>1</v>
      </c>
      <c r="BX244" s="24" t="n">
        <v>0</v>
      </c>
      <c r="BY244" s="23" t="n">
        <v>0</v>
      </c>
      <c r="BZ244" s="23" t="n">
        <v>0</v>
      </c>
      <c r="CB244" s="27" t="n">
        <f aca="false">CF244*$CZ$3+CI244*$DA$3+CL244*$DB$3+CO244*$DC$3+CR244*$DD$3+CU244*$DE$3+CX244*$DF$3</f>
        <v>48.0714285714286</v>
      </c>
      <c r="CD244" s="38" t="n">
        <f aca="false">(G244+I244+K244+N244+R244)/5</f>
        <v>0.6</v>
      </c>
      <c r="CE244" s="39" t="n">
        <f aca="false">(C244+D244+E244+F244+H244+J244+L244+M244+O244+P244+Q244+S244+T244)/13</f>
        <v>0.384615384615385</v>
      </c>
      <c r="CF244" s="30" t="n">
        <f aca="false">IF(AND(CD244=1,CE244=1),$DC$5,IF(AND(CD244=1,CE244&gt;0.5),$DC$6,IF(AND(CD244=1,AND(CE244&gt;0.25,CE244&lt;=0.5)),$DC$7,IF(AND(CD244=1,CE244&lt;=0.25),$DC$8,IF(AND(CD244&gt;0.5,CE244&gt;0.5),$DC$9,IF(AND(CD244&gt;0.5,AND(CE244&gt;0.25,CE244&lt;=0.5)),$DC$10,IF(AND(CD244&gt;0.5,CE244&lt;=0.25),$DC$11,IF(AND(AND(CD244&lt;=0.5,CD244&gt;0.25),CE244&gt;0.5),$DC$12,IF(AND(AND(CD244&lt;=0.5,CD244&gt;0.25),AND(CE244&gt;0.25,CE244&lt;=0.5)),$DC$13,IF(AND(AND(CD244&lt;=0.5,CD244&gt;0.25),CE244&lt;=0.25),$DC$14,IF(AND(CD244&lt;=0.25,CE244&gt;0.5),$DC$15,IF(AND(CD244&lt;=0.25,AND(CE244&gt;0.25,CE244&lt;=0.5)),$DC$16,IF(AND(CD244&lt;=0.25,AND(CE244&gt;0.1,CE244&lt;=0.25)),$DC$17,IF(AND(CD244&lt;=0.25,CE244&lt;=0.1,OR(CD244&lt;&gt;0,CE244&lt;&gt;0)),$DC$18,IF(AND(CD244=0,CE244=0),$DC$19,"ATENÇÃO")))))))))))))))</f>
        <v>64.2857142857143</v>
      </c>
      <c r="CG244" s="38" t="n">
        <f aca="false">(X244+AA244+AG244)/3</f>
        <v>0.333333333333333</v>
      </c>
      <c r="CH244" s="39" t="n">
        <f aca="false">(U244+V244+W244+Y244+Z244+AB244+AC244+AD244+AE244+AF244)/10</f>
        <v>0.1</v>
      </c>
      <c r="CI244" s="30" t="n">
        <f aca="false">IF(AND(CG244=1,CH244=1),$DC$5,IF(AND(CG244=1,CH244&gt;0.5),$DC$6,IF(AND(CG244=1,AND(CH244&gt;0.25,CH244&lt;=0.5)),$DC$7,IF(AND(CG244=1,CH244&lt;=0.25),$DC$8,IF(AND(CG244&gt;0.5,CH244&gt;0.5),$DC$9,IF(AND(CG244&gt;0.5,AND(CH244&gt;0.25,CH244&lt;=0.5)),$DC$10,IF(AND(CG244&gt;0.5,CH244&lt;=0.25),$DC$11,IF(AND(AND(CG244&lt;=0.5,CG244&gt;0.25),CH244&gt;0.5),$DC$12,IF(AND(AND(CG244&lt;=0.5,CG244&gt;0.25),AND(CH244&gt;0.25,CH244&lt;=0.5)),$DC$13,IF(AND(AND(CG244&lt;=0.5,CG244&gt;0.25),CH244&lt;=0.25),$DC$14,IF(AND(CG244&lt;=0.25,CH244&gt;0.5),$DC$15,IF(AND(CG244&lt;=0.25,AND(CH244&gt;0.25,CH244&lt;=0.5)),$DC$16,IF(AND(CG244&lt;=0.25,AND(CH244&gt;0.1,CH244&lt;=0.25)),$DC$17,IF(AND(CG244&lt;=0.25,CH244&lt;=0.1,OR(CG244&lt;&gt;0,CH244&lt;&gt;0)),$DC$18,IF(AND(CG244=0,CH244=0),$DC$19,"ATENÇÃO")))))))))))))))</f>
        <v>35.7142857142857</v>
      </c>
      <c r="CJ244" s="38" t="n">
        <f aca="false">(AJ244+AL244)/2</f>
        <v>0.5</v>
      </c>
      <c r="CK244" s="39" t="n">
        <f aca="false">(AH244+AI244+AK244)/3</f>
        <v>0.666666666666667</v>
      </c>
      <c r="CL244" s="30" t="n">
        <f aca="false">IF(AND(CJ244=1,CK244=1),$DC$5,IF(AND(CJ244=1,CK244&gt;0.5),$DC$6,IF(AND(CJ244=1,AND(CK244&gt;0.25,CK244&lt;=0.5)),$DC$7,IF(AND(CJ244=1,CK244&lt;=0.25),$DC$8,IF(AND(CJ244&gt;0.5,CK244&gt;0.5),$DC$9,IF(AND(CJ244&gt;0.5,AND(CK244&gt;0.25,CK244&lt;=0.5)),$DC$10,IF(AND(CJ244&gt;0.5,CK244&lt;=0.25),$DC$11,IF(AND(AND(CJ244&lt;=0.5,CJ244&gt;0.25),CK244&gt;0.5),$DC$12,IF(AND(AND(CJ244&lt;=0.5,CJ244&gt;0.25),AND(CK244&gt;0.25,CK244&lt;=0.5)),$DC$13,IF(AND(AND(CJ244&lt;=0.5,CJ244&gt;0.25),CK244&lt;=0.25),$DC$14,IF(AND(CJ244&lt;=0.25,CK244&gt;0.5),$DC$15,IF(AND(CJ244&lt;=0.25,AND(CK244&gt;0.25,CK244&lt;=0.5)),$DC$16,IF(AND(CJ244&lt;=0.25,AND(CK244&gt;0.1,CK244&lt;=0.25)),$DC$17,IF(AND(CJ244&lt;=0.25,CK244&lt;=0.1,OR(CJ244&lt;&gt;0,CK244&lt;&gt;0)),$DC$18,IF(AND(CJ244=0,CK244=0),$DC$19,"ATENÇÃO")))))))))))))))</f>
        <v>50</v>
      </c>
      <c r="CM244" s="38" t="n">
        <f aca="false">(AP244+AS244)/2</f>
        <v>1</v>
      </c>
      <c r="CN244" s="39" t="n">
        <f aca="false">(AM244+AN244+AO244+AQ244+AR244+AT244)/6</f>
        <v>0.666666666666667</v>
      </c>
      <c r="CO244" s="30" t="n">
        <f aca="false">IF(AND(CM244=1,CN244=1),$DC$5,IF(AND(CM244=1,CN244&gt;0.5),$DC$6,IF(AND(CM244=1,AND(CN244&gt;0.25,CN244&lt;=0.5)),$DC$7,IF(AND(CM244=1,CN244&lt;=0.25),$DC$8,IF(AND(CM244&gt;0.5,CN244&gt;0.5),$DC$9,IF(AND(CM244&gt;0.5,AND(CN244&gt;0.25,CN244&lt;=0.5)),$DC$10,IF(AND(CM244&gt;0.5,CN244&lt;=0.25),$DC$11,IF(AND(AND(CM244&lt;=0.5,CM244&gt;0.25),CN244&gt;0.5),$DC$12,IF(AND(AND(CM244&lt;=0.5,CM244&gt;0.25),AND(CN244&gt;0.25,CN244&lt;=0.5)),$DC$13,IF(AND(AND(CM244&lt;=0.5,CM244&gt;0.25),CN244&lt;=0.25),$DC$14,IF(AND(CM244&lt;=0.25,CN244&gt;0.5),$DC$15,IF(AND(CM244&lt;=0.25,AND(CN244&gt;0.25,CN244&lt;=0.5)),$DC$16,IF(AND(CM244&lt;=0.25,AND(CN244&gt;0.1,CN244&lt;=0.25)),$DC$17,IF(AND(CM244&lt;=0.25,CN244&lt;=0.1,OR(CM244&lt;&gt;0,CN244&lt;&gt;0)),$DC$18,IF(AND(CM244=0,CN244=0),$DC$19,"ATENÇÃO")))))))))))))))</f>
        <v>92.8571428571429</v>
      </c>
      <c r="CP244" s="38" t="n">
        <f aca="false">(AU244+AZ244+BD244)/3</f>
        <v>0</v>
      </c>
      <c r="CQ244" s="39" t="n">
        <f aca="false">(AV244+AW244+AX244+AY244+BA244+BB244+BC244)/7</f>
        <v>0</v>
      </c>
      <c r="CR244" s="30" t="n">
        <f aca="false">IF(AND(CP244=1,CQ244=1),$DC$5,IF(AND(CP244=1,CQ244&gt;0.5),$DC$6,IF(AND(CP244=1,AND(CQ244&gt;0.25,CQ244&lt;=0.5)),$DC$7,IF(AND(CP244=1,CQ244&lt;=0.25),$DC$8,IF(AND(CP244&gt;0.5,CQ244&gt;0.5),$DC$9,IF(AND(CP244&gt;0.5,AND(CQ244&gt;0.25,CQ244&lt;=0.5)),$DC$10,IF(AND(CP244&gt;0.5,CQ244&lt;=0.25),$DC$11,IF(AND(AND(CP244&lt;=0.5,CP244&gt;0.25),CQ244&gt;0.5),$DC$12,IF(AND(AND(CP244&lt;=0.5,CP244&gt;0.25),AND(CQ244&gt;0.25,CQ244&lt;=0.5)),$DC$13,IF(AND(AND(CP244&lt;=0.5,CP244&gt;0.25),CQ244&lt;=0.25),$DC$14,IF(AND(CP244&lt;=0.25,CQ244&gt;0.5),$DC$15,IF(AND(CP244&lt;=0.25,AND(CQ244&gt;0.25,CQ244&lt;=0.5)),$DC$16,IF(AND(CP244&lt;=0.25,AND(CQ244&gt;0.1,CQ244&lt;=0.25)),$DC$17,IF(AND(CP244&lt;=0.25,CQ244&lt;=0.1,OR(CP244&lt;&gt;0,CQ244&lt;&gt;0)),$DC$18,IF(AND(CP244=0,CQ244=0),$DC$19,"ATENÇÃO")))))))))))))))</f>
        <v>0</v>
      </c>
      <c r="CS244" s="38" t="n">
        <f aca="false">(BE244+BJ244+BN244)/3</f>
        <v>1</v>
      </c>
      <c r="CT244" s="39" t="n">
        <f aca="false">(BF244+BG244+BH244+BI244+BK244+BL244+BM244+BO244+BP244)/9</f>
        <v>0.888888888888889</v>
      </c>
      <c r="CU244" s="30" t="n">
        <f aca="false">IF(AND(CS244=1,CT244=1),$DC$5,IF(AND(CS244=1,CT244&gt;0.5),$DC$6,IF(AND(CS244=1,AND(CT244&gt;0.25,CT244&lt;=0.5)),$DC$7,IF(AND(CS244=1,CT244&lt;=0.25),$DC$8,IF(AND(CS244&gt;0.5,CT244&gt;0.5),$DC$9,IF(AND(CS244&gt;0.5,AND(CT244&gt;0.25,CT244&lt;=0.5)),$DC$10,IF(AND(CS244&gt;0.5,CT244&lt;=0.25),$DC$11,IF(AND(AND(CS244&lt;=0.5,CS244&gt;0.25),CT244&gt;0.5),$DC$12,IF(AND(AND(CS244&lt;=0.5,CS244&gt;0.25),AND(CT244&gt;0.25,CT244&lt;=0.5)),$DC$13,IF(AND(AND(CS244&lt;=0.5,CS244&gt;0.25),CT244&lt;=0.25),$DC$14,IF(AND(CS244&lt;=0.25,CT244&gt;0.5),$DC$15,IF(AND(CS244&lt;=0.25,AND(CT244&gt;0.25,CT244&lt;=0.5)),$DC$16,IF(AND(CS244&lt;=0.25,AND(CT244&gt;0.1,CT244&lt;=0.25)),$DC$17,IF(AND(CS244&lt;=0.25,CT244&lt;=0.1,OR(CS244&lt;&gt;0,CT244&lt;&gt;0)),$DC$18,IF(AND(CS244=0,CT244=0),$DC$19,"ATENÇÃO")))))))))))))))</f>
        <v>92.8571428571429</v>
      </c>
      <c r="CV244" s="31" t="n">
        <f aca="false">(BR244+BW244+BX244)/3</f>
        <v>0.333333333333333</v>
      </c>
      <c r="CW244" s="32" t="n">
        <f aca="false">(BQ244+BS244+BT244+BU244+BV244+BY244+BZ244)/7</f>
        <v>0.285714285714286</v>
      </c>
      <c r="CX244" s="30" t="n">
        <f aca="false">IF(AND(CV244=1,CW244=1),$DC$5,IF(AND(CV244=1,CW244&gt;0.5),$DC$6,IF(AND(CV244=1,AND(CW244&gt;0.25,CW244&lt;=0.5)),$DC$7,IF(AND(CV244=1,CW244&lt;=0.25),$DC$8,IF(AND(CV244&gt;0.5,CW244&gt;0.5),$DC$9,IF(AND(CV244&gt;0.5,AND(CW244&gt;0.25,CW244&lt;=0.5)),$DC$10,IF(AND(CV244&gt;0.5,CW244&lt;=0.25),$DC$11,IF(AND(AND(CV244&lt;=0.5,CV244&gt;0.25),CW244&gt;0.5),$DC$12,IF(AND(AND(CV244&lt;=0.5,CV244&gt;0.25),AND(CW244&gt;0.25,CW244&lt;=0.5)),$DC$13,IF(AND(AND(CV244&lt;=0.5,CV244&gt;0.25),CW244&lt;=0.25),$DC$14,IF(AND(CV244&lt;=0.25,CW244&gt;0.5),$DC$15,IF(AND(CV244&lt;=0.25,AND(CW244&gt;0.25,CW244&lt;=0.5)),$DC$16,IF(AND(CV244&lt;=0.25,AND(CW244&gt;0.1,CW244&lt;=0.25)),$DC$17,IF(AND(CV244&lt;=0.25,CW244&lt;=0.1,OR(CV244&lt;&gt;0,CW244&lt;&gt;0)),$DC$18,IF(AND(CV244=0,CW244=0),$DC$19,"ATENÇÃO")))))))))))))))</f>
        <v>42.8571428571429</v>
      </c>
    </row>
    <row r="245" customFormat="false" ht="15" hidden="false" customHeight="false" outlineLevel="0" collapsed="false">
      <c r="A245" s="1" t="s">
        <v>396</v>
      </c>
      <c r="B245" s="2" t="n">
        <v>243</v>
      </c>
      <c r="C245" s="23" t="n">
        <v>1</v>
      </c>
      <c r="D245" s="23" t="n">
        <v>1</v>
      </c>
      <c r="E245" s="23" t="n">
        <v>1</v>
      </c>
      <c r="F245" s="23" t="n">
        <v>1</v>
      </c>
      <c r="G245" s="24" t="n">
        <v>1</v>
      </c>
      <c r="H245" s="23" t="n">
        <v>1</v>
      </c>
      <c r="I245" s="24" t="n">
        <v>0</v>
      </c>
      <c r="J245" s="23" t="n">
        <v>0</v>
      </c>
      <c r="K245" s="24" t="n">
        <v>0</v>
      </c>
      <c r="L245" s="23" t="n">
        <v>0</v>
      </c>
      <c r="M245" s="23" t="n">
        <v>0</v>
      </c>
      <c r="N245" s="24" t="n">
        <v>0</v>
      </c>
      <c r="O245" s="23" t="n">
        <v>0</v>
      </c>
      <c r="P245" s="23" t="n">
        <v>0</v>
      </c>
      <c r="Q245" s="23" t="n">
        <v>0</v>
      </c>
      <c r="R245" s="24" t="n">
        <v>0</v>
      </c>
      <c r="S245" s="23" t="n">
        <v>1</v>
      </c>
      <c r="T245" s="23" t="n">
        <v>0</v>
      </c>
      <c r="U245" s="25" t="n">
        <v>0</v>
      </c>
      <c r="V245" s="25" t="n">
        <v>0</v>
      </c>
      <c r="W245" s="25" t="n">
        <v>0</v>
      </c>
      <c r="X245" s="26" t="n">
        <v>0</v>
      </c>
      <c r="Y245" s="25" t="n">
        <v>0</v>
      </c>
      <c r="Z245" s="25" t="n">
        <v>0</v>
      </c>
      <c r="AA245" s="26" t="n">
        <v>0</v>
      </c>
      <c r="AB245" s="25" t="n">
        <v>0</v>
      </c>
      <c r="AC245" s="25" t="n">
        <v>0</v>
      </c>
      <c r="AD245" s="25" t="n">
        <v>0</v>
      </c>
      <c r="AE245" s="25" t="n">
        <v>1</v>
      </c>
      <c r="AF245" s="25" t="n">
        <v>0</v>
      </c>
      <c r="AG245" s="26" t="n">
        <v>1</v>
      </c>
      <c r="AH245" s="23" t="n">
        <v>1</v>
      </c>
      <c r="AI245" s="23" t="n">
        <v>0</v>
      </c>
      <c r="AJ245" s="24" t="n">
        <v>0</v>
      </c>
      <c r="AK245" s="23" t="n">
        <v>1</v>
      </c>
      <c r="AL245" s="24" t="n">
        <v>0</v>
      </c>
      <c r="AM245" s="25" t="n">
        <v>1</v>
      </c>
      <c r="AN245" s="25" t="n">
        <v>1</v>
      </c>
      <c r="AO245" s="25" t="n">
        <v>0</v>
      </c>
      <c r="AP245" s="26" t="n">
        <v>0</v>
      </c>
      <c r="AQ245" s="25" t="n">
        <v>0</v>
      </c>
      <c r="AR245" s="25" t="n">
        <v>1</v>
      </c>
      <c r="AS245" s="26" t="n">
        <v>1</v>
      </c>
      <c r="AT245" s="25" t="n">
        <v>1</v>
      </c>
      <c r="AU245" s="24" t="n">
        <v>1</v>
      </c>
      <c r="AV245" s="23" t="n">
        <v>0</v>
      </c>
      <c r="AW245" s="23" t="n">
        <v>0</v>
      </c>
      <c r="AX245" s="23" t="n">
        <v>1</v>
      </c>
      <c r="AY245" s="23" t="n">
        <v>0</v>
      </c>
      <c r="AZ245" s="24" t="n">
        <v>1</v>
      </c>
      <c r="BA245" s="23" t="n">
        <v>0</v>
      </c>
      <c r="BB245" s="23" t="n">
        <v>1</v>
      </c>
      <c r="BC245" s="23" t="n">
        <v>0</v>
      </c>
      <c r="BD245" s="24" t="n">
        <v>0</v>
      </c>
      <c r="BE245" s="26" t="n">
        <v>1</v>
      </c>
      <c r="BF245" s="25" t="n">
        <v>1</v>
      </c>
      <c r="BG245" s="25" t="n">
        <v>1</v>
      </c>
      <c r="BH245" s="25" t="n">
        <v>1</v>
      </c>
      <c r="BI245" s="25" t="n">
        <v>1</v>
      </c>
      <c r="BJ245" s="26" t="n">
        <v>1</v>
      </c>
      <c r="BK245" s="25" t="n">
        <v>1</v>
      </c>
      <c r="BL245" s="25" t="n">
        <v>1</v>
      </c>
      <c r="BM245" s="25" t="n">
        <v>1</v>
      </c>
      <c r="BN245" s="26" t="n">
        <v>1</v>
      </c>
      <c r="BO245" s="25" t="n">
        <v>1</v>
      </c>
      <c r="BP245" s="25" t="n">
        <v>1</v>
      </c>
      <c r="BQ245" s="23" t="n">
        <v>1</v>
      </c>
      <c r="BR245" s="24" t="n">
        <v>0</v>
      </c>
      <c r="BS245" s="23" t="n">
        <v>1</v>
      </c>
      <c r="BT245" s="23" t="n">
        <v>0</v>
      </c>
      <c r="BU245" s="23" t="n">
        <v>0</v>
      </c>
      <c r="BV245" s="23" t="n">
        <v>0</v>
      </c>
      <c r="BW245" s="24" t="n">
        <v>0</v>
      </c>
      <c r="BX245" s="24" t="n">
        <v>1</v>
      </c>
      <c r="BY245" s="23" t="n">
        <v>0</v>
      </c>
      <c r="BZ245" s="23" t="n">
        <v>0</v>
      </c>
      <c r="CB245" s="27" t="n">
        <f aca="false">CF245*$CZ$3+CI245*$DA$3+CL245*$DB$3+CO245*$DC$3+CR245*$DD$3+CU245*$DE$3+CX245*$DF$3</f>
        <v>51.2357142857143</v>
      </c>
      <c r="CD245" s="38" t="n">
        <f aca="false">(G245+I245+K245+N245+R245)/5</f>
        <v>0.2</v>
      </c>
      <c r="CE245" s="39" t="n">
        <f aca="false">(C245+D245+E245+F245+H245+J245+L245+M245+O245+P245+Q245+S245+T245)/13</f>
        <v>0.461538461538462</v>
      </c>
      <c r="CF245" s="30" t="n">
        <f aca="false">IF(AND(CD245=1,CE245=1),$DC$5,IF(AND(CD245=1,CE245&gt;0.5),$DC$6,IF(AND(CD245=1,AND(CE245&gt;0.25,CE245&lt;=0.5)),$DC$7,IF(AND(CD245=1,CE245&lt;=0.25),$DC$8,IF(AND(CD245&gt;0.5,CE245&gt;0.5),$DC$9,IF(AND(CD245&gt;0.5,AND(CE245&gt;0.25,CE245&lt;=0.5)),$DC$10,IF(AND(CD245&gt;0.5,CE245&lt;=0.25),$DC$11,IF(AND(AND(CD245&lt;=0.5,CD245&gt;0.25),CE245&gt;0.5),$DC$12,IF(AND(AND(CD245&lt;=0.5,CD245&gt;0.25),AND(CE245&gt;0.25,CE245&lt;=0.5)),$DC$13,IF(AND(AND(CD245&lt;=0.5,CD245&gt;0.25),CE245&lt;=0.25),$DC$14,IF(AND(CD245&lt;=0.25,CE245&gt;0.5),$DC$15,IF(AND(CD245&lt;=0.25,AND(CE245&gt;0.25,CE245&lt;=0.5)),$DC$16,IF(AND(CD245&lt;=0.25,AND(CE245&gt;0.1,CE245&lt;=0.25)),$DC$17,IF(AND(CD245&lt;=0.25,CE245&lt;=0.1,OR(CD245&lt;&gt;0,CE245&lt;&gt;0)),$DC$18,IF(AND(CD245=0,CE245=0),$DC$19,"ATENÇÃO")))))))))))))))</f>
        <v>21.4285714285714</v>
      </c>
      <c r="CG245" s="38" t="n">
        <f aca="false">(X245+AA245+AG245)/3</f>
        <v>0.333333333333333</v>
      </c>
      <c r="CH245" s="39" t="n">
        <f aca="false">(U245+V245+W245+Y245+Z245+AB245+AC245+AD245+AE245+AF245)/10</f>
        <v>0.1</v>
      </c>
      <c r="CI245" s="30" t="n">
        <f aca="false">IF(AND(CG245=1,CH245=1),$DC$5,IF(AND(CG245=1,CH245&gt;0.5),$DC$6,IF(AND(CG245=1,AND(CH245&gt;0.25,CH245&lt;=0.5)),$DC$7,IF(AND(CG245=1,CH245&lt;=0.25),$DC$8,IF(AND(CG245&gt;0.5,CH245&gt;0.5),$DC$9,IF(AND(CG245&gt;0.5,AND(CH245&gt;0.25,CH245&lt;=0.5)),$DC$10,IF(AND(CG245&gt;0.5,CH245&lt;=0.25),$DC$11,IF(AND(AND(CG245&lt;=0.5,CG245&gt;0.25),CH245&gt;0.5),$DC$12,IF(AND(AND(CG245&lt;=0.5,CG245&gt;0.25),AND(CH245&gt;0.25,CH245&lt;=0.5)),$DC$13,IF(AND(AND(CG245&lt;=0.5,CG245&gt;0.25),CH245&lt;=0.25),$DC$14,IF(AND(CG245&lt;=0.25,CH245&gt;0.5),$DC$15,IF(AND(CG245&lt;=0.25,AND(CH245&gt;0.25,CH245&lt;=0.5)),$DC$16,IF(AND(CG245&lt;=0.25,AND(CH245&gt;0.1,CH245&lt;=0.25)),$DC$17,IF(AND(CG245&lt;=0.25,CH245&lt;=0.1,OR(CG245&lt;&gt;0,CH245&lt;&gt;0)),$DC$18,IF(AND(CG245=0,CH245=0),$DC$19,"ATENÇÃO")))))))))))))))</f>
        <v>35.7142857142857</v>
      </c>
      <c r="CJ245" s="38" t="n">
        <f aca="false">(AJ245+AL245)/2</f>
        <v>0</v>
      </c>
      <c r="CK245" s="39" t="n">
        <f aca="false">(AH245+AI245+AK245)/3</f>
        <v>0.666666666666667</v>
      </c>
      <c r="CL245" s="30" t="n">
        <f aca="false">IF(AND(CJ245=1,CK245=1),$DC$5,IF(AND(CJ245=1,CK245&gt;0.5),$DC$6,IF(AND(CJ245=1,AND(CK245&gt;0.25,CK245&lt;=0.5)),$DC$7,IF(AND(CJ245=1,CK245&lt;=0.25),$DC$8,IF(AND(CJ245&gt;0.5,CK245&gt;0.5),$DC$9,IF(AND(CJ245&gt;0.5,AND(CK245&gt;0.25,CK245&lt;=0.5)),$DC$10,IF(AND(CJ245&gt;0.5,CK245&lt;=0.25),$DC$11,IF(AND(AND(CJ245&lt;=0.5,CJ245&gt;0.25),CK245&gt;0.5),$DC$12,IF(AND(AND(CJ245&lt;=0.5,CJ245&gt;0.25),AND(CK245&gt;0.25,CK245&lt;=0.5)),$DC$13,IF(AND(AND(CJ245&lt;=0.5,CJ245&gt;0.25),CK245&lt;=0.25),$DC$14,IF(AND(CJ245&lt;=0.25,CK245&gt;0.5),$DC$15,IF(AND(CJ245&lt;=0.25,AND(CK245&gt;0.25,CK245&lt;=0.5)),$DC$16,IF(AND(CJ245&lt;=0.25,AND(CK245&gt;0.1,CK245&lt;=0.25)),$DC$17,IF(AND(CJ245&lt;=0.25,CK245&lt;=0.1,OR(CJ245&lt;&gt;0,CK245&lt;&gt;0)),$DC$18,IF(AND(CJ245=0,CK245=0),$DC$19,"ATENÇÃO")))))))))))))))</f>
        <v>28.5714285714286</v>
      </c>
      <c r="CM245" s="38" t="n">
        <f aca="false">(AP245+AS245)/2</f>
        <v>0.5</v>
      </c>
      <c r="CN245" s="39" t="n">
        <f aca="false">(AM245+AN245+AO245+AQ245+AR245+AT245)/6</f>
        <v>0.666666666666667</v>
      </c>
      <c r="CO245" s="30" t="n">
        <f aca="false">IF(AND(CM245=1,CN245=1),$DC$5,IF(AND(CM245=1,CN245&gt;0.5),$DC$6,IF(AND(CM245=1,AND(CN245&gt;0.25,CN245&lt;=0.5)),$DC$7,IF(AND(CM245=1,CN245&lt;=0.25),$DC$8,IF(AND(CM245&gt;0.5,CN245&gt;0.5),$DC$9,IF(AND(CM245&gt;0.5,AND(CN245&gt;0.25,CN245&lt;=0.5)),$DC$10,IF(AND(CM245&gt;0.5,CN245&lt;=0.25),$DC$11,IF(AND(AND(CM245&lt;=0.5,CM245&gt;0.25),CN245&gt;0.5),$DC$12,IF(AND(AND(CM245&lt;=0.5,CM245&gt;0.25),AND(CN245&gt;0.25,CN245&lt;=0.5)),$DC$13,IF(AND(AND(CM245&lt;=0.5,CM245&gt;0.25),CN245&lt;=0.25),$DC$14,IF(AND(CM245&lt;=0.25,CN245&gt;0.5),$DC$15,IF(AND(CM245&lt;=0.25,AND(CN245&gt;0.25,CN245&lt;=0.5)),$DC$16,IF(AND(CM245&lt;=0.25,AND(CN245&gt;0.1,CN245&lt;=0.25)),$DC$17,IF(AND(CM245&lt;=0.25,CN245&lt;=0.1,OR(CM245&lt;&gt;0,CN245&lt;&gt;0)),$DC$18,IF(AND(CM245=0,CN245=0),$DC$19,"ATENÇÃO")))))))))))))))</f>
        <v>50</v>
      </c>
      <c r="CP245" s="38" t="n">
        <f aca="false">(AU245+AZ245+BD245)/3</f>
        <v>0.666666666666667</v>
      </c>
      <c r="CQ245" s="39" t="n">
        <f aca="false">(AV245+AW245+AX245+AY245+BA245+BB245+BC245)/7</f>
        <v>0.285714285714286</v>
      </c>
      <c r="CR245" s="30" t="n">
        <f aca="false">IF(AND(CP245=1,CQ245=1),$DC$5,IF(AND(CP245=1,CQ245&gt;0.5),$DC$6,IF(AND(CP245=1,AND(CQ245&gt;0.25,CQ245&lt;=0.5)),$DC$7,IF(AND(CP245=1,CQ245&lt;=0.25),$DC$8,IF(AND(CP245&gt;0.5,CQ245&gt;0.5),$DC$9,IF(AND(CP245&gt;0.5,AND(CQ245&gt;0.25,CQ245&lt;=0.5)),$DC$10,IF(AND(CP245&gt;0.5,CQ245&lt;=0.25),$DC$11,IF(AND(AND(CP245&lt;=0.5,CP245&gt;0.25),CQ245&gt;0.5),$DC$12,IF(AND(AND(CP245&lt;=0.5,CP245&gt;0.25),AND(CQ245&gt;0.25,CQ245&lt;=0.5)),$DC$13,IF(AND(AND(CP245&lt;=0.5,CP245&gt;0.25),CQ245&lt;=0.25),$DC$14,IF(AND(CP245&lt;=0.25,CQ245&gt;0.5),$DC$15,IF(AND(CP245&lt;=0.25,AND(CQ245&gt;0.25,CQ245&lt;=0.5)),$DC$16,IF(AND(CP245&lt;=0.25,AND(CQ245&gt;0.1,CQ245&lt;=0.25)),$DC$17,IF(AND(CP245&lt;=0.25,CQ245&lt;=0.1,OR(CP245&lt;&gt;0,CQ245&lt;&gt;0)),$DC$18,IF(AND(CP245=0,CQ245=0),$DC$19,"ATENÇÃO")))))))))))))))</f>
        <v>64.2857142857143</v>
      </c>
      <c r="CS245" s="38" t="n">
        <f aca="false">(BE245+BJ245+BN245)/3</f>
        <v>1</v>
      </c>
      <c r="CT245" s="39" t="n">
        <f aca="false">(BF245+BG245+BH245+BI245+BK245+BL245+BM245+BO245+BP245)/9</f>
        <v>1</v>
      </c>
      <c r="CU245" s="30" t="n">
        <f aca="false">IF(AND(CS245=1,CT245=1),$DC$5,IF(AND(CS245=1,CT245&gt;0.5),$DC$6,IF(AND(CS245=1,AND(CT245&gt;0.25,CT245&lt;=0.5)),$DC$7,IF(AND(CS245=1,CT245&lt;=0.25),$DC$8,IF(AND(CS245&gt;0.5,CT245&gt;0.5),$DC$9,IF(AND(CS245&gt;0.5,AND(CT245&gt;0.25,CT245&lt;=0.5)),$DC$10,IF(AND(CS245&gt;0.5,CT245&lt;=0.25),$DC$11,IF(AND(AND(CS245&lt;=0.5,CS245&gt;0.25),CT245&gt;0.5),$DC$12,IF(AND(AND(CS245&lt;=0.5,CS245&gt;0.25),AND(CT245&gt;0.25,CT245&lt;=0.5)),$DC$13,IF(AND(AND(CS245&lt;=0.5,CS245&gt;0.25),CT245&lt;=0.25),$DC$14,IF(AND(CS245&lt;=0.25,CT245&gt;0.5),$DC$15,IF(AND(CS245&lt;=0.25,AND(CT245&gt;0.25,CT245&lt;=0.5)),$DC$16,IF(AND(CS245&lt;=0.25,AND(CT245&gt;0.1,CT245&lt;=0.25)),$DC$17,IF(AND(CS245&lt;=0.25,CT245&lt;=0.1,OR(CS245&lt;&gt;0,CT245&lt;&gt;0)),$DC$18,IF(AND(CS245=0,CT245=0),$DC$19,"ATENÇÃO")))))))))))))))</f>
        <v>100</v>
      </c>
      <c r="CV245" s="31" t="n">
        <f aca="false">(BR245+BW245+BX245)/3</f>
        <v>0.333333333333333</v>
      </c>
      <c r="CW245" s="32" t="n">
        <f aca="false">(BQ245+BS245+BT245+BU245+BV245+BY245+BZ245)/7</f>
        <v>0.285714285714286</v>
      </c>
      <c r="CX245" s="30" t="n">
        <f aca="false">IF(AND(CV245=1,CW245=1),$DC$5,IF(AND(CV245=1,CW245&gt;0.5),$DC$6,IF(AND(CV245=1,AND(CW245&gt;0.25,CW245&lt;=0.5)),$DC$7,IF(AND(CV245=1,CW245&lt;=0.25),$DC$8,IF(AND(CV245&gt;0.5,CW245&gt;0.5),$DC$9,IF(AND(CV245&gt;0.5,AND(CW245&gt;0.25,CW245&lt;=0.5)),$DC$10,IF(AND(CV245&gt;0.5,CW245&lt;=0.25),$DC$11,IF(AND(AND(CV245&lt;=0.5,CV245&gt;0.25),CW245&gt;0.5),$DC$12,IF(AND(AND(CV245&lt;=0.5,CV245&gt;0.25),AND(CW245&gt;0.25,CW245&lt;=0.5)),$DC$13,IF(AND(AND(CV245&lt;=0.5,CV245&gt;0.25),CW245&lt;=0.25),$DC$14,IF(AND(CV245&lt;=0.25,CW245&gt;0.5),$DC$15,IF(AND(CV245&lt;=0.25,AND(CW245&gt;0.25,CW245&lt;=0.5)),$DC$16,IF(AND(CV245&lt;=0.25,AND(CW245&gt;0.1,CW245&lt;=0.25)),$DC$17,IF(AND(CV245&lt;=0.25,CW245&lt;=0.1,OR(CV245&lt;&gt;0,CW245&lt;&gt;0)),$DC$18,IF(AND(CV245=0,CW245=0),$DC$19,"ATENÇÃO")))))))))))))))</f>
        <v>42.8571428571429</v>
      </c>
    </row>
    <row r="246" customFormat="false" ht="15" hidden="false" customHeight="false" outlineLevel="0" collapsed="false">
      <c r="A246" s="1" t="s">
        <v>397</v>
      </c>
      <c r="B246" s="2" t="n">
        <v>244</v>
      </c>
      <c r="C246" s="23" t="n">
        <v>1</v>
      </c>
      <c r="D246" s="23" t="n">
        <v>0</v>
      </c>
      <c r="E246" s="23" t="n">
        <v>0</v>
      </c>
      <c r="F246" s="23" t="n">
        <v>0</v>
      </c>
      <c r="G246" s="24" t="n">
        <v>0</v>
      </c>
      <c r="H246" s="23" t="n">
        <v>0</v>
      </c>
      <c r="I246" s="24" t="n">
        <v>0</v>
      </c>
      <c r="J246" s="23" t="n">
        <v>0</v>
      </c>
      <c r="K246" s="24" t="n">
        <v>0</v>
      </c>
      <c r="L246" s="23" t="n">
        <v>1</v>
      </c>
      <c r="M246" s="23" t="n">
        <v>0</v>
      </c>
      <c r="N246" s="24" t="n">
        <v>1</v>
      </c>
      <c r="O246" s="23" t="n">
        <v>0</v>
      </c>
      <c r="P246" s="23" t="n">
        <v>0</v>
      </c>
      <c r="Q246" s="23" t="n">
        <v>0</v>
      </c>
      <c r="R246" s="24" t="n">
        <v>1</v>
      </c>
      <c r="S246" s="23" t="n">
        <v>0</v>
      </c>
      <c r="T246" s="23" t="n">
        <v>0</v>
      </c>
      <c r="U246" s="25" t="n">
        <v>0</v>
      </c>
      <c r="V246" s="25" t="n">
        <v>0</v>
      </c>
      <c r="W246" s="25" t="n">
        <v>0</v>
      </c>
      <c r="X246" s="26" t="n">
        <v>0</v>
      </c>
      <c r="Y246" s="25" t="n">
        <v>0</v>
      </c>
      <c r="Z246" s="25" t="n">
        <v>0</v>
      </c>
      <c r="AA246" s="26" t="n">
        <v>0</v>
      </c>
      <c r="AB246" s="25" t="n">
        <v>0</v>
      </c>
      <c r="AC246" s="25" t="n">
        <v>0</v>
      </c>
      <c r="AD246" s="25" t="n">
        <v>0</v>
      </c>
      <c r="AE246" s="25" t="n">
        <v>0</v>
      </c>
      <c r="AF246" s="25" t="n">
        <v>0</v>
      </c>
      <c r="AG246" s="26" t="n">
        <v>0</v>
      </c>
      <c r="AH246" s="23" t="n">
        <v>1</v>
      </c>
      <c r="AI246" s="23" t="n">
        <v>0</v>
      </c>
      <c r="AJ246" s="24" t="n">
        <v>1</v>
      </c>
      <c r="AK246" s="23" t="n">
        <v>1</v>
      </c>
      <c r="AL246" s="24" t="n">
        <v>0</v>
      </c>
      <c r="AM246" s="25" t="n">
        <v>1</v>
      </c>
      <c r="AN246" s="25" t="n">
        <v>1</v>
      </c>
      <c r="AO246" s="25" t="n">
        <v>0</v>
      </c>
      <c r="AP246" s="26" t="n">
        <v>0</v>
      </c>
      <c r="AQ246" s="25" t="n">
        <v>0</v>
      </c>
      <c r="AR246" s="25" t="n">
        <v>0</v>
      </c>
      <c r="AS246" s="26" t="n">
        <v>0</v>
      </c>
      <c r="AT246" s="25" t="n">
        <v>0</v>
      </c>
      <c r="AU246" s="24" t="n">
        <v>0</v>
      </c>
      <c r="AV246" s="23" t="n">
        <v>0</v>
      </c>
      <c r="AW246" s="23" t="n">
        <v>0</v>
      </c>
      <c r="AX246" s="23" t="n">
        <v>0</v>
      </c>
      <c r="AY246" s="23" t="n">
        <v>0</v>
      </c>
      <c r="AZ246" s="24" t="n">
        <v>0</v>
      </c>
      <c r="BA246" s="23" t="n">
        <v>0</v>
      </c>
      <c r="BB246" s="23" t="n">
        <v>0</v>
      </c>
      <c r="BC246" s="23" t="n">
        <v>0</v>
      </c>
      <c r="BD246" s="24" t="n">
        <v>0</v>
      </c>
      <c r="BE246" s="26" t="n">
        <v>1</v>
      </c>
      <c r="BF246" s="25" t="n">
        <v>1</v>
      </c>
      <c r="BG246" s="25" t="n">
        <v>1</v>
      </c>
      <c r="BH246" s="25" t="n">
        <v>1</v>
      </c>
      <c r="BI246" s="25" t="n">
        <v>1</v>
      </c>
      <c r="BJ246" s="26" t="n">
        <v>1</v>
      </c>
      <c r="BK246" s="25" t="n">
        <v>1</v>
      </c>
      <c r="BL246" s="25" t="n">
        <v>1</v>
      </c>
      <c r="BM246" s="25" t="n">
        <v>1</v>
      </c>
      <c r="BN246" s="26" t="n">
        <v>0</v>
      </c>
      <c r="BO246" s="25" t="n">
        <v>1</v>
      </c>
      <c r="BP246" s="25" t="n">
        <v>1</v>
      </c>
      <c r="BQ246" s="23" t="n">
        <v>0</v>
      </c>
      <c r="BR246" s="24" t="n">
        <v>1</v>
      </c>
      <c r="BS246" s="23" t="n">
        <v>0</v>
      </c>
      <c r="BT246" s="23" t="n">
        <v>0</v>
      </c>
      <c r="BU246" s="23" t="n">
        <v>0</v>
      </c>
      <c r="BV246" s="23" t="n">
        <v>0</v>
      </c>
      <c r="BW246" s="24" t="n">
        <v>0</v>
      </c>
      <c r="BX246" s="24" t="n">
        <v>0</v>
      </c>
      <c r="BY246" s="23" t="n">
        <v>0</v>
      </c>
      <c r="BZ246" s="23" t="n">
        <v>0</v>
      </c>
      <c r="CB246" s="27" t="n">
        <f aca="false">CF246*$CZ$3+CI246*$DA$3+CL246*$DB$3+CO246*$DC$3+CR246*$DD$3+CU246*$DE$3+CX246*$DF$3</f>
        <v>32.4135714285714</v>
      </c>
      <c r="CD246" s="38" t="n">
        <f aca="false">(G246+I246+K246+N246+R246)/5</f>
        <v>0.4</v>
      </c>
      <c r="CE246" s="39" t="n">
        <f aca="false">(C246+D246+E246+F246+H246+J246+L246+M246+O246+P246+Q246+S246+T246)/13</f>
        <v>0.153846153846154</v>
      </c>
      <c r="CF246" s="30" t="n">
        <f aca="false">IF(AND(CD246=1,CE246=1),$DC$5,IF(AND(CD246=1,CE246&gt;0.5),$DC$6,IF(AND(CD246=1,AND(CE246&gt;0.25,CE246&lt;=0.5)),$DC$7,IF(AND(CD246=1,CE246&lt;=0.25),$DC$8,IF(AND(CD246&gt;0.5,CE246&gt;0.5),$DC$9,IF(AND(CD246&gt;0.5,AND(CE246&gt;0.25,CE246&lt;=0.5)),$DC$10,IF(AND(CD246&gt;0.5,CE246&lt;=0.25),$DC$11,IF(AND(AND(CD246&lt;=0.5,CD246&gt;0.25),CE246&gt;0.5),$DC$12,IF(AND(AND(CD246&lt;=0.5,CD246&gt;0.25),AND(CE246&gt;0.25,CE246&lt;=0.5)),$DC$13,IF(AND(AND(CD246&lt;=0.5,CD246&gt;0.25),CE246&lt;=0.25),$DC$14,IF(AND(CD246&lt;=0.25,CE246&gt;0.5),$DC$15,IF(AND(CD246&lt;=0.25,AND(CE246&gt;0.25,CE246&lt;=0.5)),$DC$16,IF(AND(CD246&lt;=0.25,AND(CE246&gt;0.1,CE246&lt;=0.25)),$DC$17,IF(AND(CD246&lt;=0.25,CE246&lt;=0.1,OR(CD246&lt;&gt;0,CE246&lt;&gt;0)),$DC$18,IF(AND(CD246=0,CE246=0),$DC$19,"ATENÇÃO")))))))))))))))</f>
        <v>35.7142857142857</v>
      </c>
      <c r="CG246" s="38" t="n">
        <f aca="false">(X246+AA246+AG246)/3</f>
        <v>0</v>
      </c>
      <c r="CH246" s="39" t="n">
        <f aca="false">(U246+V246+W246+Y246+Z246+AB246+AC246+AD246+AE246+AF246)/10</f>
        <v>0</v>
      </c>
      <c r="CI246" s="30" t="n">
        <f aca="false">IF(AND(CG246=1,CH246=1),$DC$5,IF(AND(CG246=1,CH246&gt;0.5),$DC$6,IF(AND(CG246=1,AND(CH246&gt;0.25,CH246&lt;=0.5)),$DC$7,IF(AND(CG246=1,CH246&lt;=0.25),$DC$8,IF(AND(CG246&gt;0.5,CH246&gt;0.5),$DC$9,IF(AND(CG246&gt;0.5,AND(CH246&gt;0.25,CH246&lt;=0.5)),$DC$10,IF(AND(CG246&gt;0.5,CH246&lt;=0.25),$DC$11,IF(AND(AND(CG246&lt;=0.5,CG246&gt;0.25),CH246&gt;0.5),$DC$12,IF(AND(AND(CG246&lt;=0.5,CG246&gt;0.25),AND(CH246&gt;0.25,CH246&lt;=0.5)),$DC$13,IF(AND(AND(CG246&lt;=0.5,CG246&gt;0.25),CH246&lt;=0.25),$DC$14,IF(AND(CG246&lt;=0.25,CH246&gt;0.5),$DC$15,IF(AND(CG246&lt;=0.25,AND(CH246&gt;0.25,CH246&lt;=0.5)),$DC$16,IF(AND(CG246&lt;=0.25,AND(CH246&gt;0.1,CH246&lt;=0.25)),$DC$17,IF(AND(CG246&lt;=0.25,CH246&lt;=0.1,OR(CG246&lt;&gt;0,CH246&lt;&gt;0)),$DC$18,IF(AND(CG246=0,CH246=0),$DC$19,"ATENÇÃO")))))))))))))))</f>
        <v>0</v>
      </c>
      <c r="CJ246" s="38" t="n">
        <f aca="false">(AJ246+AL246)/2</f>
        <v>0.5</v>
      </c>
      <c r="CK246" s="39" t="n">
        <f aca="false">(AH246+AI246+AK246)/3</f>
        <v>0.666666666666667</v>
      </c>
      <c r="CL246" s="30" t="n">
        <f aca="false">IF(AND(CJ246=1,CK246=1),$DC$5,IF(AND(CJ246=1,CK246&gt;0.5),$DC$6,IF(AND(CJ246=1,AND(CK246&gt;0.25,CK246&lt;=0.5)),$DC$7,IF(AND(CJ246=1,CK246&lt;=0.25),$DC$8,IF(AND(CJ246&gt;0.5,CK246&gt;0.5),$DC$9,IF(AND(CJ246&gt;0.5,AND(CK246&gt;0.25,CK246&lt;=0.5)),$DC$10,IF(AND(CJ246&gt;0.5,CK246&lt;=0.25),$DC$11,IF(AND(AND(CJ246&lt;=0.5,CJ246&gt;0.25),CK246&gt;0.5),$DC$12,IF(AND(AND(CJ246&lt;=0.5,CJ246&gt;0.25),AND(CK246&gt;0.25,CK246&lt;=0.5)),$DC$13,IF(AND(AND(CJ246&lt;=0.5,CJ246&gt;0.25),CK246&lt;=0.25),$DC$14,IF(AND(CJ246&lt;=0.25,CK246&gt;0.5),$DC$15,IF(AND(CJ246&lt;=0.25,AND(CK246&gt;0.25,CK246&lt;=0.5)),$DC$16,IF(AND(CJ246&lt;=0.25,AND(CK246&gt;0.1,CK246&lt;=0.25)),$DC$17,IF(AND(CJ246&lt;=0.25,CK246&lt;=0.1,OR(CJ246&lt;&gt;0,CK246&lt;&gt;0)),$DC$18,IF(AND(CJ246=0,CK246=0),$DC$19,"ATENÇÃO")))))))))))))))</f>
        <v>50</v>
      </c>
      <c r="CM246" s="38" t="n">
        <f aca="false">(AP246+AS246)/2</f>
        <v>0</v>
      </c>
      <c r="CN246" s="39" t="n">
        <f aca="false">(AM246+AN246+AO246+AQ246+AR246+AT246)/6</f>
        <v>0.333333333333333</v>
      </c>
      <c r="CO246" s="30" t="n">
        <f aca="false">IF(AND(CM246=1,CN246=1),$DC$5,IF(AND(CM246=1,CN246&gt;0.5),$DC$6,IF(AND(CM246=1,AND(CN246&gt;0.25,CN246&lt;=0.5)),$DC$7,IF(AND(CM246=1,CN246&lt;=0.25),$DC$8,IF(AND(CM246&gt;0.5,CN246&gt;0.5),$DC$9,IF(AND(CM246&gt;0.5,AND(CN246&gt;0.25,CN246&lt;=0.5)),$DC$10,IF(AND(CM246&gt;0.5,CN246&lt;=0.25),$DC$11,IF(AND(AND(CM246&lt;=0.5,CM246&gt;0.25),CN246&gt;0.5),$DC$12,IF(AND(AND(CM246&lt;=0.5,CM246&gt;0.25),AND(CN246&gt;0.25,CN246&lt;=0.5)),$DC$13,IF(AND(AND(CM246&lt;=0.5,CM246&gt;0.25),CN246&lt;=0.25),$DC$14,IF(AND(CM246&lt;=0.25,CN246&gt;0.5),$DC$15,IF(AND(CM246&lt;=0.25,AND(CN246&gt;0.25,CN246&lt;=0.5)),$DC$16,IF(AND(CM246&lt;=0.25,AND(CN246&gt;0.1,CN246&lt;=0.25)),$DC$17,IF(AND(CM246&lt;=0.25,CN246&lt;=0.1,OR(CM246&lt;&gt;0,CN246&lt;&gt;0)),$DC$18,IF(AND(CM246=0,CN246=0),$DC$19,"ATENÇÃO")))))))))))))))</f>
        <v>21.4285714285714</v>
      </c>
      <c r="CP246" s="38" t="n">
        <f aca="false">(AU246+AZ246+BD246)/3</f>
        <v>0</v>
      </c>
      <c r="CQ246" s="39" t="n">
        <f aca="false">(AV246+AW246+AX246+AY246+BA246+BB246+BC246)/7</f>
        <v>0</v>
      </c>
      <c r="CR246" s="30" t="n">
        <f aca="false">IF(AND(CP246=1,CQ246=1),$DC$5,IF(AND(CP246=1,CQ246&gt;0.5),$DC$6,IF(AND(CP246=1,AND(CQ246&gt;0.25,CQ246&lt;=0.5)),$DC$7,IF(AND(CP246=1,CQ246&lt;=0.25),$DC$8,IF(AND(CP246&gt;0.5,CQ246&gt;0.5),$DC$9,IF(AND(CP246&gt;0.5,AND(CQ246&gt;0.25,CQ246&lt;=0.5)),$DC$10,IF(AND(CP246&gt;0.5,CQ246&lt;=0.25),$DC$11,IF(AND(AND(CP246&lt;=0.5,CP246&gt;0.25),CQ246&gt;0.5),$DC$12,IF(AND(AND(CP246&lt;=0.5,CP246&gt;0.25),AND(CQ246&gt;0.25,CQ246&lt;=0.5)),$DC$13,IF(AND(AND(CP246&lt;=0.5,CP246&gt;0.25),CQ246&lt;=0.25),$DC$14,IF(AND(CP246&lt;=0.25,CQ246&gt;0.5),$DC$15,IF(AND(CP246&lt;=0.25,AND(CQ246&gt;0.25,CQ246&lt;=0.5)),$DC$16,IF(AND(CP246&lt;=0.25,AND(CQ246&gt;0.1,CQ246&lt;=0.25)),$DC$17,IF(AND(CP246&lt;=0.25,CQ246&lt;=0.1,OR(CP246&lt;&gt;0,CQ246&lt;&gt;0)),$DC$18,IF(AND(CP246=0,CQ246=0),$DC$19,"ATENÇÃO")))))))))))))))</f>
        <v>0</v>
      </c>
      <c r="CS246" s="38" t="n">
        <f aca="false">(BE246+BJ246+BN246)/3</f>
        <v>0.666666666666667</v>
      </c>
      <c r="CT246" s="39" t="n">
        <f aca="false">(BF246+BG246+BH246+BI246+BK246+BL246+BM246+BO246+BP246)/9</f>
        <v>1</v>
      </c>
      <c r="CU246" s="30" t="n">
        <f aca="false">IF(AND(CS246=1,CT246=1),$DC$5,IF(AND(CS246=1,CT246&gt;0.5),$DC$6,IF(AND(CS246=1,AND(CT246&gt;0.25,CT246&lt;=0.5)),$DC$7,IF(AND(CS246=1,CT246&lt;=0.25),$DC$8,IF(AND(CS246&gt;0.5,CT246&gt;0.5),$DC$9,IF(AND(CS246&gt;0.5,AND(CT246&gt;0.25,CT246&lt;=0.5)),$DC$10,IF(AND(CS246&gt;0.5,CT246&lt;=0.25),$DC$11,IF(AND(AND(CS246&lt;=0.5,CS246&gt;0.25),CT246&gt;0.5),$DC$12,IF(AND(AND(CS246&lt;=0.5,CS246&gt;0.25),AND(CT246&gt;0.25,CT246&lt;=0.5)),$DC$13,IF(AND(AND(CS246&lt;=0.5,CS246&gt;0.25),CT246&lt;=0.25),$DC$14,IF(AND(CS246&lt;=0.25,CT246&gt;0.5),$DC$15,IF(AND(CS246&lt;=0.25,AND(CT246&gt;0.25,CT246&lt;=0.5)),$DC$16,IF(AND(CS246&lt;=0.25,AND(CT246&gt;0.1,CT246&lt;=0.25)),$DC$17,IF(AND(CS246&lt;=0.25,CT246&lt;=0.1,OR(CS246&lt;&gt;0,CT246&lt;&gt;0)),$DC$18,IF(AND(CS246=0,CT246=0),$DC$19,"ATENÇÃO")))))))))))))))</f>
        <v>71.4285714285714</v>
      </c>
      <c r="CV246" s="31" t="n">
        <f aca="false">(BR246+BW246+BX246)/3</f>
        <v>0.333333333333333</v>
      </c>
      <c r="CW246" s="32" t="n">
        <f aca="false">(BQ246+BS246+BT246+BU246+BV246+BY246+BZ246)/7</f>
        <v>0</v>
      </c>
      <c r="CX246" s="30" t="n">
        <f aca="false">IF(AND(CV246=1,CW246=1),$DC$5,IF(AND(CV246=1,CW246&gt;0.5),$DC$6,IF(AND(CV246=1,AND(CW246&gt;0.25,CW246&lt;=0.5)),$DC$7,IF(AND(CV246=1,CW246&lt;=0.25),$DC$8,IF(AND(CV246&gt;0.5,CW246&gt;0.5),$DC$9,IF(AND(CV246&gt;0.5,AND(CW246&gt;0.25,CW246&lt;=0.5)),$DC$10,IF(AND(CV246&gt;0.5,CW246&lt;=0.25),$DC$11,IF(AND(AND(CV246&lt;=0.5,CV246&gt;0.25),CW246&gt;0.5),$DC$12,IF(AND(AND(CV246&lt;=0.5,CV246&gt;0.25),AND(CW246&gt;0.25,CW246&lt;=0.5)),$DC$13,IF(AND(AND(CV246&lt;=0.5,CV246&gt;0.25),CW246&lt;=0.25),$DC$14,IF(AND(CV246&lt;=0.25,CW246&gt;0.5),$DC$15,IF(AND(CV246&lt;=0.25,AND(CW246&gt;0.25,CW246&lt;=0.5)),$DC$16,IF(AND(CV246&lt;=0.25,AND(CW246&gt;0.1,CW246&lt;=0.25)),$DC$17,IF(AND(CV246&lt;=0.25,CW246&lt;=0.1,OR(CV246&lt;&gt;0,CW246&lt;&gt;0)),$DC$18,IF(AND(CV246=0,CW246=0),$DC$19,"ATENÇÃO")))))))))))))))</f>
        <v>35.7142857142857</v>
      </c>
    </row>
    <row r="247" customFormat="false" ht="15" hidden="false" customHeight="false" outlineLevel="0" collapsed="false">
      <c r="A247" s="1" t="s">
        <v>398</v>
      </c>
      <c r="B247" s="2" t="n">
        <v>245</v>
      </c>
      <c r="C247" s="23" t="n">
        <v>1</v>
      </c>
      <c r="D247" s="23" t="n">
        <v>1</v>
      </c>
      <c r="E247" s="23" t="n">
        <v>1</v>
      </c>
      <c r="F247" s="23" t="n">
        <v>0</v>
      </c>
      <c r="G247" s="24" t="n">
        <v>0</v>
      </c>
      <c r="H247" s="23" t="n">
        <v>0</v>
      </c>
      <c r="I247" s="24" t="n">
        <v>0</v>
      </c>
      <c r="J247" s="23" t="n">
        <v>0</v>
      </c>
      <c r="K247" s="24" t="n">
        <v>0</v>
      </c>
      <c r="L247" s="23" t="n">
        <v>1</v>
      </c>
      <c r="M247" s="23" t="n">
        <v>0</v>
      </c>
      <c r="N247" s="24" t="n">
        <v>1</v>
      </c>
      <c r="O247" s="23" t="n">
        <v>0</v>
      </c>
      <c r="P247" s="23" t="n">
        <v>0</v>
      </c>
      <c r="Q247" s="23" t="n">
        <v>0</v>
      </c>
      <c r="R247" s="24" t="n">
        <v>1</v>
      </c>
      <c r="S247" s="23" t="n">
        <v>0</v>
      </c>
      <c r="T247" s="23" t="n">
        <v>1</v>
      </c>
      <c r="U247" s="25" t="n">
        <v>0</v>
      </c>
      <c r="V247" s="25" t="n">
        <v>0</v>
      </c>
      <c r="W247" s="25" t="n">
        <v>0</v>
      </c>
      <c r="X247" s="26" t="n">
        <v>0</v>
      </c>
      <c r="Y247" s="25" t="n">
        <v>0</v>
      </c>
      <c r="Z247" s="25" t="n">
        <v>0</v>
      </c>
      <c r="AA247" s="26" t="n">
        <v>0</v>
      </c>
      <c r="AB247" s="25" t="n">
        <v>0</v>
      </c>
      <c r="AC247" s="25" t="n">
        <v>0</v>
      </c>
      <c r="AD247" s="25" t="n">
        <v>0</v>
      </c>
      <c r="AE247" s="25" t="n">
        <v>0</v>
      </c>
      <c r="AF247" s="25" t="n">
        <v>0</v>
      </c>
      <c r="AG247" s="26" t="n">
        <v>0</v>
      </c>
      <c r="AH247" s="23" t="n">
        <v>1</v>
      </c>
      <c r="AI247" s="23" t="n">
        <v>0</v>
      </c>
      <c r="AJ247" s="24" t="n">
        <v>0</v>
      </c>
      <c r="AK247" s="23" t="n">
        <v>1</v>
      </c>
      <c r="AL247" s="24" t="n">
        <v>1</v>
      </c>
      <c r="AM247" s="25" t="n">
        <v>1</v>
      </c>
      <c r="AN247" s="25" t="n">
        <v>0</v>
      </c>
      <c r="AO247" s="25" t="n">
        <v>0</v>
      </c>
      <c r="AP247" s="26" t="n">
        <v>1</v>
      </c>
      <c r="AQ247" s="25" t="n">
        <v>0</v>
      </c>
      <c r="AR247" s="25" t="n">
        <v>0</v>
      </c>
      <c r="AS247" s="26" t="n">
        <v>0</v>
      </c>
      <c r="AT247" s="25" t="n">
        <v>1</v>
      </c>
      <c r="AU247" s="24" t="n">
        <v>0</v>
      </c>
      <c r="AV247" s="23" t="n">
        <v>0</v>
      </c>
      <c r="AW247" s="23" t="n">
        <v>0</v>
      </c>
      <c r="AX247" s="23" t="n">
        <v>0</v>
      </c>
      <c r="AY247" s="23" t="n">
        <v>0</v>
      </c>
      <c r="AZ247" s="24" t="n">
        <v>0</v>
      </c>
      <c r="BA247" s="23" t="n">
        <v>0</v>
      </c>
      <c r="BB247" s="23" t="n">
        <v>0</v>
      </c>
      <c r="BC247" s="23" t="n">
        <v>0</v>
      </c>
      <c r="BD247" s="24" t="n">
        <v>0</v>
      </c>
      <c r="BE247" s="26" t="n">
        <v>1</v>
      </c>
      <c r="BF247" s="25" t="n">
        <v>1</v>
      </c>
      <c r="BG247" s="25" t="n">
        <v>1</v>
      </c>
      <c r="BH247" s="25" t="n">
        <v>1</v>
      </c>
      <c r="BI247" s="25" t="n">
        <v>1</v>
      </c>
      <c r="BJ247" s="26" t="n">
        <v>1</v>
      </c>
      <c r="BK247" s="25" t="n">
        <v>1</v>
      </c>
      <c r="BL247" s="25" t="n">
        <v>1</v>
      </c>
      <c r="BM247" s="25" t="n">
        <v>1</v>
      </c>
      <c r="BN247" s="26" t="n">
        <v>1</v>
      </c>
      <c r="BO247" s="25" t="n">
        <v>1</v>
      </c>
      <c r="BP247" s="25" t="n">
        <v>1</v>
      </c>
      <c r="BQ247" s="23" t="n">
        <v>1</v>
      </c>
      <c r="BR247" s="24" t="n">
        <v>1</v>
      </c>
      <c r="BS247" s="23" t="n">
        <v>1</v>
      </c>
      <c r="BT247" s="23" t="n">
        <v>1</v>
      </c>
      <c r="BU247" s="23" t="n">
        <v>0</v>
      </c>
      <c r="BV247" s="23" t="n">
        <v>0</v>
      </c>
      <c r="BW247" s="24" t="n">
        <v>0</v>
      </c>
      <c r="BX247" s="24" t="n">
        <v>0</v>
      </c>
      <c r="BY247" s="23" t="n">
        <v>0</v>
      </c>
      <c r="BZ247" s="23" t="n">
        <v>0</v>
      </c>
      <c r="CB247" s="27" t="n">
        <f aca="false">CF247*$CZ$3+CI247*$DA$3+CL247*$DB$3+CO247*$DC$3+CR247*$DD$3+CU247*$DE$3+CX247*$DF$3</f>
        <v>40.9285714285714</v>
      </c>
      <c r="CD247" s="38" t="n">
        <f aca="false">(G247+I247+K247+N247+R247)/5</f>
        <v>0.4</v>
      </c>
      <c r="CE247" s="39" t="n">
        <f aca="false">(C247+D247+E247+F247+H247+J247+L247+M247+O247+P247+Q247+S247+T247)/13</f>
        <v>0.384615384615385</v>
      </c>
      <c r="CF247" s="30" t="n">
        <f aca="false">IF(AND(CD247=1,CE247=1),$DC$5,IF(AND(CD247=1,CE247&gt;0.5),$DC$6,IF(AND(CD247=1,AND(CE247&gt;0.25,CE247&lt;=0.5)),$DC$7,IF(AND(CD247=1,CE247&lt;=0.25),$DC$8,IF(AND(CD247&gt;0.5,CE247&gt;0.5),$DC$9,IF(AND(CD247&gt;0.5,AND(CE247&gt;0.25,CE247&lt;=0.5)),$DC$10,IF(AND(CD247&gt;0.5,CE247&lt;=0.25),$DC$11,IF(AND(AND(CD247&lt;=0.5,CD247&gt;0.25),CE247&gt;0.5),$DC$12,IF(AND(AND(CD247&lt;=0.5,CD247&gt;0.25),AND(CE247&gt;0.25,CE247&lt;=0.5)),$DC$13,IF(AND(AND(CD247&lt;=0.5,CD247&gt;0.25),CE247&lt;=0.25),$DC$14,IF(AND(CD247&lt;=0.25,CE247&gt;0.5),$DC$15,IF(AND(CD247&lt;=0.25,AND(CE247&gt;0.25,CE247&lt;=0.5)),$DC$16,IF(AND(CD247&lt;=0.25,AND(CE247&gt;0.1,CE247&lt;=0.25)),$DC$17,IF(AND(CD247&lt;=0.25,CE247&lt;=0.1,OR(CD247&lt;&gt;0,CE247&lt;&gt;0)),$DC$18,IF(AND(CD247=0,CE247=0),$DC$19,"ATENÇÃO")))))))))))))))</f>
        <v>42.8571428571429</v>
      </c>
      <c r="CG247" s="38" t="n">
        <f aca="false">(X247+AA247+AG247)/3</f>
        <v>0</v>
      </c>
      <c r="CH247" s="39" t="n">
        <f aca="false">(U247+V247+W247+Y247+Z247+AB247+AC247+AD247+AE247+AF247)/10</f>
        <v>0</v>
      </c>
      <c r="CI247" s="30" t="n">
        <f aca="false">IF(AND(CG247=1,CH247=1),$DC$5,IF(AND(CG247=1,CH247&gt;0.5),$DC$6,IF(AND(CG247=1,AND(CH247&gt;0.25,CH247&lt;=0.5)),$DC$7,IF(AND(CG247=1,CH247&lt;=0.25),$DC$8,IF(AND(CG247&gt;0.5,CH247&gt;0.5),$DC$9,IF(AND(CG247&gt;0.5,AND(CH247&gt;0.25,CH247&lt;=0.5)),$DC$10,IF(AND(CG247&gt;0.5,CH247&lt;=0.25),$DC$11,IF(AND(AND(CG247&lt;=0.5,CG247&gt;0.25),CH247&gt;0.5),$DC$12,IF(AND(AND(CG247&lt;=0.5,CG247&gt;0.25),AND(CH247&gt;0.25,CH247&lt;=0.5)),$DC$13,IF(AND(AND(CG247&lt;=0.5,CG247&gt;0.25),CH247&lt;=0.25),$DC$14,IF(AND(CG247&lt;=0.25,CH247&gt;0.5),$DC$15,IF(AND(CG247&lt;=0.25,AND(CH247&gt;0.25,CH247&lt;=0.5)),$DC$16,IF(AND(CG247&lt;=0.25,AND(CH247&gt;0.1,CH247&lt;=0.25)),$DC$17,IF(AND(CG247&lt;=0.25,CH247&lt;=0.1,OR(CG247&lt;&gt;0,CH247&lt;&gt;0)),$DC$18,IF(AND(CG247=0,CH247=0),$DC$19,"ATENÇÃO")))))))))))))))</f>
        <v>0</v>
      </c>
      <c r="CJ247" s="38" t="n">
        <f aca="false">(AJ247+AL247)/2</f>
        <v>0.5</v>
      </c>
      <c r="CK247" s="39" t="n">
        <f aca="false">(AH247+AI247+AK247)/3</f>
        <v>0.666666666666667</v>
      </c>
      <c r="CL247" s="30" t="n">
        <f aca="false">IF(AND(CJ247=1,CK247=1),$DC$5,IF(AND(CJ247=1,CK247&gt;0.5),$DC$6,IF(AND(CJ247=1,AND(CK247&gt;0.25,CK247&lt;=0.5)),$DC$7,IF(AND(CJ247=1,CK247&lt;=0.25),$DC$8,IF(AND(CJ247&gt;0.5,CK247&gt;0.5),$DC$9,IF(AND(CJ247&gt;0.5,AND(CK247&gt;0.25,CK247&lt;=0.5)),$DC$10,IF(AND(CJ247&gt;0.5,CK247&lt;=0.25),$DC$11,IF(AND(AND(CJ247&lt;=0.5,CJ247&gt;0.25),CK247&gt;0.5),$DC$12,IF(AND(AND(CJ247&lt;=0.5,CJ247&gt;0.25),AND(CK247&gt;0.25,CK247&lt;=0.5)),$DC$13,IF(AND(AND(CJ247&lt;=0.5,CJ247&gt;0.25),CK247&lt;=0.25),$DC$14,IF(AND(CJ247&lt;=0.25,CK247&gt;0.5),$DC$15,IF(AND(CJ247&lt;=0.25,AND(CK247&gt;0.25,CK247&lt;=0.5)),$DC$16,IF(AND(CJ247&lt;=0.25,AND(CK247&gt;0.1,CK247&lt;=0.25)),$DC$17,IF(AND(CJ247&lt;=0.25,CK247&lt;=0.1,OR(CJ247&lt;&gt;0,CK247&lt;&gt;0)),$DC$18,IF(AND(CJ247=0,CK247=0),$DC$19,"ATENÇÃO")))))))))))))))</f>
        <v>50</v>
      </c>
      <c r="CM247" s="38" t="n">
        <f aca="false">(AP247+AS247)/2</f>
        <v>0.5</v>
      </c>
      <c r="CN247" s="39" t="n">
        <f aca="false">(AM247+AN247+AO247+AQ247+AR247+AT247)/6</f>
        <v>0.333333333333333</v>
      </c>
      <c r="CO247" s="30" t="n">
        <f aca="false">IF(AND(CM247=1,CN247=1),$DC$5,IF(AND(CM247=1,CN247&gt;0.5),$DC$6,IF(AND(CM247=1,AND(CN247&gt;0.25,CN247&lt;=0.5)),$DC$7,IF(AND(CM247=1,CN247&lt;=0.25),$DC$8,IF(AND(CM247&gt;0.5,CN247&gt;0.5),$DC$9,IF(AND(CM247&gt;0.5,AND(CN247&gt;0.25,CN247&lt;=0.5)),$DC$10,IF(AND(CM247&gt;0.5,CN247&lt;=0.25),$DC$11,IF(AND(AND(CM247&lt;=0.5,CM247&gt;0.25),CN247&gt;0.5),$DC$12,IF(AND(AND(CM247&lt;=0.5,CM247&gt;0.25),AND(CN247&gt;0.25,CN247&lt;=0.5)),$DC$13,IF(AND(AND(CM247&lt;=0.5,CM247&gt;0.25),CN247&lt;=0.25),$DC$14,IF(AND(CM247&lt;=0.25,CN247&gt;0.5),$DC$15,IF(AND(CM247&lt;=0.25,AND(CN247&gt;0.25,CN247&lt;=0.5)),$DC$16,IF(AND(CM247&lt;=0.25,AND(CN247&gt;0.1,CN247&lt;=0.25)),$DC$17,IF(AND(CM247&lt;=0.25,CN247&lt;=0.1,OR(CM247&lt;&gt;0,CN247&lt;&gt;0)),$DC$18,IF(AND(CM247=0,CN247=0),$DC$19,"ATENÇÃO")))))))))))))))</f>
        <v>42.8571428571429</v>
      </c>
      <c r="CP247" s="38" t="n">
        <f aca="false">(AU247+AZ247+BD247)/3</f>
        <v>0</v>
      </c>
      <c r="CQ247" s="39" t="n">
        <f aca="false">(AV247+AW247+AX247+AY247+BA247+BB247+BC247)/7</f>
        <v>0</v>
      </c>
      <c r="CR247" s="30" t="n">
        <f aca="false">IF(AND(CP247=1,CQ247=1),$DC$5,IF(AND(CP247=1,CQ247&gt;0.5),$DC$6,IF(AND(CP247=1,AND(CQ247&gt;0.25,CQ247&lt;=0.5)),$DC$7,IF(AND(CP247=1,CQ247&lt;=0.25),$DC$8,IF(AND(CP247&gt;0.5,CQ247&gt;0.5),$DC$9,IF(AND(CP247&gt;0.5,AND(CQ247&gt;0.25,CQ247&lt;=0.5)),$DC$10,IF(AND(CP247&gt;0.5,CQ247&lt;=0.25),$DC$11,IF(AND(AND(CP247&lt;=0.5,CP247&gt;0.25),CQ247&gt;0.5),$DC$12,IF(AND(AND(CP247&lt;=0.5,CP247&gt;0.25),AND(CQ247&gt;0.25,CQ247&lt;=0.5)),$DC$13,IF(AND(AND(CP247&lt;=0.5,CP247&gt;0.25),CQ247&lt;=0.25),$DC$14,IF(AND(CP247&lt;=0.25,CQ247&gt;0.5),$DC$15,IF(AND(CP247&lt;=0.25,AND(CQ247&gt;0.25,CQ247&lt;=0.5)),$DC$16,IF(AND(CP247&lt;=0.25,AND(CQ247&gt;0.1,CQ247&lt;=0.25)),$DC$17,IF(AND(CP247&lt;=0.25,CQ247&lt;=0.1,OR(CP247&lt;&gt;0,CQ247&lt;&gt;0)),$DC$18,IF(AND(CP247=0,CQ247=0),$DC$19,"ATENÇÃO")))))))))))))))</f>
        <v>0</v>
      </c>
      <c r="CS247" s="38" t="n">
        <f aca="false">(BE247+BJ247+BN247)/3</f>
        <v>1</v>
      </c>
      <c r="CT247" s="39" t="n">
        <f aca="false">(BF247+BG247+BH247+BI247+BK247+BL247+BM247+BO247+BP247)/9</f>
        <v>1</v>
      </c>
      <c r="CU247" s="30" t="n">
        <f aca="false">IF(AND(CS247=1,CT247=1),$DC$5,IF(AND(CS247=1,CT247&gt;0.5),$DC$6,IF(AND(CS247=1,AND(CT247&gt;0.25,CT247&lt;=0.5)),$DC$7,IF(AND(CS247=1,CT247&lt;=0.25),$DC$8,IF(AND(CS247&gt;0.5,CT247&gt;0.5),$DC$9,IF(AND(CS247&gt;0.5,AND(CT247&gt;0.25,CT247&lt;=0.5)),$DC$10,IF(AND(CS247&gt;0.5,CT247&lt;=0.25),$DC$11,IF(AND(AND(CS247&lt;=0.5,CS247&gt;0.25),CT247&gt;0.5),$DC$12,IF(AND(AND(CS247&lt;=0.5,CS247&gt;0.25),AND(CT247&gt;0.25,CT247&lt;=0.5)),$DC$13,IF(AND(AND(CS247&lt;=0.5,CS247&gt;0.25),CT247&lt;=0.25),$DC$14,IF(AND(CS247&lt;=0.25,CT247&gt;0.5),$DC$15,IF(AND(CS247&lt;=0.25,AND(CT247&gt;0.25,CT247&lt;=0.5)),$DC$16,IF(AND(CS247&lt;=0.25,AND(CT247&gt;0.1,CT247&lt;=0.25)),$DC$17,IF(AND(CS247&lt;=0.25,CT247&lt;=0.1,OR(CS247&lt;&gt;0,CT247&lt;&gt;0)),$DC$18,IF(AND(CS247=0,CT247=0),$DC$19,"ATENÇÃO")))))))))))))))</f>
        <v>100</v>
      </c>
      <c r="CV247" s="31" t="n">
        <f aca="false">(BR247+BW247+BX247)/3</f>
        <v>0.333333333333333</v>
      </c>
      <c r="CW247" s="32" t="n">
        <f aca="false">(BQ247+BS247+BT247+BU247+BV247+BY247+BZ247)/7</f>
        <v>0.428571428571429</v>
      </c>
      <c r="CX247" s="30" t="n">
        <f aca="false">IF(AND(CV247=1,CW247=1),$DC$5,IF(AND(CV247=1,CW247&gt;0.5),$DC$6,IF(AND(CV247=1,AND(CW247&gt;0.25,CW247&lt;=0.5)),$DC$7,IF(AND(CV247=1,CW247&lt;=0.25),$DC$8,IF(AND(CV247&gt;0.5,CW247&gt;0.5),$DC$9,IF(AND(CV247&gt;0.5,AND(CW247&gt;0.25,CW247&lt;=0.5)),$DC$10,IF(AND(CV247&gt;0.5,CW247&lt;=0.25),$DC$11,IF(AND(AND(CV247&lt;=0.5,CV247&gt;0.25),CW247&gt;0.5),$DC$12,IF(AND(AND(CV247&lt;=0.5,CV247&gt;0.25),AND(CW247&gt;0.25,CW247&lt;=0.5)),$DC$13,IF(AND(AND(CV247&lt;=0.5,CV247&gt;0.25),CW247&lt;=0.25),$DC$14,IF(AND(CV247&lt;=0.25,CW247&gt;0.5),$DC$15,IF(AND(CV247&lt;=0.25,AND(CW247&gt;0.25,CW247&lt;=0.5)),$DC$16,IF(AND(CV247&lt;=0.25,AND(CW247&gt;0.1,CW247&lt;=0.25)),$DC$17,IF(AND(CV247&lt;=0.25,CW247&lt;=0.1,OR(CV247&lt;&gt;0,CW247&lt;&gt;0)),$DC$18,IF(AND(CV247=0,CW247=0),$DC$19,"ATENÇÃO")))))))))))))))</f>
        <v>42.8571428571429</v>
      </c>
    </row>
    <row r="248" customFormat="false" ht="15" hidden="false" customHeight="false" outlineLevel="0" collapsed="false">
      <c r="A248" s="1" t="s">
        <v>399</v>
      </c>
      <c r="B248" s="2" t="n">
        <v>246</v>
      </c>
      <c r="C248" s="23" t="n">
        <v>1</v>
      </c>
      <c r="D248" s="23" t="n">
        <v>0</v>
      </c>
      <c r="E248" s="23" t="n">
        <v>1</v>
      </c>
      <c r="F248" s="23" t="n">
        <v>0</v>
      </c>
      <c r="G248" s="24" t="n">
        <v>0</v>
      </c>
      <c r="H248" s="23" t="n">
        <v>0</v>
      </c>
      <c r="I248" s="24" t="n">
        <v>0</v>
      </c>
      <c r="J248" s="23" t="n">
        <v>0</v>
      </c>
      <c r="K248" s="24" t="n">
        <v>0</v>
      </c>
      <c r="L248" s="23" t="n">
        <v>1</v>
      </c>
      <c r="M248" s="23" t="n">
        <v>1</v>
      </c>
      <c r="N248" s="24" t="n">
        <v>1</v>
      </c>
      <c r="O248" s="23" t="n">
        <v>0</v>
      </c>
      <c r="P248" s="23" t="n">
        <v>0</v>
      </c>
      <c r="Q248" s="23" t="n">
        <v>0</v>
      </c>
      <c r="R248" s="24" t="n">
        <v>1</v>
      </c>
      <c r="S248" s="23" t="n">
        <v>0</v>
      </c>
      <c r="T248" s="23" t="n">
        <v>0</v>
      </c>
      <c r="U248" s="25" t="n">
        <v>0</v>
      </c>
      <c r="V248" s="25" t="n">
        <v>0</v>
      </c>
      <c r="W248" s="25" t="n">
        <v>0</v>
      </c>
      <c r="X248" s="26" t="n">
        <v>0</v>
      </c>
      <c r="Y248" s="25" t="n">
        <v>0</v>
      </c>
      <c r="Z248" s="25" t="n">
        <v>0</v>
      </c>
      <c r="AA248" s="26" t="n">
        <v>0</v>
      </c>
      <c r="AB248" s="25" t="n">
        <v>0</v>
      </c>
      <c r="AC248" s="25" t="n">
        <v>0</v>
      </c>
      <c r="AD248" s="25" t="n">
        <v>0</v>
      </c>
      <c r="AE248" s="25" t="n">
        <v>0</v>
      </c>
      <c r="AF248" s="25" t="n">
        <v>0</v>
      </c>
      <c r="AG248" s="26" t="n">
        <v>1</v>
      </c>
      <c r="AH248" s="23" t="n">
        <v>1</v>
      </c>
      <c r="AI248" s="23" t="n">
        <v>1</v>
      </c>
      <c r="AJ248" s="24" t="n">
        <v>0</v>
      </c>
      <c r="AK248" s="23" t="n">
        <v>1</v>
      </c>
      <c r="AL248" s="24" t="n">
        <v>0</v>
      </c>
      <c r="AM248" s="25" t="n">
        <v>1</v>
      </c>
      <c r="AN248" s="25" t="n">
        <v>1</v>
      </c>
      <c r="AO248" s="25" t="n">
        <v>0</v>
      </c>
      <c r="AP248" s="26" t="n">
        <v>1</v>
      </c>
      <c r="AQ248" s="25" t="n">
        <v>0</v>
      </c>
      <c r="AR248" s="25" t="n">
        <v>1</v>
      </c>
      <c r="AS248" s="26" t="n">
        <v>1</v>
      </c>
      <c r="AT248" s="25" t="n">
        <v>1</v>
      </c>
      <c r="AU248" s="24" t="n">
        <v>1</v>
      </c>
      <c r="AV248" s="23" t="n">
        <v>0</v>
      </c>
      <c r="AW248" s="23" t="n">
        <v>0</v>
      </c>
      <c r="AX248" s="23" t="n">
        <v>1</v>
      </c>
      <c r="AY248" s="23" t="n">
        <v>0</v>
      </c>
      <c r="AZ248" s="24" t="n">
        <v>1</v>
      </c>
      <c r="BA248" s="23" t="n">
        <v>0</v>
      </c>
      <c r="BB248" s="23" t="n">
        <v>1</v>
      </c>
      <c r="BC248" s="23" t="n">
        <v>0</v>
      </c>
      <c r="BD248" s="24" t="n">
        <v>0</v>
      </c>
      <c r="BE248" s="26" t="n">
        <v>0</v>
      </c>
      <c r="BF248" s="25" t="n">
        <v>0</v>
      </c>
      <c r="BG248" s="25" t="n">
        <v>0</v>
      </c>
      <c r="BH248" s="25" t="n">
        <v>0</v>
      </c>
      <c r="BI248" s="25" t="n">
        <v>0</v>
      </c>
      <c r="BJ248" s="26" t="n">
        <v>0</v>
      </c>
      <c r="BK248" s="25" t="n">
        <v>0</v>
      </c>
      <c r="BL248" s="25" t="n">
        <v>0</v>
      </c>
      <c r="BM248" s="25" t="n">
        <v>1</v>
      </c>
      <c r="BN248" s="26" t="n">
        <v>0</v>
      </c>
      <c r="BO248" s="25" t="n">
        <v>0</v>
      </c>
      <c r="BP248" s="25" t="n">
        <v>0</v>
      </c>
      <c r="BQ248" s="23" t="n">
        <v>0</v>
      </c>
      <c r="BR248" s="24" t="n">
        <v>1</v>
      </c>
      <c r="BS248" s="23" t="n">
        <v>0</v>
      </c>
      <c r="BT248" s="23" t="n">
        <v>0</v>
      </c>
      <c r="BU248" s="23" t="n">
        <v>0</v>
      </c>
      <c r="BV248" s="23" t="n">
        <v>0</v>
      </c>
      <c r="BW248" s="24" t="n">
        <v>0</v>
      </c>
      <c r="BX248" s="24" t="n">
        <v>0</v>
      </c>
      <c r="BY248" s="23" t="n">
        <v>0</v>
      </c>
      <c r="BZ248" s="23" t="n">
        <v>0</v>
      </c>
      <c r="CB248" s="27" t="n">
        <f aca="false">CF248*$CZ$3+CI248*$DA$3+CL248*$DB$3+CO248*$DC$3+CR248*$DD$3+CU248*$DE$3+CX248*$DF$3</f>
        <v>42.0357142857143</v>
      </c>
      <c r="CD248" s="38" t="n">
        <f aca="false">(G248+I248+K248+N248+R248)/5</f>
        <v>0.4</v>
      </c>
      <c r="CE248" s="39" t="n">
        <f aca="false">(C248+D248+E248+F248+H248+J248+L248+M248+O248+P248+Q248+S248+T248)/13</f>
        <v>0.307692307692308</v>
      </c>
      <c r="CF248" s="30" t="n">
        <f aca="false">IF(AND(CD248=1,CE248=1),$DC$5,IF(AND(CD248=1,CE248&gt;0.5),$DC$6,IF(AND(CD248=1,AND(CE248&gt;0.25,CE248&lt;=0.5)),$DC$7,IF(AND(CD248=1,CE248&lt;=0.25),$DC$8,IF(AND(CD248&gt;0.5,CE248&gt;0.5),$DC$9,IF(AND(CD248&gt;0.5,AND(CE248&gt;0.25,CE248&lt;=0.5)),$DC$10,IF(AND(CD248&gt;0.5,CE248&lt;=0.25),$DC$11,IF(AND(AND(CD248&lt;=0.5,CD248&gt;0.25),CE248&gt;0.5),$DC$12,IF(AND(AND(CD248&lt;=0.5,CD248&gt;0.25),AND(CE248&gt;0.25,CE248&lt;=0.5)),$DC$13,IF(AND(AND(CD248&lt;=0.5,CD248&gt;0.25),CE248&lt;=0.25),$DC$14,IF(AND(CD248&lt;=0.25,CE248&gt;0.5),$DC$15,IF(AND(CD248&lt;=0.25,AND(CE248&gt;0.25,CE248&lt;=0.5)),$DC$16,IF(AND(CD248&lt;=0.25,AND(CE248&gt;0.1,CE248&lt;=0.25)),$DC$17,IF(AND(CD248&lt;=0.25,CE248&lt;=0.1,OR(CD248&lt;&gt;0,CE248&lt;&gt;0)),$DC$18,IF(AND(CD248=0,CE248=0),$DC$19,"ATENÇÃO")))))))))))))))</f>
        <v>42.8571428571429</v>
      </c>
      <c r="CG248" s="38" t="n">
        <f aca="false">(X248+AA248+AG248)/3</f>
        <v>0.333333333333333</v>
      </c>
      <c r="CH248" s="39" t="n">
        <f aca="false">(U248+V248+W248+Y248+Z248+AB248+AC248+AD248+AE248+AF248)/10</f>
        <v>0</v>
      </c>
      <c r="CI248" s="30" t="n">
        <f aca="false">IF(AND(CG248=1,CH248=1),$DC$5,IF(AND(CG248=1,CH248&gt;0.5),$DC$6,IF(AND(CG248=1,AND(CH248&gt;0.25,CH248&lt;=0.5)),$DC$7,IF(AND(CG248=1,CH248&lt;=0.25),$DC$8,IF(AND(CG248&gt;0.5,CH248&gt;0.5),$DC$9,IF(AND(CG248&gt;0.5,AND(CH248&gt;0.25,CH248&lt;=0.5)),$DC$10,IF(AND(CG248&gt;0.5,CH248&lt;=0.25),$DC$11,IF(AND(AND(CG248&lt;=0.5,CG248&gt;0.25),CH248&gt;0.5),$DC$12,IF(AND(AND(CG248&lt;=0.5,CG248&gt;0.25),AND(CH248&gt;0.25,CH248&lt;=0.5)),$DC$13,IF(AND(AND(CG248&lt;=0.5,CG248&gt;0.25),CH248&lt;=0.25),$DC$14,IF(AND(CG248&lt;=0.25,CH248&gt;0.5),$DC$15,IF(AND(CG248&lt;=0.25,AND(CH248&gt;0.25,CH248&lt;=0.5)),$DC$16,IF(AND(CG248&lt;=0.25,AND(CH248&gt;0.1,CH248&lt;=0.25)),$DC$17,IF(AND(CG248&lt;=0.25,CH248&lt;=0.1,OR(CG248&lt;&gt;0,CH248&lt;&gt;0)),$DC$18,IF(AND(CG248=0,CH248=0),$DC$19,"ATENÇÃO")))))))))))))))</f>
        <v>35.7142857142857</v>
      </c>
      <c r="CJ248" s="38" t="n">
        <f aca="false">(AJ248+AL248)/2</f>
        <v>0</v>
      </c>
      <c r="CK248" s="39" t="n">
        <f aca="false">(AH248+AI248+AK248)/3</f>
        <v>1</v>
      </c>
      <c r="CL248" s="30" t="n">
        <f aca="false">IF(AND(CJ248=1,CK248=1),$DC$5,IF(AND(CJ248=1,CK248&gt;0.5),$DC$6,IF(AND(CJ248=1,AND(CK248&gt;0.25,CK248&lt;=0.5)),$DC$7,IF(AND(CJ248=1,CK248&lt;=0.25),$DC$8,IF(AND(CJ248&gt;0.5,CK248&gt;0.5),$DC$9,IF(AND(CJ248&gt;0.5,AND(CK248&gt;0.25,CK248&lt;=0.5)),$DC$10,IF(AND(CJ248&gt;0.5,CK248&lt;=0.25),$DC$11,IF(AND(AND(CJ248&lt;=0.5,CJ248&gt;0.25),CK248&gt;0.5),$DC$12,IF(AND(AND(CJ248&lt;=0.5,CJ248&gt;0.25),AND(CK248&gt;0.25,CK248&lt;=0.5)),$DC$13,IF(AND(AND(CJ248&lt;=0.5,CJ248&gt;0.25),CK248&lt;=0.25),$DC$14,IF(AND(CJ248&lt;=0.25,CK248&gt;0.5),$DC$15,IF(AND(CJ248&lt;=0.25,AND(CK248&gt;0.25,CK248&lt;=0.5)),$DC$16,IF(AND(CJ248&lt;=0.25,AND(CK248&gt;0.1,CK248&lt;=0.25)),$DC$17,IF(AND(CJ248&lt;=0.25,CK248&lt;=0.1,OR(CJ248&lt;&gt;0,CK248&lt;&gt;0)),$DC$18,IF(AND(CJ248=0,CK248=0),$DC$19,"ATENÇÃO")))))))))))))))</f>
        <v>28.5714285714286</v>
      </c>
      <c r="CM248" s="38" t="n">
        <f aca="false">(AP248+AS248)/2</f>
        <v>1</v>
      </c>
      <c r="CN248" s="39" t="n">
        <f aca="false">(AM248+AN248+AO248+AQ248+AR248+AT248)/6</f>
        <v>0.666666666666667</v>
      </c>
      <c r="CO248" s="30" t="n">
        <f aca="false">IF(AND(CM248=1,CN248=1),$DC$5,IF(AND(CM248=1,CN248&gt;0.5),$DC$6,IF(AND(CM248=1,AND(CN248&gt;0.25,CN248&lt;=0.5)),$DC$7,IF(AND(CM248=1,CN248&lt;=0.25),$DC$8,IF(AND(CM248&gt;0.5,CN248&gt;0.5),$DC$9,IF(AND(CM248&gt;0.5,AND(CN248&gt;0.25,CN248&lt;=0.5)),$DC$10,IF(AND(CM248&gt;0.5,CN248&lt;=0.25),$DC$11,IF(AND(AND(CM248&lt;=0.5,CM248&gt;0.25),CN248&gt;0.5),$DC$12,IF(AND(AND(CM248&lt;=0.5,CM248&gt;0.25),AND(CN248&gt;0.25,CN248&lt;=0.5)),$DC$13,IF(AND(AND(CM248&lt;=0.5,CM248&gt;0.25),CN248&lt;=0.25),$DC$14,IF(AND(CM248&lt;=0.25,CN248&gt;0.5),$DC$15,IF(AND(CM248&lt;=0.25,AND(CN248&gt;0.25,CN248&lt;=0.5)),$DC$16,IF(AND(CM248&lt;=0.25,AND(CN248&gt;0.1,CN248&lt;=0.25)),$DC$17,IF(AND(CM248&lt;=0.25,CN248&lt;=0.1,OR(CM248&lt;&gt;0,CN248&lt;&gt;0)),$DC$18,IF(AND(CM248=0,CN248=0),$DC$19,"ATENÇÃO")))))))))))))))</f>
        <v>92.8571428571429</v>
      </c>
      <c r="CP248" s="38" t="n">
        <f aca="false">(AU248+AZ248+BD248)/3</f>
        <v>0.666666666666667</v>
      </c>
      <c r="CQ248" s="39" t="n">
        <f aca="false">(AV248+AW248+AX248+AY248+BA248+BB248+BC248)/7</f>
        <v>0.285714285714286</v>
      </c>
      <c r="CR248" s="30" t="n">
        <f aca="false">IF(AND(CP248=1,CQ248=1),$DC$5,IF(AND(CP248=1,CQ248&gt;0.5),$DC$6,IF(AND(CP248=1,AND(CQ248&gt;0.25,CQ248&lt;=0.5)),$DC$7,IF(AND(CP248=1,CQ248&lt;=0.25),$DC$8,IF(AND(CP248&gt;0.5,CQ248&gt;0.5),$DC$9,IF(AND(CP248&gt;0.5,AND(CQ248&gt;0.25,CQ248&lt;=0.5)),$DC$10,IF(AND(CP248&gt;0.5,CQ248&lt;=0.25),$DC$11,IF(AND(AND(CP248&lt;=0.5,CP248&gt;0.25),CQ248&gt;0.5),$DC$12,IF(AND(AND(CP248&lt;=0.5,CP248&gt;0.25),AND(CQ248&gt;0.25,CQ248&lt;=0.5)),$DC$13,IF(AND(AND(CP248&lt;=0.5,CP248&gt;0.25),CQ248&lt;=0.25),$DC$14,IF(AND(CP248&lt;=0.25,CQ248&gt;0.5),$DC$15,IF(AND(CP248&lt;=0.25,AND(CQ248&gt;0.25,CQ248&lt;=0.5)),$DC$16,IF(AND(CP248&lt;=0.25,AND(CQ248&gt;0.1,CQ248&lt;=0.25)),$DC$17,IF(AND(CP248&lt;=0.25,CQ248&lt;=0.1,OR(CP248&lt;&gt;0,CQ248&lt;&gt;0)),$DC$18,IF(AND(CP248=0,CQ248=0),$DC$19,"ATENÇÃO")))))))))))))))</f>
        <v>64.2857142857143</v>
      </c>
      <c r="CS248" s="38" t="n">
        <f aca="false">(BE248+BJ248+BN248)/3</f>
        <v>0</v>
      </c>
      <c r="CT248" s="39" t="n">
        <f aca="false">(BF248+BG248+BH248+BI248+BK248+BL248+BM248+BO248+BP248)/9</f>
        <v>0.111111111111111</v>
      </c>
      <c r="CU248" s="30" t="n">
        <f aca="false">IF(AND(CS248=1,CT248=1),$DC$5,IF(AND(CS248=1,CT248&gt;0.5),$DC$6,IF(AND(CS248=1,AND(CT248&gt;0.25,CT248&lt;=0.5)),$DC$7,IF(AND(CS248=1,CT248&lt;=0.25),$DC$8,IF(AND(CS248&gt;0.5,CT248&gt;0.5),$DC$9,IF(AND(CS248&gt;0.5,AND(CT248&gt;0.25,CT248&lt;=0.5)),$DC$10,IF(AND(CS248&gt;0.5,CT248&lt;=0.25),$DC$11,IF(AND(AND(CS248&lt;=0.5,CS248&gt;0.25),CT248&gt;0.5),$DC$12,IF(AND(AND(CS248&lt;=0.5,CS248&gt;0.25),AND(CT248&gt;0.25,CT248&lt;=0.5)),$DC$13,IF(AND(AND(CS248&lt;=0.5,CS248&gt;0.25),CT248&lt;=0.25),$DC$14,IF(AND(CS248&lt;=0.25,CT248&gt;0.5),$DC$15,IF(AND(CS248&lt;=0.25,AND(CT248&gt;0.25,CT248&lt;=0.5)),$DC$16,IF(AND(CS248&lt;=0.25,AND(CT248&gt;0.1,CT248&lt;=0.25)),$DC$17,IF(AND(CS248&lt;=0.25,CT248&lt;=0.1,OR(CS248&lt;&gt;0,CT248&lt;&gt;0)),$DC$18,IF(AND(CS248=0,CT248=0),$DC$19,"ATENÇÃO")))))))))))))))</f>
        <v>14.2857142857143</v>
      </c>
      <c r="CV248" s="31" t="n">
        <f aca="false">(BR248+BW248+BX248)/3</f>
        <v>0.333333333333333</v>
      </c>
      <c r="CW248" s="32" t="n">
        <f aca="false">(BQ248+BS248+BT248+BU248+BV248+BY248+BZ248)/7</f>
        <v>0</v>
      </c>
      <c r="CX248" s="30" t="n">
        <f aca="false">IF(AND(CV248=1,CW248=1),$DC$5,IF(AND(CV248=1,CW248&gt;0.5),$DC$6,IF(AND(CV248=1,AND(CW248&gt;0.25,CW248&lt;=0.5)),$DC$7,IF(AND(CV248=1,CW248&lt;=0.25),$DC$8,IF(AND(CV248&gt;0.5,CW248&gt;0.5),$DC$9,IF(AND(CV248&gt;0.5,AND(CW248&gt;0.25,CW248&lt;=0.5)),$DC$10,IF(AND(CV248&gt;0.5,CW248&lt;=0.25),$DC$11,IF(AND(AND(CV248&lt;=0.5,CV248&gt;0.25),CW248&gt;0.5),$DC$12,IF(AND(AND(CV248&lt;=0.5,CV248&gt;0.25),AND(CW248&gt;0.25,CW248&lt;=0.5)),$DC$13,IF(AND(AND(CV248&lt;=0.5,CV248&gt;0.25),CW248&lt;=0.25),$DC$14,IF(AND(CV248&lt;=0.25,CW248&gt;0.5),$DC$15,IF(AND(CV248&lt;=0.25,AND(CW248&gt;0.25,CW248&lt;=0.5)),$DC$16,IF(AND(CV248&lt;=0.25,AND(CW248&gt;0.1,CW248&lt;=0.25)),$DC$17,IF(AND(CV248&lt;=0.25,CW248&lt;=0.1,OR(CV248&lt;&gt;0,CW248&lt;&gt;0)),$DC$18,IF(AND(CV248=0,CW248=0),$DC$19,"ATENÇÃO")))))))))))))))</f>
        <v>35.7142857142857</v>
      </c>
    </row>
    <row r="249" customFormat="false" ht="15" hidden="false" customHeight="false" outlineLevel="0" collapsed="false">
      <c r="A249" s="1" t="s">
        <v>400</v>
      </c>
      <c r="B249" s="2" t="n">
        <v>247</v>
      </c>
      <c r="C249" s="23" t="n">
        <v>0</v>
      </c>
      <c r="D249" s="23" t="n">
        <v>0</v>
      </c>
      <c r="E249" s="23" t="n">
        <v>0</v>
      </c>
      <c r="F249" s="23" t="n">
        <v>0</v>
      </c>
      <c r="G249" s="24" t="n">
        <v>1</v>
      </c>
      <c r="H249" s="23" t="n">
        <v>0</v>
      </c>
      <c r="I249" s="24" t="n">
        <v>0</v>
      </c>
      <c r="J249" s="23" t="n">
        <v>0</v>
      </c>
      <c r="K249" s="24" t="n">
        <v>0</v>
      </c>
      <c r="L249" s="23" t="n">
        <v>1</v>
      </c>
      <c r="M249" s="23" t="n">
        <v>0</v>
      </c>
      <c r="N249" s="24" t="n">
        <v>1</v>
      </c>
      <c r="O249" s="23" t="n">
        <v>0</v>
      </c>
      <c r="P249" s="23" t="n">
        <v>0</v>
      </c>
      <c r="Q249" s="23" t="n">
        <v>0</v>
      </c>
      <c r="R249" s="24" t="n">
        <v>0</v>
      </c>
      <c r="S249" s="23" t="n">
        <v>0</v>
      </c>
      <c r="T249" s="23" t="n">
        <v>0</v>
      </c>
      <c r="U249" s="25" t="n">
        <v>0</v>
      </c>
      <c r="V249" s="25" t="n">
        <v>0</v>
      </c>
      <c r="W249" s="25" t="n">
        <v>0</v>
      </c>
      <c r="X249" s="26" t="n">
        <v>0</v>
      </c>
      <c r="Y249" s="25" t="n">
        <v>1</v>
      </c>
      <c r="Z249" s="25" t="n">
        <v>0</v>
      </c>
      <c r="AA249" s="26" t="n">
        <v>0</v>
      </c>
      <c r="AB249" s="25" t="n">
        <v>0</v>
      </c>
      <c r="AC249" s="25" t="n">
        <v>0</v>
      </c>
      <c r="AD249" s="25" t="n">
        <v>0</v>
      </c>
      <c r="AE249" s="25" t="n">
        <v>1</v>
      </c>
      <c r="AF249" s="25" t="n">
        <v>0</v>
      </c>
      <c r="AG249" s="26" t="n">
        <v>1</v>
      </c>
      <c r="AH249" s="23" t="n">
        <v>1</v>
      </c>
      <c r="AI249" s="23" t="n">
        <v>0</v>
      </c>
      <c r="AJ249" s="24" t="n">
        <v>0</v>
      </c>
      <c r="AK249" s="23" t="n">
        <v>0</v>
      </c>
      <c r="AL249" s="24" t="n">
        <v>0</v>
      </c>
      <c r="AM249" s="25" t="n">
        <v>1</v>
      </c>
      <c r="AN249" s="25" t="n">
        <v>1</v>
      </c>
      <c r="AO249" s="25" t="n">
        <v>1</v>
      </c>
      <c r="AP249" s="26" t="n">
        <v>0</v>
      </c>
      <c r="AQ249" s="25" t="n">
        <v>0</v>
      </c>
      <c r="AR249" s="25" t="n">
        <v>1</v>
      </c>
      <c r="AS249" s="26" t="n">
        <v>0</v>
      </c>
      <c r="AT249" s="25" t="n">
        <v>1</v>
      </c>
      <c r="AU249" s="24" t="n">
        <v>0</v>
      </c>
      <c r="AV249" s="23" t="n">
        <v>0</v>
      </c>
      <c r="AW249" s="23" t="n">
        <v>0</v>
      </c>
      <c r="AX249" s="23" t="n">
        <v>0</v>
      </c>
      <c r="AY249" s="23" t="n">
        <v>0</v>
      </c>
      <c r="AZ249" s="24" t="n">
        <v>0</v>
      </c>
      <c r="BA249" s="23" t="n">
        <v>0</v>
      </c>
      <c r="BB249" s="23" t="n">
        <v>0</v>
      </c>
      <c r="BC249" s="23" t="n">
        <v>0</v>
      </c>
      <c r="BD249" s="24" t="n">
        <v>0</v>
      </c>
      <c r="BE249" s="26" t="n">
        <v>1</v>
      </c>
      <c r="BF249" s="25" t="n">
        <v>1</v>
      </c>
      <c r="BG249" s="25" t="n">
        <v>1</v>
      </c>
      <c r="BH249" s="25" t="n">
        <v>1</v>
      </c>
      <c r="BI249" s="25" t="n">
        <v>1</v>
      </c>
      <c r="BJ249" s="26" t="n">
        <v>1</v>
      </c>
      <c r="BK249" s="25" t="n">
        <v>0</v>
      </c>
      <c r="BL249" s="25" t="n">
        <v>1</v>
      </c>
      <c r="BM249" s="25" t="n">
        <v>1</v>
      </c>
      <c r="BN249" s="26" t="n">
        <v>1</v>
      </c>
      <c r="BO249" s="25" t="n">
        <v>1</v>
      </c>
      <c r="BP249" s="25" t="n">
        <v>1</v>
      </c>
      <c r="BQ249" s="23" t="n">
        <v>1</v>
      </c>
      <c r="BR249" s="24" t="n">
        <v>1</v>
      </c>
      <c r="BS249" s="23" t="n">
        <v>0</v>
      </c>
      <c r="BT249" s="23" t="n">
        <v>1</v>
      </c>
      <c r="BU249" s="23" t="n">
        <v>0</v>
      </c>
      <c r="BV249" s="23" t="n">
        <v>0</v>
      </c>
      <c r="BW249" s="24" t="n">
        <v>0</v>
      </c>
      <c r="BX249" s="24" t="n">
        <v>0</v>
      </c>
      <c r="BY249" s="23" t="n">
        <v>0</v>
      </c>
      <c r="BZ249" s="23" t="n">
        <v>0</v>
      </c>
      <c r="CB249" s="27" t="n">
        <f aca="false">CF249*$CZ$3+CI249*$DA$3+CL249*$DB$3+CO249*$DC$3+CR249*$DD$3+CU249*$DE$3+CX249*$DF$3</f>
        <v>36.6707142857143</v>
      </c>
      <c r="CD249" s="38" t="n">
        <f aca="false">(G249+I249+K249+N249+R249)/5</f>
        <v>0.4</v>
      </c>
      <c r="CE249" s="39" t="n">
        <f aca="false">(C249+D249+E249+F249+H249+J249+L249+M249+O249+P249+Q249+S249+T249)/13</f>
        <v>0.0769230769230769</v>
      </c>
      <c r="CF249" s="30" t="n">
        <f aca="false">IF(AND(CD249=1,CE249=1),$DC$5,IF(AND(CD249=1,CE249&gt;0.5),$DC$6,IF(AND(CD249=1,AND(CE249&gt;0.25,CE249&lt;=0.5)),$DC$7,IF(AND(CD249=1,CE249&lt;=0.25),$DC$8,IF(AND(CD249&gt;0.5,CE249&gt;0.5),$DC$9,IF(AND(CD249&gt;0.5,AND(CE249&gt;0.25,CE249&lt;=0.5)),$DC$10,IF(AND(CD249&gt;0.5,CE249&lt;=0.25),$DC$11,IF(AND(AND(CD249&lt;=0.5,CD249&gt;0.25),CE249&gt;0.5),$DC$12,IF(AND(AND(CD249&lt;=0.5,CD249&gt;0.25),AND(CE249&gt;0.25,CE249&lt;=0.5)),$DC$13,IF(AND(AND(CD249&lt;=0.5,CD249&gt;0.25),CE249&lt;=0.25),$DC$14,IF(AND(CD249&lt;=0.25,CE249&gt;0.5),$DC$15,IF(AND(CD249&lt;=0.25,AND(CE249&gt;0.25,CE249&lt;=0.5)),$DC$16,IF(AND(CD249&lt;=0.25,AND(CE249&gt;0.1,CE249&lt;=0.25)),$DC$17,IF(AND(CD249&lt;=0.25,CE249&lt;=0.1,OR(CD249&lt;&gt;0,CE249&lt;&gt;0)),$DC$18,IF(AND(CD249=0,CE249=0),$DC$19,"ATENÇÃO")))))))))))))))</f>
        <v>35.7142857142857</v>
      </c>
      <c r="CG249" s="38" t="n">
        <f aca="false">(X249+AA249+AG249)/3</f>
        <v>0.333333333333333</v>
      </c>
      <c r="CH249" s="39" t="n">
        <f aca="false">(U249+V249+W249+Y249+Z249+AB249+AC249+AD249+AE249+AF249)/10</f>
        <v>0.2</v>
      </c>
      <c r="CI249" s="30" t="n">
        <f aca="false">IF(AND(CG249=1,CH249=1),$DC$5,IF(AND(CG249=1,CH249&gt;0.5),$DC$6,IF(AND(CG249=1,AND(CH249&gt;0.25,CH249&lt;=0.5)),$DC$7,IF(AND(CG249=1,CH249&lt;=0.25),$DC$8,IF(AND(CG249&gt;0.5,CH249&gt;0.5),$DC$9,IF(AND(CG249&gt;0.5,AND(CH249&gt;0.25,CH249&lt;=0.5)),$DC$10,IF(AND(CG249&gt;0.5,CH249&lt;=0.25),$DC$11,IF(AND(AND(CG249&lt;=0.5,CG249&gt;0.25),CH249&gt;0.5),$DC$12,IF(AND(AND(CG249&lt;=0.5,CG249&gt;0.25),AND(CH249&gt;0.25,CH249&lt;=0.5)),$DC$13,IF(AND(AND(CG249&lt;=0.5,CG249&gt;0.25),CH249&lt;=0.25),$DC$14,IF(AND(CG249&lt;=0.25,CH249&gt;0.5),$DC$15,IF(AND(CG249&lt;=0.25,AND(CH249&gt;0.25,CH249&lt;=0.5)),$DC$16,IF(AND(CG249&lt;=0.25,AND(CH249&gt;0.1,CH249&lt;=0.25)),$DC$17,IF(AND(CG249&lt;=0.25,CH249&lt;=0.1,OR(CG249&lt;&gt;0,CH249&lt;&gt;0)),$DC$18,IF(AND(CG249=0,CH249=0),$DC$19,"ATENÇÃO")))))))))))))))</f>
        <v>35.7142857142857</v>
      </c>
      <c r="CJ249" s="38" t="n">
        <f aca="false">(AJ249+AL249)/2</f>
        <v>0</v>
      </c>
      <c r="CK249" s="39" t="n">
        <f aca="false">(AH249+AI249+AK249)/3</f>
        <v>0.333333333333333</v>
      </c>
      <c r="CL249" s="30" t="n">
        <f aca="false">IF(AND(CJ249=1,CK249=1),$DC$5,IF(AND(CJ249=1,CK249&gt;0.5),$DC$6,IF(AND(CJ249=1,AND(CK249&gt;0.25,CK249&lt;=0.5)),$DC$7,IF(AND(CJ249=1,CK249&lt;=0.25),$DC$8,IF(AND(CJ249&gt;0.5,CK249&gt;0.5),$DC$9,IF(AND(CJ249&gt;0.5,AND(CK249&gt;0.25,CK249&lt;=0.5)),$DC$10,IF(AND(CJ249&gt;0.5,CK249&lt;=0.25),$DC$11,IF(AND(AND(CJ249&lt;=0.5,CJ249&gt;0.25),CK249&gt;0.5),$DC$12,IF(AND(AND(CJ249&lt;=0.5,CJ249&gt;0.25),AND(CK249&gt;0.25,CK249&lt;=0.5)),$DC$13,IF(AND(AND(CJ249&lt;=0.5,CJ249&gt;0.25),CK249&lt;=0.25),$DC$14,IF(AND(CJ249&lt;=0.25,CK249&gt;0.5),$DC$15,IF(AND(CJ249&lt;=0.25,AND(CK249&gt;0.25,CK249&lt;=0.5)),$DC$16,IF(AND(CJ249&lt;=0.25,AND(CK249&gt;0.1,CK249&lt;=0.25)),$DC$17,IF(AND(CJ249&lt;=0.25,CK249&lt;=0.1,OR(CJ249&lt;&gt;0,CK249&lt;&gt;0)),$DC$18,IF(AND(CJ249=0,CK249=0),$DC$19,"ATENÇÃO")))))))))))))))</f>
        <v>21.4285714285714</v>
      </c>
      <c r="CM249" s="38" t="n">
        <f aca="false">(AP249+AS249)/2</f>
        <v>0</v>
      </c>
      <c r="CN249" s="39" t="n">
        <f aca="false">(AM249+AN249+AO249+AQ249+AR249+AT249)/6</f>
        <v>0.833333333333333</v>
      </c>
      <c r="CO249" s="30" t="n">
        <f aca="false">IF(AND(CM249=1,CN249=1),$DC$5,IF(AND(CM249=1,CN249&gt;0.5),$DC$6,IF(AND(CM249=1,AND(CN249&gt;0.25,CN249&lt;=0.5)),$DC$7,IF(AND(CM249=1,CN249&lt;=0.25),$DC$8,IF(AND(CM249&gt;0.5,CN249&gt;0.5),$DC$9,IF(AND(CM249&gt;0.5,AND(CN249&gt;0.25,CN249&lt;=0.5)),$DC$10,IF(AND(CM249&gt;0.5,CN249&lt;=0.25),$DC$11,IF(AND(AND(CM249&lt;=0.5,CM249&gt;0.25),CN249&gt;0.5),$DC$12,IF(AND(AND(CM249&lt;=0.5,CM249&gt;0.25),AND(CN249&gt;0.25,CN249&lt;=0.5)),$DC$13,IF(AND(AND(CM249&lt;=0.5,CM249&gt;0.25),CN249&lt;=0.25),$DC$14,IF(AND(CM249&lt;=0.25,CN249&gt;0.5),$DC$15,IF(AND(CM249&lt;=0.25,AND(CN249&gt;0.25,CN249&lt;=0.5)),$DC$16,IF(AND(CM249&lt;=0.25,AND(CN249&gt;0.1,CN249&lt;=0.25)),$DC$17,IF(AND(CM249&lt;=0.25,CN249&lt;=0.1,OR(CM249&lt;&gt;0,CN249&lt;&gt;0)),$DC$18,IF(AND(CM249=0,CN249=0),$DC$19,"ATENÇÃO")))))))))))))))</f>
        <v>28.5714285714286</v>
      </c>
      <c r="CP249" s="38" t="n">
        <f aca="false">(AU249+AZ249+BD249)/3</f>
        <v>0</v>
      </c>
      <c r="CQ249" s="39" t="n">
        <f aca="false">(AV249+AW249+AX249+AY249+BA249+BB249+BC249)/7</f>
        <v>0</v>
      </c>
      <c r="CR249" s="30" t="n">
        <f aca="false">IF(AND(CP249=1,CQ249=1),$DC$5,IF(AND(CP249=1,CQ249&gt;0.5),$DC$6,IF(AND(CP249=1,AND(CQ249&gt;0.25,CQ249&lt;=0.5)),$DC$7,IF(AND(CP249=1,CQ249&lt;=0.25),$DC$8,IF(AND(CP249&gt;0.5,CQ249&gt;0.5),$DC$9,IF(AND(CP249&gt;0.5,AND(CQ249&gt;0.25,CQ249&lt;=0.5)),$DC$10,IF(AND(CP249&gt;0.5,CQ249&lt;=0.25),$DC$11,IF(AND(AND(CP249&lt;=0.5,CP249&gt;0.25),CQ249&gt;0.5),$DC$12,IF(AND(AND(CP249&lt;=0.5,CP249&gt;0.25),AND(CQ249&gt;0.25,CQ249&lt;=0.5)),$DC$13,IF(AND(AND(CP249&lt;=0.5,CP249&gt;0.25),CQ249&lt;=0.25),$DC$14,IF(AND(CP249&lt;=0.25,CQ249&gt;0.5),$DC$15,IF(AND(CP249&lt;=0.25,AND(CQ249&gt;0.25,CQ249&lt;=0.5)),$DC$16,IF(AND(CP249&lt;=0.25,AND(CQ249&gt;0.1,CQ249&lt;=0.25)),$DC$17,IF(AND(CP249&lt;=0.25,CQ249&lt;=0.1,OR(CP249&lt;&gt;0,CQ249&lt;&gt;0)),$DC$18,IF(AND(CP249=0,CQ249=0),$DC$19,"ATENÇÃO")))))))))))))))</f>
        <v>0</v>
      </c>
      <c r="CS249" s="38" t="n">
        <f aca="false">(BE249+BJ249+BN249)/3</f>
        <v>1</v>
      </c>
      <c r="CT249" s="39" t="n">
        <f aca="false">(BF249+BG249+BH249+BI249+BK249+BL249+BM249+BO249+BP249)/9</f>
        <v>0.888888888888889</v>
      </c>
      <c r="CU249" s="30" t="n">
        <f aca="false">IF(AND(CS249=1,CT249=1),$DC$5,IF(AND(CS249=1,CT249&gt;0.5),$DC$6,IF(AND(CS249=1,AND(CT249&gt;0.25,CT249&lt;=0.5)),$DC$7,IF(AND(CS249=1,CT249&lt;=0.25),$DC$8,IF(AND(CS249&gt;0.5,CT249&gt;0.5),$DC$9,IF(AND(CS249&gt;0.5,AND(CT249&gt;0.25,CT249&lt;=0.5)),$DC$10,IF(AND(CS249&gt;0.5,CT249&lt;=0.25),$DC$11,IF(AND(AND(CS249&lt;=0.5,CS249&gt;0.25),CT249&gt;0.5),$DC$12,IF(AND(AND(CS249&lt;=0.5,CS249&gt;0.25),AND(CT249&gt;0.25,CT249&lt;=0.5)),$DC$13,IF(AND(AND(CS249&lt;=0.5,CS249&gt;0.25),CT249&lt;=0.25),$DC$14,IF(AND(CS249&lt;=0.25,CT249&gt;0.5),$DC$15,IF(AND(CS249&lt;=0.25,AND(CT249&gt;0.25,CT249&lt;=0.5)),$DC$16,IF(AND(CS249&lt;=0.25,AND(CT249&gt;0.1,CT249&lt;=0.25)),$DC$17,IF(AND(CS249&lt;=0.25,CT249&lt;=0.1,OR(CS249&lt;&gt;0,CT249&lt;&gt;0)),$DC$18,IF(AND(CS249=0,CT249=0),$DC$19,"ATENÇÃO")))))))))))))))</f>
        <v>92.8571428571429</v>
      </c>
      <c r="CV249" s="31" t="n">
        <f aca="false">(BR249+BW249+BX249)/3</f>
        <v>0.333333333333333</v>
      </c>
      <c r="CW249" s="32" t="n">
        <f aca="false">(BQ249+BS249+BT249+BU249+BV249+BY249+BZ249)/7</f>
        <v>0.285714285714286</v>
      </c>
      <c r="CX249" s="30" t="n">
        <f aca="false">IF(AND(CV249=1,CW249=1),$DC$5,IF(AND(CV249=1,CW249&gt;0.5),$DC$6,IF(AND(CV249=1,AND(CW249&gt;0.25,CW249&lt;=0.5)),$DC$7,IF(AND(CV249=1,CW249&lt;=0.25),$DC$8,IF(AND(CV249&gt;0.5,CW249&gt;0.5),$DC$9,IF(AND(CV249&gt;0.5,AND(CW249&gt;0.25,CW249&lt;=0.5)),$DC$10,IF(AND(CV249&gt;0.5,CW249&lt;=0.25),$DC$11,IF(AND(AND(CV249&lt;=0.5,CV249&gt;0.25),CW249&gt;0.5),$DC$12,IF(AND(AND(CV249&lt;=0.5,CV249&gt;0.25),AND(CW249&gt;0.25,CW249&lt;=0.5)),$DC$13,IF(AND(AND(CV249&lt;=0.5,CV249&gt;0.25),CW249&lt;=0.25),$DC$14,IF(AND(CV249&lt;=0.25,CW249&gt;0.5),$DC$15,IF(AND(CV249&lt;=0.25,AND(CW249&gt;0.25,CW249&lt;=0.5)),$DC$16,IF(AND(CV249&lt;=0.25,AND(CW249&gt;0.1,CW249&lt;=0.25)),$DC$17,IF(AND(CV249&lt;=0.25,CW249&lt;=0.1,OR(CV249&lt;&gt;0,CW249&lt;&gt;0)),$DC$18,IF(AND(CV249=0,CW249=0),$DC$19,"ATENÇÃO")))))))))))))))</f>
        <v>42.8571428571429</v>
      </c>
    </row>
    <row r="250" customFormat="false" ht="15" hidden="false" customHeight="false" outlineLevel="0" collapsed="false">
      <c r="A250" s="1" t="s">
        <v>401</v>
      </c>
      <c r="B250" s="2" t="n">
        <v>248</v>
      </c>
      <c r="C250" s="23" t="n">
        <v>1</v>
      </c>
      <c r="D250" s="23" t="n">
        <v>0</v>
      </c>
      <c r="E250" s="23" t="n">
        <v>1</v>
      </c>
      <c r="F250" s="23" t="n">
        <v>0</v>
      </c>
      <c r="G250" s="24" t="n">
        <v>0</v>
      </c>
      <c r="H250" s="23" t="n">
        <v>0</v>
      </c>
      <c r="I250" s="24" t="n">
        <v>0</v>
      </c>
      <c r="J250" s="23" t="n">
        <v>0</v>
      </c>
      <c r="K250" s="24" t="n">
        <v>0</v>
      </c>
      <c r="L250" s="23" t="n">
        <v>1</v>
      </c>
      <c r="M250" s="23" t="n">
        <v>0</v>
      </c>
      <c r="N250" s="24" t="n">
        <v>1</v>
      </c>
      <c r="O250" s="23" t="n">
        <v>0</v>
      </c>
      <c r="P250" s="23" t="n">
        <v>0</v>
      </c>
      <c r="Q250" s="23" t="n">
        <v>1</v>
      </c>
      <c r="R250" s="24" t="n">
        <v>0</v>
      </c>
      <c r="S250" s="23" t="n">
        <v>0</v>
      </c>
      <c r="T250" s="23" t="n">
        <v>1</v>
      </c>
      <c r="U250" s="25" t="n">
        <v>1</v>
      </c>
      <c r="V250" s="25" t="n">
        <v>0</v>
      </c>
      <c r="W250" s="25" t="n">
        <v>0</v>
      </c>
      <c r="X250" s="26" t="n">
        <v>0</v>
      </c>
      <c r="Y250" s="25" t="n">
        <v>0</v>
      </c>
      <c r="Z250" s="25" t="n">
        <v>1</v>
      </c>
      <c r="AA250" s="26" t="n">
        <v>0</v>
      </c>
      <c r="AB250" s="25" t="n">
        <v>1</v>
      </c>
      <c r="AC250" s="25" t="n">
        <v>0</v>
      </c>
      <c r="AD250" s="25" t="n">
        <v>0</v>
      </c>
      <c r="AE250" s="25" t="n">
        <v>1</v>
      </c>
      <c r="AF250" s="25" t="n">
        <v>0</v>
      </c>
      <c r="AG250" s="26" t="n">
        <v>1</v>
      </c>
      <c r="AH250" s="23" t="n">
        <v>1</v>
      </c>
      <c r="AI250" s="23" t="n">
        <v>1</v>
      </c>
      <c r="AJ250" s="24" t="n">
        <v>1</v>
      </c>
      <c r="AK250" s="23" t="n">
        <v>1</v>
      </c>
      <c r="AL250" s="24" t="n">
        <v>1</v>
      </c>
      <c r="AM250" s="25" t="n">
        <v>1</v>
      </c>
      <c r="AN250" s="25" t="n">
        <v>1</v>
      </c>
      <c r="AO250" s="25" t="n">
        <v>1</v>
      </c>
      <c r="AP250" s="26" t="n">
        <v>1</v>
      </c>
      <c r="AQ250" s="25" t="n">
        <v>0</v>
      </c>
      <c r="AR250" s="25" t="n">
        <v>1</v>
      </c>
      <c r="AS250" s="26" t="n">
        <v>1</v>
      </c>
      <c r="AT250" s="25" t="n">
        <v>1</v>
      </c>
      <c r="AU250" s="24" t="n">
        <v>1</v>
      </c>
      <c r="AV250" s="23" t="n">
        <v>0</v>
      </c>
      <c r="AW250" s="23" t="n">
        <v>0</v>
      </c>
      <c r="AX250" s="23" t="n">
        <v>1</v>
      </c>
      <c r="AY250" s="23" t="n">
        <v>0</v>
      </c>
      <c r="AZ250" s="24" t="n">
        <v>1</v>
      </c>
      <c r="BA250" s="23" t="n">
        <v>0</v>
      </c>
      <c r="BB250" s="23" t="n">
        <v>1</v>
      </c>
      <c r="BC250" s="23" t="n">
        <v>0</v>
      </c>
      <c r="BD250" s="24" t="n">
        <v>0</v>
      </c>
      <c r="BE250" s="26" t="n">
        <v>1</v>
      </c>
      <c r="BF250" s="25" t="n">
        <v>1</v>
      </c>
      <c r="BG250" s="25" t="n">
        <v>1</v>
      </c>
      <c r="BH250" s="25" t="n">
        <v>1</v>
      </c>
      <c r="BI250" s="25" t="n">
        <v>1</v>
      </c>
      <c r="BJ250" s="26" t="n">
        <v>1</v>
      </c>
      <c r="BK250" s="25" t="n">
        <v>1</v>
      </c>
      <c r="BL250" s="25" t="n">
        <v>1</v>
      </c>
      <c r="BM250" s="25" t="n">
        <v>1</v>
      </c>
      <c r="BN250" s="26" t="n">
        <v>1</v>
      </c>
      <c r="BO250" s="25" t="n">
        <v>1</v>
      </c>
      <c r="BP250" s="25" t="n">
        <v>1</v>
      </c>
      <c r="BQ250" s="23" t="n">
        <v>1</v>
      </c>
      <c r="BR250" s="24" t="n">
        <v>1</v>
      </c>
      <c r="BS250" s="23" t="n">
        <v>1</v>
      </c>
      <c r="BT250" s="23" t="n">
        <v>1</v>
      </c>
      <c r="BU250" s="23" t="n">
        <v>0</v>
      </c>
      <c r="BV250" s="23" t="n">
        <v>0</v>
      </c>
      <c r="BW250" s="24" t="n">
        <v>0</v>
      </c>
      <c r="BX250" s="24" t="n">
        <v>0</v>
      </c>
      <c r="BY250" s="23" t="n">
        <v>0</v>
      </c>
      <c r="BZ250" s="23" t="n">
        <v>0</v>
      </c>
      <c r="CB250" s="27" t="n">
        <f aca="false">CF250*$CZ$3+CI250*$DA$3+CL250*$DB$3+CO250*$DC$3+CR250*$DD$3+CU250*$DE$3+CX250*$DF$3</f>
        <v>62.3635714285714</v>
      </c>
      <c r="CD250" s="38" t="n">
        <f aca="false">(G250+I250+K250+N250+R250)/5</f>
        <v>0.2</v>
      </c>
      <c r="CE250" s="39" t="n">
        <f aca="false">(C250+D250+E250+F250+H250+J250+L250+M250+O250+P250+Q250+S250+T250)/13</f>
        <v>0.384615384615385</v>
      </c>
      <c r="CF250" s="30" t="n">
        <f aca="false">IF(AND(CD250=1,CE250=1),$DC$5,IF(AND(CD250=1,CE250&gt;0.5),$DC$6,IF(AND(CD250=1,AND(CE250&gt;0.25,CE250&lt;=0.5)),$DC$7,IF(AND(CD250=1,CE250&lt;=0.25),$DC$8,IF(AND(CD250&gt;0.5,CE250&gt;0.5),$DC$9,IF(AND(CD250&gt;0.5,AND(CE250&gt;0.25,CE250&lt;=0.5)),$DC$10,IF(AND(CD250&gt;0.5,CE250&lt;=0.25),$DC$11,IF(AND(AND(CD250&lt;=0.5,CD250&gt;0.25),CE250&gt;0.5),$DC$12,IF(AND(AND(CD250&lt;=0.5,CD250&gt;0.25),AND(CE250&gt;0.25,CE250&lt;=0.5)),$DC$13,IF(AND(AND(CD250&lt;=0.5,CD250&gt;0.25),CE250&lt;=0.25),$DC$14,IF(AND(CD250&lt;=0.25,CE250&gt;0.5),$DC$15,IF(AND(CD250&lt;=0.25,AND(CE250&gt;0.25,CE250&lt;=0.5)),$DC$16,IF(AND(CD250&lt;=0.25,AND(CE250&gt;0.1,CE250&lt;=0.25)),$DC$17,IF(AND(CD250&lt;=0.25,CE250&lt;=0.1,OR(CD250&lt;&gt;0,CE250&lt;&gt;0)),$DC$18,IF(AND(CD250=0,CE250=0),$DC$19,"ATENÇÃO")))))))))))))))</f>
        <v>21.4285714285714</v>
      </c>
      <c r="CG250" s="38" t="n">
        <f aca="false">(X250+AA250+AG250)/3</f>
        <v>0.333333333333333</v>
      </c>
      <c r="CH250" s="39" t="n">
        <f aca="false">(U250+V250+W250+Y250+Z250+AB250+AC250+AD250+AE250+AF250)/10</f>
        <v>0.4</v>
      </c>
      <c r="CI250" s="30" t="n">
        <f aca="false">IF(AND(CG250=1,CH250=1),$DC$5,IF(AND(CG250=1,CH250&gt;0.5),$DC$6,IF(AND(CG250=1,AND(CH250&gt;0.25,CH250&lt;=0.5)),$DC$7,IF(AND(CG250=1,CH250&lt;=0.25),$DC$8,IF(AND(CG250&gt;0.5,CH250&gt;0.5),$DC$9,IF(AND(CG250&gt;0.5,AND(CH250&gt;0.25,CH250&lt;=0.5)),$DC$10,IF(AND(CG250&gt;0.5,CH250&lt;=0.25),$DC$11,IF(AND(AND(CG250&lt;=0.5,CG250&gt;0.25),CH250&gt;0.5),$DC$12,IF(AND(AND(CG250&lt;=0.5,CG250&gt;0.25),AND(CH250&gt;0.25,CH250&lt;=0.5)),$DC$13,IF(AND(AND(CG250&lt;=0.5,CG250&gt;0.25),CH250&lt;=0.25),$DC$14,IF(AND(CG250&lt;=0.25,CH250&gt;0.5),$DC$15,IF(AND(CG250&lt;=0.25,AND(CH250&gt;0.25,CH250&lt;=0.5)),$DC$16,IF(AND(CG250&lt;=0.25,AND(CH250&gt;0.1,CH250&lt;=0.25)),$DC$17,IF(AND(CG250&lt;=0.25,CH250&lt;=0.1,OR(CG250&lt;&gt;0,CH250&lt;&gt;0)),$DC$18,IF(AND(CG250=0,CH250=0),$DC$19,"ATENÇÃO")))))))))))))))</f>
        <v>42.8571428571429</v>
      </c>
      <c r="CJ250" s="38" t="n">
        <f aca="false">(AJ250+AL250)/2</f>
        <v>1</v>
      </c>
      <c r="CK250" s="39" t="n">
        <f aca="false">(AH250+AI250+AK250)/3</f>
        <v>1</v>
      </c>
      <c r="CL250" s="30" t="n">
        <f aca="false">IF(AND(CJ250=1,CK250=1),$DC$5,IF(AND(CJ250=1,CK250&gt;0.5),$DC$6,IF(AND(CJ250=1,AND(CK250&gt;0.25,CK250&lt;=0.5)),$DC$7,IF(AND(CJ250=1,CK250&lt;=0.25),$DC$8,IF(AND(CJ250&gt;0.5,CK250&gt;0.5),$DC$9,IF(AND(CJ250&gt;0.5,AND(CK250&gt;0.25,CK250&lt;=0.5)),$DC$10,IF(AND(CJ250&gt;0.5,CK250&lt;=0.25),$DC$11,IF(AND(AND(CJ250&lt;=0.5,CJ250&gt;0.25),CK250&gt;0.5),$DC$12,IF(AND(AND(CJ250&lt;=0.5,CJ250&gt;0.25),AND(CK250&gt;0.25,CK250&lt;=0.5)),$DC$13,IF(AND(AND(CJ250&lt;=0.5,CJ250&gt;0.25),CK250&lt;=0.25),$DC$14,IF(AND(CJ250&lt;=0.25,CK250&gt;0.5),$DC$15,IF(AND(CJ250&lt;=0.25,AND(CK250&gt;0.25,CK250&lt;=0.5)),$DC$16,IF(AND(CJ250&lt;=0.25,AND(CK250&gt;0.1,CK250&lt;=0.25)),$DC$17,IF(AND(CJ250&lt;=0.25,CK250&lt;=0.1,OR(CJ250&lt;&gt;0,CK250&lt;&gt;0)),$DC$18,IF(AND(CJ250=0,CK250=0),$DC$19,"ATENÇÃO")))))))))))))))</f>
        <v>100</v>
      </c>
      <c r="CM250" s="38" t="n">
        <f aca="false">(AP250+AS250)/2</f>
        <v>1</v>
      </c>
      <c r="CN250" s="39" t="n">
        <f aca="false">(AM250+AN250+AO250+AQ250+AR250+AT250)/6</f>
        <v>0.833333333333333</v>
      </c>
      <c r="CO250" s="30" t="n">
        <f aca="false">IF(AND(CM250=1,CN250=1),$DC$5,IF(AND(CM250=1,CN250&gt;0.5),$DC$6,IF(AND(CM250=1,AND(CN250&gt;0.25,CN250&lt;=0.5)),$DC$7,IF(AND(CM250=1,CN250&lt;=0.25),$DC$8,IF(AND(CM250&gt;0.5,CN250&gt;0.5),$DC$9,IF(AND(CM250&gt;0.5,AND(CN250&gt;0.25,CN250&lt;=0.5)),$DC$10,IF(AND(CM250&gt;0.5,CN250&lt;=0.25),$DC$11,IF(AND(AND(CM250&lt;=0.5,CM250&gt;0.25),CN250&gt;0.5),$DC$12,IF(AND(AND(CM250&lt;=0.5,CM250&gt;0.25),AND(CN250&gt;0.25,CN250&lt;=0.5)),$DC$13,IF(AND(AND(CM250&lt;=0.5,CM250&gt;0.25),CN250&lt;=0.25),$DC$14,IF(AND(CM250&lt;=0.25,CN250&gt;0.5),$DC$15,IF(AND(CM250&lt;=0.25,AND(CN250&gt;0.25,CN250&lt;=0.5)),$DC$16,IF(AND(CM250&lt;=0.25,AND(CN250&gt;0.1,CN250&lt;=0.25)),$DC$17,IF(AND(CM250&lt;=0.25,CN250&lt;=0.1,OR(CM250&lt;&gt;0,CN250&lt;&gt;0)),$DC$18,IF(AND(CM250=0,CN250=0),$DC$19,"ATENÇÃO")))))))))))))))</f>
        <v>92.8571428571429</v>
      </c>
      <c r="CP250" s="38" t="n">
        <f aca="false">(AU250+AZ250+BD250)/3</f>
        <v>0.666666666666667</v>
      </c>
      <c r="CQ250" s="39" t="n">
        <f aca="false">(AV250+AW250+AX250+AY250+BA250+BB250+BC250)/7</f>
        <v>0.285714285714286</v>
      </c>
      <c r="CR250" s="30" t="n">
        <f aca="false">IF(AND(CP250=1,CQ250=1),$DC$5,IF(AND(CP250=1,CQ250&gt;0.5),$DC$6,IF(AND(CP250=1,AND(CQ250&gt;0.25,CQ250&lt;=0.5)),$DC$7,IF(AND(CP250=1,CQ250&lt;=0.25),$DC$8,IF(AND(CP250&gt;0.5,CQ250&gt;0.5),$DC$9,IF(AND(CP250&gt;0.5,AND(CQ250&gt;0.25,CQ250&lt;=0.5)),$DC$10,IF(AND(CP250&gt;0.5,CQ250&lt;=0.25),$DC$11,IF(AND(AND(CP250&lt;=0.5,CP250&gt;0.25),CQ250&gt;0.5),$DC$12,IF(AND(AND(CP250&lt;=0.5,CP250&gt;0.25),AND(CQ250&gt;0.25,CQ250&lt;=0.5)),$DC$13,IF(AND(AND(CP250&lt;=0.5,CP250&gt;0.25),CQ250&lt;=0.25),$DC$14,IF(AND(CP250&lt;=0.25,CQ250&gt;0.5),$DC$15,IF(AND(CP250&lt;=0.25,AND(CQ250&gt;0.25,CQ250&lt;=0.5)),$DC$16,IF(AND(CP250&lt;=0.25,AND(CQ250&gt;0.1,CQ250&lt;=0.25)),$DC$17,IF(AND(CP250&lt;=0.25,CQ250&lt;=0.1,OR(CP250&lt;&gt;0,CQ250&lt;&gt;0)),$DC$18,IF(AND(CP250=0,CQ250=0),$DC$19,"ATENÇÃO")))))))))))))))</f>
        <v>64.2857142857143</v>
      </c>
      <c r="CS250" s="38" t="n">
        <f aca="false">(BE250+BJ250+BN250)/3</f>
        <v>1</v>
      </c>
      <c r="CT250" s="39" t="n">
        <f aca="false">(BF250+BG250+BH250+BI250+BK250+BL250+BM250+BO250+BP250)/9</f>
        <v>1</v>
      </c>
      <c r="CU250" s="30" t="n">
        <f aca="false">IF(AND(CS250=1,CT250=1),$DC$5,IF(AND(CS250=1,CT250&gt;0.5),$DC$6,IF(AND(CS250=1,AND(CT250&gt;0.25,CT250&lt;=0.5)),$DC$7,IF(AND(CS250=1,CT250&lt;=0.25),$DC$8,IF(AND(CS250&gt;0.5,CT250&gt;0.5),$DC$9,IF(AND(CS250&gt;0.5,AND(CT250&gt;0.25,CT250&lt;=0.5)),$DC$10,IF(AND(CS250&gt;0.5,CT250&lt;=0.25),$DC$11,IF(AND(AND(CS250&lt;=0.5,CS250&gt;0.25),CT250&gt;0.5),$DC$12,IF(AND(AND(CS250&lt;=0.5,CS250&gt;0.25),AND(CT250&gt;0.25,CT250&lt;=0.5)),$DC$13,IF(AND(AND(CS250&lt;=0.5,CS250&gt;0.25),CT250&lt;=0.25),$DC$14,IF(AND(CS250&lt;=0.25,CT250&gt;0.5),$DC$15,IF(AND(CS250&lt;=0.25,AND(CT250&gt;0.25,CT250&lt;=0.5)),$DC$16,IF(AND(CS250&lt;=0.25,AND(CT250&gt;0.1,CT250&lt;=0.25)),$DC$17,IF(AND(CS250&lt;=0.25,CT250&lt;=0.1,OR(CS250&lt;&gt;0,CT250&lt;&gt;0)),$DC$18,IF(AND(CS250=0,CT250=0),$DC$19,"ATENÇÃO")))))))))))))))</f>
        <v>100</v>
      </c>
      <c r="CV250" s="31" t="n">
        <f aca="false">(BR250+BW250+BX250)/3</f>
        <v>0.333333333333333</v>
      </c>
      <c r="CW250" s="32" t="n">
        <f aca="false">(BQ250+BS250+BT250+BU250+BV250+BY250+BZ250)/7</f>
        <v>0.428571428571429</v>
      </c>
      <c r="CX250" s="30" t="n">
        <f aca="false">IF(AND(CV250=1,CW250=1),$DC$5,IF(AND(CV250=1,CW250&gt;0.5),$DC$6,IF(AND(CV250=1,AND(CW250&gt;0.25,CW250&lt;=0.5)),$DC$7,IF(AND(CV250=1,CW250&lt;=0.25),$DC$8,IF(AND(CV250&gt;0.5,CW250&gt;0.5),$DC$9,IF(AND(CV250&gt;0.5,AND(CW250&gt;0.25,CW250&lt;=0.5)),$DC$10,IF(AND(CV250&gt;0.5,CW250&lt;=0.25),$DC$11,IF(AND(AND(CV250&lt;=0.5,CV250&gt;0.25),CW250&gt;0.5),$DC$12,IF(AND(AND(CV250&lt;=0.5,CV250&gt;0.25),AND(CW250&gt;0.25,CW250&lt;=0.5)),$DC$13,IF(AND(AND(CV250&lt;=0.5,CV250&gt;0.25),CW250&lt;=0.25),$DC$14,IF(AND(CV250&lt;=0.25,CW250&gt;0.5),$DC$15,IF(AND(CV250&lt;=0.25,AND(CW250&gt;0.25,CW250&lt;=0.5)),$DC$16,IF(AND(CV250&lt;=0.25,AND(CW250&gt;0.1,CW250&lt;=0.25)),$DC$17,IF(AND(CV250&lt;=0.25,CW250&lt;=0.1,OR(CV250&lt;&gt;0,CW250&lt;&gt;0)),$DC$18,IF(AND(CV250=0,CW250=0),$DC$19,"ATENÇÃO")))))))))))))))</f>
        <v>42.8571428571429</v>
      </c>
    </row>
    <row r="251" customFormat="false" ht="15" hidden="false" customHeight="false" outlineLevel="0" collapsed="false">
      <c r="A251" s="1" t="s">
        <v>402</v>
      </c>
      <c r="B251" s="2" t="n">
        <v>249</v>
      </c>
      <c r="C251" s="23" t="n">
        <v>1</v>
      </c>
      <c r="D251" s="23" t="n">
        <v>0</v>
      </c>
      <c r="E251" s="23" t="n">
        <v>0</v>
      </c>
      <c r="F251" s="23" t="n">
        <v>0</v>
      </c>
      <c r="G251" s="24" t="n">
        <v>0</v>
      </c>
      <c r="H251" s="23" t="n">
        <v>0</v>
      </c>
      <c r="I251" s="24" t="n">
        <v>0</v>
      </c>
      <c r="J251" s="23" t="n">
        <v>0</v>
      </c>
      <c r="K251" s="24" t="n">
        <v>0</v>
      </c>
      <c r="L251" s="23" t="n">
        <v>0</v>
      </c>
      <c r="M251" s="23" t="n">
        <v>0</v>
      </c>
      <c r="N251" s="24" t="n">
        <v>0</v>
      </c>
      <c r="O251" s="23" t="n">
        <v>0</v>
      </c>
      <c r="P251" s="23" t="n">
        <v>0</v>
      </c>
      <c r="Q251" s="23" t="n">
        <v>0</v>
      </c>
      <c r="R251" s="24" t="n">
        <v>0</v>
      </c>
      <c r="S251" s="23" t="n">
        <v>0</v>
      </c>
      <c r="T251" s="23" t="n">
        <v>0</v>
      </c>
      <c r="U251" s="25" t="n">
        <v>0</v>
      </c>
      <c r="V251" s="25" t="n">
        <v>0</v>
      </c>
      <c r="W251" s="25" t="n">
        <v>0</v>
      </c>
      <c r="X251" s="26" t="n">
        <v>0</v>
      </c>
      <c r="Y251" s="25" t="n">
        <v>0</v>
      </c>
      <c r="Z251" s="25" t="n">
        <v>0</v>
      </c>
      <c r="AA251" s="26" t="n">
        <v>0</v>
      </c>
      <c r="AB251" s="25" t="n">
        <v>0</v>
      </c>
      <c r="AC251" s="25" t="n">
        <v>0</v>
      </c>
      <c r="AD251" s="25" t="n">
        <v>0</v>
      </c>
      <c r="AE251" s="25" t="n">
        <v>0</v>
      </c>
      <c r="AF251" s="25" t="n">
        <v>0</v>
      </c>
      <c r="AG251" s="26" t="n">
        <v>1</v>
      </c>
      <c r="AH251" s="23" t="n">
        <v>1</v>
      </c>
      <c r="AI251" s="23" t="n">
        <v>0</v>
      </c>
      <c r="AJ251" s="24" t="n">
        <v>1</v>
      </c>
      <c r="AK251" s="23" t="n">
        <v>0</v>
      </c>
      <c r="AL251" s="24" t="n">
        <v>1</v>
      </c>
      <c r="AM251" s="25" t="n">
        <v>1</v>
      </c>
      <c r="AN251" s="25" t="n">
        <v>1</v>
      </c>
      <c r="AO251" s="25" t="n">
        <v>1</v>
      </c>
      <c r="AP251" s="26" t="n">
        <v>0</v>
      </c>
      <c r="AQ251" s="25" t="n">
        <v>0</v>
      </c>
      <c r="AR251" s="25" t="n">
        <v>0</v>
      </c>
      <c r="AS251" s="26" t="n">
        <v>0</v>
      </c>
      <c r="AT251" s="25" t="n">
        <v>0</v>
      </c>
      <c r="AU251" s="24" t="n">
        <v>0</v>
      </c>
      <c r="AV251" s="23" t="n">
        <v>0</v>
      </c>
      <c r="AW251" s="23" t="n">
        <v>0</v>
      </c>
      <c r="AX251" s="23" t="n">
        <v>0</v>
      </c>
      <c r="AY251" s="23" t="n">
        <v>0</v>
      </c>
      <c r="AZ251" s="24" t="n">
        <v>0</v>
      </c>
      <c r="BA251" s="23" t="n">
        <v>0</v>
      </c>
      <c r="BB251" s="23" t="n">
        <v>0</v>
      </c>
      <c r="BC251" s="23" t="n">
        <v>0</v>
      </c>
      <c r="BD251" s="24" t="n">
        <v>0</v>
      </c>
      <c r="BE251" s="26" t="n">
        <v>1</v>
      </c>
      <c r="BF251" s="25" t="n">
        <v>1</v>
      </c>
      <c r="BG251" s="25" t="n">
        <v>1</v>
      </c>
      <c r="BH251" s="25" t="n">
        <v>1</v>
      </c>
      <c r="BI251" s="25" t="n">
        <v>0</v>
      </c>
      <c r="BJ251" s="26" t="n">
        <v>1</v>
      </c>
      <c r="BK251" s="25" t="n">
        <v>0</v>
      </c>
      <c r="BL251" s="25" t="n">
        <v>0</v>
      </c>
      <c r="BM251" s="25" t="n">
        <v>0</v>
      </c>
      <c r="BN251" s="26" t="n">
        <v>1</v>
      </c>
      <c r="BO251" s="25" t="n">
        <v>1</v>
      </c>
      <c r="BP251" s="25" t="n">
        <v>0</v>
      </c>
      <c r="BQ251" s="23" t="n">
        <v>1</v>
      </c>
      <c r="BR251" s="24" t="n">
        <v>0</v>
      </c>
      <c r="BS251" s="23" t="n">
        <v>0</v>
      </c>
      <c r="BT251" s="23" t="n">
        <v>0</v>
      </c>
      <c r="BU251" s="23" t="n">
        <v>0</v>
      </c>
      <c r="BV251" s="23" t="n">
        <v>0</v>
      </c>
      <c r="BW251" s="24" t="n">
        <v>0</v>
      </c>
      <c r="BX251" s="24" t="n">
        <v>0</v>
      </c>
      <c r="BY251" s="23" t="n">
        <v>0</v>
      </c>
      <c r="BZ251" s="23" t="n">
        <v>0</v>
      </c>
      <c r="CB251" s="27" t="n">
        <f aca="false">CF251*$CZ$3+CI251*$DA$3+CL251*$DB$3+CO251*$DC$3+CR251*$DD$3+CU251*$DE$3+CX251*$DF$3</f>
        <v>31.0414285714286</v>
      </c>
      <c r="CD251" s="38" t="n">
        <f aca="false">(G251+I251+K251+N251+R251)/5</f>
        <v>0</v>
      </c>
      <c r="CE251" s="39" t="n">
        <f aca="false">(C251+D251+E251+F251+H251+J251+L251+M251+O251+P251+Q251+S251+T251)/13</f>
        <v>0.0769230769230769</v>
      </c>
      <c r="CF251" s="30" t="n">
        <f aca="false">IF(AND(CD251=1,CE251=1),$DC$5,IF(AND(CD251=1,CE251&gt;0.5),$DC$6,IF(AND(CD251=1,AND(CE251&gt;0.25,CE251&lt;=0.5)),$DC$7,IF(AND(CD251=1,CE251&lt;=0.25),$DC$8,IF(AND(CD251&gt;0.5,CE251&gt;0.5),$DC$9,IF(AND(CD251&gt;0.5,AND(CE251&gt;0.25,CE251&lt;=0.5)),$DC$10,IF(AND(CD251&gt;0.5,CE251&lt;=0.25),$DC$11,IF(AND(AND(CD251&lt;=0.5,CD251&gt;0.25),CE251&gt;0.5),$DC$12,IF(AND(AND(CD251&lt;=0.5,CD251&gt;0.25),AND(CE251&gt;0.25,CE251&lt;=0.5)),$DC$13,IF(AND(AND(CD251&lt;=0.5,CD251&gt;0.25),CE251&lt;=0.25),$DC$14,IF(AND(CD251&lt;=0.25,CE251&gt;0.5),$DC$15,IF(AND(CD251&lt;=0.25,AND(CE251&gt;0.25,CE251&lt;=0.5)),$DC$16,IF(AND(CD251&lt;=0.25,AND(CE251&gt;0.1,CE251&lt;=0.25)),$DC$17,IF(AND(CD251&lt;=0.25,CE251&lt;=0.1,OR(CD251&lt;&gt;0,CE251&lt;&gt;0)),$DC$18,IF(AND(CD251=0,CE251=0),$DC$19,"ATENÇÃO")))))))))))))))</f>
        <v>7.14285714285714</v>
      </c>
      <c r="CG251" s="38" t="n">
        <f aca="false">(X251+AA251+AG251)/3</f>
        <v>0.333333333333333</v>
      </c>
      <c r="CH251" s="39" t="n">
        <f aca="false">(U251+V251+W251+Y251+Z251+AB251+AC251+AD251+AE251+AF251)/10</f>
        <v>0</v>
      </c>
      <c r="CI251" s="30" t="n">
        <f aca="false">IF(AND(CG251=1,CH251=1),$DC$5,IF(AND(CG251=1,CH251&gt;0.5),$DC$6,IF(AND(CG251=1,AND(CH251&gt;0.25,CH251&lt;=0.5)),$DC$7,IF(AND(CG251=1,CH251&lt;=0.25),$DC$8,IF(AND(CG251&gt;0.5,CH251&gt;0.5),$DC$9,IF(AND(CG251&gt;0.5,AND(CH251&gt;0.25,CH251&lt;=0.5)),$DC$10,IF(AND(CG251&gt;0.5,CH251&lt;=0.25),$DC$11,IF(AND(AND(CG251&lt;=0.5,CG251&gt;0.25),CH251&gt;0.5),$DC$12,IF(AND(AND(CG251&lt;=0.5,CG251&gt;0.25),AND(CH251&gt;0.25,CH251&lt;=0.5)),$DC$13,IF(AND(AND(CG251&lt;=0.5,CG251&gt;0.25),CH251&lt;=0.25),$DC$14,IF(AND(CG251&lt;=0.25,CH251&gt;0.5),$DC$15,IF(AND(CG251&lt;=0.25,AND(CH251&gt;0.25,CH251&lt;=0.5)),$DC$16,IF(AND(CG251&lt;=0.25,AND(CH251&gt;0.1,CH251&lt;=0.25)),$DC$17,IF(AND(CG251&lt;=0.25,CH251&lt;=0.1,OR(CG251&lt;&gt;0,CH251&lt;&gt;0)),$DC$18,IF(AND(CG251=0,CH251=0),$DC$19,"ATENÇÃO")))))))))))))))</f>
        <v>35.7142857142857</v>
      </c>
      <c r="CJ251" s="38" t="n">
        <f aca="false">(AJ251+AL251)/2</f>
        <v>1</v>
      </c>
      <c r="CK251" s="39" t="n">
        <f aca="false">(AH251+AI251+AK251)/3</f>
        <v>0.333333333333333</v>
      </c>
      <c r="CL251" s="30" t="n">
        <f aca="false">IF(AND(CJ251=1,CK251=1),$DC$5,IF(AND(CJ251=1,CK251&gt;0.5),$DC$6,IF(AND(CJ251=1,AND(CK251&gt;0.25,CK251&lt;=0.5)),$DC$7,IF(AND(CJ251=1,CK251&lt;=0.25),$DC$8,IF(AND(CJ251&gt;0.5,CK251&gt;0.5),$DC$9,IF(AND(CJ251&gt;0.5,AND(CK251&gt;0.25,CK251&lt;=0.5)),$DC$10,IF(AND(CJ251&gt;0.5,CK251&lt;=0.25),$DC$11,IF(AND(AND(CJ251&lt;=0.5,CJ251&gt;0.25),CK251&gt;0.5),$DC$12,IF(AND(AND(CJ251&lt;=0.5,CJ251&gt;0.25),AND(CK251&gt;0.25,CK251&lt;=0.5)),$DC$13,IF(AND(AND(CJ251&lt;=0.5,CJ251&gt;0.25),CK251&lt;=0.25),$DC$14,IF(AND(CJ251&lt;=0.25,CK251&gt;0.5),$DC$15,IF(AND(CJ251&lt;=0.25,AND(CK251&gt;0.25,CK251&lt;=0.5)),$DC$16,IF(AND(CJ251&lt;=0.25,AND(CK251&gt;0.1,CK251&lt;=0.25)),$DC$17,IF(AND(CJ251&lt;=0.25,CK251&lt;=0.1,OR(CJ251&lt;&gt;0,CK251&lt;&gt;0)),$DC$18,IF(AND(CJ251=0,CK251=0),$DC$19,"ATENÇÃO")))))))))))))))</f>
        <v>85.7142857142857</v>
      </c>
      <c r="CM251" s="38" t="n">
        <f aca="false">(AP251+AS251)/2</f>
        <v>0</v>
      </c>
      <c r="CN251" s="39" t="n">
        <f aca="false">(AM251+AN251+AO251+AQ251+AR251+AT251)/6</f>
        <v>0.5</v>
      </c>
      <c r="CO251" s="30" t="n">
        <f aca="false">IF(AND(CM251=1,CN251=1),$DC$5,IF(AND(CM251=1,CN251&gt;0.5),$DC$6,IF(AND(CM251=1,AND(CN251&gt;0.25,CN251&lt;=0.5)),$DC$7,IF(AND(CM251=1,CN251&lt;=0.25),$DC$8,IF(AND(CM251&gt;0.5,CN251&gt;0.5),$DC$9,IF(AND(CM251&gt;0.5,AND(CN251&gt;0.25,CN251&lt;=0.5)),$DC$10,IF(AND(CM251&gt;0.5,CN251&lt;=0.25),$DC$11,IF(AND(AND(CM251&lt;=0.5,CM251&gt;0.25),CN251&gt;0.5),$DC$12,IF(AND(AND(CM251&lt;=0.5,CM251&gt;0.25),AND(CN251&gt;0.25,CN251&lt;=0.5)),$DC$13,IF(AND(AND(CM251&lt;=0.5,CM251&gt;0.25),CN251&lt;=0.25),$DC$14,IF(AND(CM251&lt;=0.25,CN251&gt;0.5),$DC$15,IF(AND(CM251&lt;=0.25,AND(CN251&gt;0.25,CN251&lt;=0.5)),$DC$16,IF(AND(CM251&lt;=0.25,AND(CN251&gt;0.1,CN251&lt;=0.25)),$DC$17,IF(AND(CM251&lt;=0.25,CN251&lt;=0.1,OR(CM251&lt;&gt;0,CN251&lt;&gt;0)),$DC$18,IF(AND(CM251=0,CN251=0),$DC$19,"ATENÇÃO")))))))))))))))</f>
        <v>21.4285714285714</v>
      </c>
      <c r="CP251" s="38" t="n">
        <f aca="false">(AU251+AZ251+BD251)/3</f>
        <v>0</v>
      </c>
      <c r="CQ251" s="39" t="n">
        <f aca="false">(AV251+AW251+AX251+AY251+BA251+BB251+BC251)/7</f>
        <v>0</v>
      </c>
      <c r="CR251" s="30" t="n">
        <f aca="false">IF(AND(CP251=1,CQ251=1),$DC$5,IF(AND(CP251=1,CQ251&gt;0.5),$DC$6,IF(AND(CP251=1,AND(CQ251&gt;0.25,CQ251&lt;=0.5)),$DC$7,IF(AND(CP251=1,CQ251&lt;=0.25),$DC$8,IF(AND(CP251&gt;0.5,CQ251&gt;0.5),$DC$9,IF(AND(CP251&gt;0.5,AND(CQ251&gt;0.25,CQ251&lt;=0.5)),$DC$10,IF(AND(CP251&gt;0.5,CQ251&lt;=0.25),$DC$11,IF(AND(AND(CP251&lt;=0.5,CP251&gt;0.25),CQ251&gt;0.5),$DC$12,IF(AND(AND(CP251&lt;=0.5,CP251&gt;0.25),AND(CQ251&gt;0.25,CQ251&lt;=0.5)),$DC$13,IF(AND(AND(CP251&lt;=0.5,CP251&gt;0.25),CQ251&lt;=0.25),$DC$14,IF(AND(CP251&lt;=0.25,CQ251&gt;0.5),$DC$15,IF(AND(CP251&lt;=0.25,AND(CQ251&gt;0.25,CQ251&lt;=0.5)),$DC$16,IF(AND(CP251&lt;=0.25,AND(CQ251&gt;0.1,CQ251&lt;=0.25)),$DC$17,IF(AND(CP251&lt;=0.25,CQ251&lt;=0.1,OR(CP251&lt;&gt;0,CQ251&lt;&gt;0)),$DC$18,IF(AND(CP251=0,CQ251=0),$DC$19,"ATENÇÃO")))))))))))))))</f>
        <v>0</v>
      </c>
      <c r="CS251" s="38" t="n">
        <f aca="false">(BE251+BJ251+BN251)/3</f>
        <v>1</v>
      </c>
      <c r="CT251" s="39" t="n">
        <f aca="false">(BF251+BG251+BH251+BI251+BK251+BL251+BM251+BO251+BP251)/9</f>
        <v>0.444444444444444</v>
      </c>
      <c r="CU251" s="30" t="n">
        <f aca="false">IF(AND(CS251=1,CT251=1),$DC$5,IF(AND(CS251=1,CT251&gt;0.5),$DC$6,IF(AND(CS251=1,AND(CT251&gt;0.25,CT251&lt;=0.5)),$DC$7,IF(AND(CS251=1,CT251&lt;=0.25),$DC$8,IF(AND(CS251&gt;0.5,CT251&gt;0.5),$DC$9,IF(AND(CS251&gt;0.5,AND(CT251&gt;0.25,CT251&lt;=0.5)),$DC$10,IF(AND(CS251&gt;0.5,CT251&lt;=0.25),$DC$11,IF(AND(AND(CS251&lt;=0.5,CS251&gt;0.25),CT251&gt;0.5),$DC$12,IF(AND(AND(CS251&lt;=0.5,CS251&gt;0.25),AND(CT251&gt;0.25,CT251&lt;=0.5)),$DC$13,IF(AND(AND(CS251&lt;=0.5,CS251&gt;0.25),CT251&lt;=0.25),$DC$14,IF(AND(CS251&lt;=0.25,CT251&gt;0.5),$DC$15,IF(AND(CS251&lt;=0.25,AND(CT251&gt;0.25,CT251&lt;=0.5)),$DC$16,IF(AND(CS251&lt;=0.25,AND(CT251&gt;0.1,CT251&lt;=0.25)),$DC$17,IF(AND(CS251&lt;=0.25,CT251&lt;=0.1,OR(CS251&lt;&gt;0,CT251&lt;&gt;0)),$DC$18,IF(AND(CS251=0,CT251=0),$DC$19,"ATENÇÃO")))))))))))))))</f>
        <v>85.7142857142857</v>
      </c>
      <c r="CV251" s="31" t="n">
        <f aca="false">(BR251+BW251+BX251)/3</f>
        <v>0</v>
      </c>
      <c r="CW251" s="32" t="n">
        <f aca="false">(BQ251+BS251+BT251+BU251+BV251+BY251+BZ251)/7</f>
        <v>0.142857142857143</v>
      </c>
      <c r="CX251" s="30" t="n">
        <f aca="false">IF(AND(CV251=1,CW251=1),$DC$5,IF(AND(CV251=1,CW251&gt;0.5),$DC$6,IF(AND(CV251=1,AND(CW251&gt;0.25,CW251&lt;=0.5)),$DC$7,IF(AND(CV251=1,CW251&lt;=0.25),$DC$8,IF(AND(CV251&gt;0.5,CW251&gt;0.5),$DC$9,IF(AND(CV251&gt;0.5,AND(CW251&gt;0.25,CW251&lt;=0.5)),$DC$10,IF(AND(CV251&gt;0.5,CW251&lt;=0.25),$DC$11,IF(AND(AND(CV251&lt;=0.5,CV251&gt;0.25),CW251&gt;0.5),$DC$12,IF(AND(AND(CV251&lt;=0.5,CV251&gt;0.25),AND(CW251&gt;0.25,CW251&lt;=0.5)),$DC$13,IF(AND(AND(CV251&lt;=0.5,CV251&gt;0.25),CW251&lt;=0.25),$DC$14,IF(AND(CV251&lt;=0.25,CW251&gt;0.5),$DC$15,IF(AND(CV251&lt;=0.25,AND(CW251&gt;0.25,CW251&lt;=0.5)),$DC$16,IF(AND(CV251&lt;=0.25,AND(CW251&gt;0.1,CW251&lt;=0.25)),$DC$17,IF(AND(CV251&lt;=0.25,CW251&lt;=0.1,OR(CV251&lt;&gt;0,CW251&lt;&gt;0)),$DC$18,IF(AND(CV251=0,CW251=0),$DC$19,"ATENÇÃO")))))))))))))))</f>
        <v>14.2857142857143</v>
      </c>
    </row>
    <row r="252" customFormat="false" ht="15" hidden="false" customHeight="false" outlineLevel="0" collapsed="false">
      <c r="A252" s="1" t="s">
        <v>403</v>
      </c>
      <c r="B252" s="2" t="n">
        <v>250</v>
      </c>
      <c r="C252" s="23" t="n">
        <v>0</v>
      </c>
      <c r="D252" s="23" t="n">
        <v>0</v>
      </c>
      <c r="E252" s="23" t="n">
        <v>0</v>
      </c>
      <c r="F252" s="23" t="n">
        <v>0</v>
      </c>
      <c r="G252" s="24" t="n">
        <v>0</v>
      </c>
      <c r="H252" s="23" t="n">
        <v>0</v>
      </c>
      <c r="I252" s="24" t="n">
        <v>0</v>
      </c>
      <c r="J252" s="23" t="n">
        <v>0</v>
      </c>
      <c r="K252" s="24" t="n">
        <v>0</v>
      </c>
      <c r="L252" s="23" t="n">
        <v>0</v>
      </c>
      <c r="M252" s="23" t="n">
        <v>0</v>
      </c>
      <c r="N252" s="24" t="n">
        <v>0</v>
      </c>
      <c r="O252" s="23" t="n">
        <v>0</v>
      </c>
      <c r="P252" s="23" t="n">
        <v>1</v>
      </c>
      <c r="Q252" s="23" t="n">
        <v>0</v>
      </c>
      <c r="R252" s="24" t="n">
        <v>1</v>
      </c>
      <c r="S252" s="23" t="n">
        <v>1</v>
      </c>
      <c r="T252" s="23" t="n">
        <v>1</v>
      </c>
      <c r="U252" s="25" t="n">
        <v>0</v>
      </c>
      <c r="V252" s="25" t="n">
        <v>0</v>
      </c>
      <c r="W252" s="25" t="n">
        <v>1</v>
      </c>
      <c r="X252" s="26" t="n">
        <v>0</v>
      </c>
      <c r="Y252" s="25" t="n">
        <v>1</v>
      </c>
      <c r="Z252" s="25" t="n">
        <v>0</v>
      </c>
      <c r="AA252" s="26" t="n">
        <v>0</v>
      </c>
      <c r="AB252" s="25" t="n">
        <v>0</v>
      </c>
      <c r="AC252" s="25" t="n">
        <v>0</v>
      </c>
      <c r="AD252" s="25" t="n">
        <v>0</v>
      </c>
      <c r="AE252" s="25" t="n">
        <v>0</v>
      </c>
      <c r="AF252" s="25" t="n">
        <v>0</v>
      </c>
      <c r="AG252" s="26" t="n">
        <v>1</v>
      </c>
      <c r="AH252" s="23" t="n">
        <v>1</v>
      </c>
      <c r="AI252" s="23" t="n">
        <v>0</v>
      </c>
      <c r="AJ252" s="24" t="n">
        <v>0</v>
      </c>
      <c r="AK252" s="23" t="n">
        <v>1</v>
      </c>
      <c r="AL252" s="24" t="n">
        <v>1</v>
      </c>
      <c r="AM252" s="25" t="n">
        <v>1</v>
      </c>
      <c r="AN252" s="25" t="n">
        <v>1</v>
      </c>
      <c r="AO252" s="25" t="n">
        <v>0</v>
      </c>
      <c r="AP252" s="26" t="n">
        <v>0</v>
      </c>
      <c r="AQ252" s="25" t="n">
        <v>0</v>
      </c>
      <c r="AR252" s="25" t="n">
        <v>0</v>
      </c>
      <c r="AS252" s="26" t="n">
        <v>0</v>
      </c>
      <c r="AT252" s="25" t="n">
        <v>1</v>
      </c>
      <c r="AU252" s="24" t="n">
        <v>0</v>
      </c>
      <c r="AV252" s="23" t="n">
        <v>0</v>
      </c>
      <c r="AW252" s="23" t="n">
        <v>0</v>
      </c>
      <c r="AX252" s="23" t="n">
        <v>0</v>
      </c>
      <c r="AY252" s="23" t="n">
        <v>0</v>
      </c>
      <c r="AZ252" s="24" t="n">
        <v>0</v>
      </c>
      <c r="BA252" s="23" t="n">
        <v>0</v>
      </c>
      <c r="BB252" s="23" t="n">
        <v>0</v>
      </c>
      <c r="BC252" s="23" t="n">
        <v>0</v>
      </c>
      <c r="BD252" s="24" t="n">
        <v>0</v>
      </c>
      <c r="BE252" s="26" t="n">
        <v>1</v>
      </c>
      <c r="BF252" s="25" t="n">
        <v>0</v>
      </c>
      <c r="BG252" s="25" t="n">
        <v>0</v>
      </c>
      <c r="BH252" s="25" t="n">
        <v>0</v>
      </c>
      <c r="BI252" s="25" t="n">
        <v>0</v>
      </c>
      <c r="BJ252" s="26" t="n">
        <v>0</v>
      </c>
      <c r="BK252" s="25" t="n">
        <v>0</v>
      </c>
      <c r="BL252" s="25" t="n">
        <v>0</v>
      </c>
      <c r="BM252" s="25" t="n">
        <v>0</v>
      </c>
      <c r="BN252" s="26" t="n">
        <v>0</v>
      </c>
      <c r="BO252" s="25" t="n">
        <v>0</v>
      </c>
      <c r="BP252" s="25" t="n">
        <v>0</v>
      </c>
      <c r="BQ252" s="23" t="n">
        <v>1</v>
      </c>
      <c r="BR252" s="24" t="n">
        <v>0</v>
      </c>
      <c r="BS252" s="23" t="n">
        <v>1</v>
      </c>
      <c r="BT252" s="23" t="n">
        <v>1</v>
      </c>
      <c r="BU252" s="23" t="n">
        <v>0</v>
      </c>
      <c r="BV252" s="23" t="n">
        <v>0</v>
      </c>
      <c r="BW252" s="24" t="n">
        <v>0</v>
      </c>
      <c r="BX252" s="24" t="n">
        <v>0</v>
      </c>
      <c r="BY252" s="23" t="n">
        <v>0</v>
      </c>
      <c r="BZ252" s="23" t="n">
        <v>0</v>
      </c>
      <c r="CB252" s="27" t="n">
        <f aca="false">CF252*$CZ$3+CI252*$DA$3+CL252*$DB$3+CO252*$DC$3+CR252*$DD$3+CU252*$DE$3+CX252*$DF$3</f>
        <v>22.1142857142857</v>
      </c>
      <c r="CD252" s="38" t="n">
        <f aca="false">(G252+I252+K252+N252+R252)/5</f>
        <v>0.2</v>
      </c>
      <c r="CE252" s="39" t="n">
        <f aca="false">(C252+D252+E252+F252+H252+J252+L252+M252+O252+P252+Q252+S252+T252)/13</f>
        <v>0.230769230769231</v>
      </c>
      <c r="CF252" s="30" t="n">
        <f aca="false">IF(AND(CD252=1,CE252=1),$DC$5,IF(AND(CD252=1,CE252&gt;0.5),$DC$6,IF(AND(CD252=1,AND(CE252&gt;0.25,CE252&lt;=0.5)),$DC$7,IF(AND(CD252=1,CE252&lt;=0.25),$DC$8,IF(AND(CD252&gt;0.5,CE252&gt;0.5),$DC$9,IF(AND(CD252&gt;0.5,AND(CE252&gt;0.25,CE252&lt;=0.5)),$DC$10,IF(AND(CD252&gt;0.5,CE252&lt;=0.25),$DC$11,IF(AND(AND(CD252&lt;=0.5,CD252&gt;0.25),CE252&gt;0.5),$DC$12,IF(AND(AND(CD252&lt;=0.5,CD252&gt;0.25),AND(CE252&gt;0.25,CE252&lt;=0.5)),$DC$13,IF(AND(AND(CD252&lt;=0.5,CD252&gt;0.25),CE252&lt;=0.25),$DC$14,IF(AND(CD252&lt;=0.25,CE252&gt;0.5),$DC$15,IF(AND(CD252&lt;=0.25,AND(CE252&gt;0.25,CE252&lt;=0.5)),$DC$16,IF(AND(CD252&lt;=0.25,AND(CE252&gt;0.1,CE252&lt;=0.25)),$DC$17,IF(AND(CD252&lt;=0.25,CE252&lt;=0.1,OR(CD252&lt;&gt;0,CE252&lt;&gt;0)),$DC$18,IF(AND(CD252=0,CE252=0),$DC$19,"ATENÇÃO")))))))))))))))</f>
        <v>14.2857142857143</v>
      </c>
      <c r="CG252" s="38" t="n">
        <f aca="false">(X252+AA252+AG252)/3</f>
        <v>0.333333333333333</v>
      </c>
      <c r="CH252" s="39" t="n">
        <f aca="false">(U252+V252+W252+Y252+Z252+AB252+AC252+AD252+AE252+AF252)/10</f>
        <v>0.2</v>
      </c>
      <c r="CI252" s="30" t="n">
        <f aca="false">IF(AND(CG252=1,CH252=1),$DC$5,IF(AND(CG252=1,CH252&gt;0.5),$DC$6,IF(AND(CG252=1,AND(CH252&gt;0.25,CH252&lt;=0.5)),$DC$7,IF(AND(CG252=1,CH252&lt;=0.25),$DC$8,IF(AND(CG252&gt;0.5,CH252&gt;0.5),$DC$9,IF(AND(CG252&gt;0.5,AND(CH252&gt;0.25,CH252&lt;=0.5)),$DC$10,IF(AND(CG252&gt;0.5,CH252&lt;=0.25),$DC$11,IF(AND(AND(CG252&lt;=0.5,CG252&gt;0.25),CH252&gt;0.5),$DC$12,IF(AND(AND(CG252&lt;=0.5,CG252&gt;0.25),AND(CH252&gt;0.25,CH252&lt;=0.5)),$DC$13,IF(AND(AND(CG252&lt;=0.5,CG252&gt;0.25),CH252&lt;=0.25),$DC$14,IF(AND(CG252&lt;=0.25,CH252&gt;0.5),$DC$15,IF(AND(CG252&lt;=0.25,AND(CH252&gt;0.25,CH252&lt;=0.5)),$DC$16,IF(AND(CG252&lt;=0.25,AND(CH252&gt;0.1,CH252&lt;=0.25)),$DC$17,IF(AND(CG252&lt;=0.25,CH252&lt;=0.1,OR(CG252&lt;&gt;0,CH252&lt;&gt;0)),$DC$18,IF(AND(CG252=0,CH252=0),$DC$19,"ATENÇÃO")))))))))))))))</f>
        <v>35.7142857142857</v>
      </c>
      <c r="CJ252" s="38" t="n">
        <f aca="false">(AJ252+AL252)/2</f>
        <v>0.5</v>
      </c>
      <c r="CK252" s="39" t="n">
        <f aca="false">(AH252+AI252+AK252)/3</f>
        <v>0.666666666666667</v>
      </c>
      <c r="CL252" s="30" t="n">
        <f aca="false">IF(AND(CJ252=1,CK252=1),$DC$5,IF(AND(CJ252=1,CK252&gt;0.5),$DC$6,IF(AND(CJ252=1,AND(CK252&gt;0.25,CK252&lt;=0.5)),$DC$7,IF(AND(CJ252=1,CK252&lt;=0.25),$DC$8,IF(AND(CJ252&gt;0.5,CK252&gt;0.5),$DC$9,IF(AND(CJ252&gt;0.5,AND(CK252&gt;0.25,CK252&lt;=0.5)),$DC$10,IF(AND(CJ252&gt;0.5,CK252&lt;=0.25),$DC$11,IF(AND(AND(CJ252&lt;=0.5,CJ252&gt;0.25),CK252&gt;0.5),$DC$12,IF(AND(AND(CJ252&lt;=0.5,CJ252&gt;0.25),AND(CK252&gt;0.25,CK252&lt;=0.5)),$DC$13,IF(AND(AND(CJ252&lt;=0.5,CJ252&gt;0.25),CK252&lt;=0.25),$DC$14,IF(AND(CJ252&lt;=0.25,CK252&gt;0.5),$DC$15,IF(AND(CJ252&lt;=0.25,AND(CK252&gt;0.25,CK252&lt;=0.5)),$DC$16,IF(AND(CJ252&lt;=0.25,AND(CK252&gt;0.1,CK252&lt;=0.25)),$DC$17,IF(AND(CJ252&lt;=0.25,CK252&lt;=0.1,OR(CJ252&lt;&gt;0,CK252&lt;&gt;0)),$DC$18,IF(AND(CJ252=0,CK252=0),$DC$19,"ATENÇÃO")))))))))))))))</f>
        <v>50</v>
      </c>
      <c r="CM252" s="38" t="n">
        <f aca="false">(AP252+AS252)/2</f>
        <v>0</v>
      </c>
      <c r="CN252" s="39" t="n">
        <f aca="false">(AM252+AN252+AO252+AQ252+AR252+AT252)/6</f>
        <v>0.5</v>
      </c>
      <c r="CO252" s="30" t="n">
        <f aca="false">IF(AND(CM252=1,CN252=1),$DC$5,IF(AND(CM252=1,CN252&gt;0.5),$DC$6,IF(AND(CM252=1,AND(CN252&gt;0.25,CN252&lt;=0.5)),$DC$7,IF(AND(CM252=1,CN252&lt;=0.25),$DC$8,IF(AND(CM252&gt;0.5,CN252&gt;0.5),$DC$9,IF(AND(CM252&gt;0.5,AND(CN252&gt;0.25,CN252&lt;=0.5)),$DC$10,IF(AND(CM252&gt;0.5,CN252&lt;=0.25),$DC$11,IF(AND(AND(CM252&lt;=0.5,CM252&gt;0.25),CN252&gt;0.5),$DC$12,IF(AND(AND(CM252&lt;=0.5,CM252&gt;0.25),AND(CN252&gt;0.25,CN252&lt;=0.5)),$DC$13,IF(AND(AND(CM252&lt;=0.5,CM252&gt;0.25),CN252&lt;=0.25),$DC$14,IF(AND(CM252&lt;=0.25,CN252&gt;0.5),$DC$15,IF(AND(CM252&lt;=0.25,AND(CN252&gt;0.25,CN252&lt;=0.5)),$DC$16,IF(AND(CM252&lt;=0.25,AND(CN252&gt;0.1,CN252&lt;=0.25)),$DC$17,IF(AND(CM252&lt;=0.25,CN252&lt;=0.1,OR(CM252&lt;&gt;0,CN252&lt;&gt;0)),$DC$18,IF(AND(CM252=0,CN252=0),$DC$19,"ATENÇÃO")))))))))))))))</f>
        <v>21.4285714285714</v>
      </c>
      <c r="CP252" s="38" t="n">
        <f aca="false">(AU252+AZ252+BD252)/3</f>
        <v>0</v>
      </c>
      <c r="CQ252" s="39" t="n">
        <f aca="false">(AV252+AW252+AX252+AY252+BA252+BB252+BC252)/7</f>
        <v>0</v>
      </c>
      <c r="CR252" s="30" t="n">
        <f aca="false">IF(AND(CP252=1,CQ252=1),$DC$5,IF(AND(CP252=1,CQ252&gt;0.5),$DC$6,IF(AND(CP252=1,AND(CQ252&gt;0.25,CQ252&lt;=0.5)),$DC$7,IF(AND(CP252=1,CQ252&lt;=0.25),$DC$8,IF(AND(CP252&gt;0.5,CQ252&gt;0.5),$DC$9,IF(AND(CP252&gt;0.5,AND(CQ252&gt;0.25,CQ252&lt;=0.5)),$DC$10,IF(AND(CP252&gt;0.5,CQ252&lt;=0.25),$DC$11,IF(AND(AND(CP252&lt;=0.5,CP252&gt;0.25),CQ252&gt;0.5),$DC$12,IF(AND(AND(CP252&lt;=0.5,CP252&gt;0.25),AND(CQ252&gt;0.25,CQ252&lt;=0.5)),$DC$13,IF(AND(AND(CP252&lt;=0.5,CP252&gt;0.25),CQ252&lt;=0.25),$DC$14,IF(AND(CP252&lt;=0.25,CQ252&gt;0.5),$DC$15,IF(AND(CP252&lt;=0.25,AND(CQ252&gt;0.25,CQ252&lt;=0.5)),$DC$16,IF(AND(CP252&lt;=0.25,AND(CQ252&gt;0.1,CQ252&lt;=0.25)),$DC$17,IF(AND(CP252&lt;=0.25,CQ252&lt;=0.1,OR(CP252&lt;&gt;0,CQ252&lt;&gt;0)),$DC$18,IF(AND(CP252=0,CQ252=0),$DC$19,"ATENÇÃO")))))))))))))))</f>
        <v>0</v>
      </c>
      <c r="CS252" s="38" t="n">
        <f aca="false">(BE252+BJ252+BN252)/3</f>
        <v>0.333333333333333</v>
      </c>
      <c r="CT252" s="39" t="n">
        <f aca="false">(BF252+BG252+BH252+BI252+BK252+BL252+BM252+BO252+BP252)/9</f>
        <v>0</v>
      </c>
      <c r="CU252" s="30" t="n">
        <f aca="false">IF(AND(CS252=1,CT252=1),$DC$5,IF(AND(CS252=1,CT252&gt;0.5),$DC$6,IF(AND(CS252=1,AND(CT252&gt;0.25,CT252&lt;=0.5)),$DC$7,IF(AND(CS252=1,CT252&lt;=0.25),$DC$8,IF(AND(CS252&gt;0.5,CT252&gt;0.5),$DC$9,IF(AND(CS252&gt;0.5,AND(CT252&gt;0.25,CT252&lt;=0.5)),$DC$10,IF(AND(CS252&gt;0.5,CT252&lt;=0.25),$DC$11,IF(AND(AND(CS252&lt;=0.5,CS252&gt;0.25),CT252&gt;0.5),$DC$12,IF(AND(AND(CS252&lt;=0.5,CS252&gt;0.25),AND(CT252&gt;0.25,CT252&lt;=0.5)),$DC$13,IF(AND(AND(CS252&lt;=0.5,CS252&gt;0.25),CT252&lt;=0.25),$DC$14,IF(AND(CS252&lt;=0.25,CT252&gt;0.5),$DC$15,IF(AND(CS252&lt;=0.25,AND(CT252&gt;0.25,CT252&lt;=0.5)),$DC$16,IF(AND(CS252&lt;=0.25,AND(CT252&gt;0.1,CT252&lt;=0.25)),$DC$17,IF(AND(CS252&lt;=0.25,CT252&lt;=0.1,OR(CS252&lt;&gt;0,CT252&lt;&gt;0)),$DC$18,IF(AND(CS252=0,CT252=0),$DC$19,"ATENÇÃO")))))))))))))))</f>
        <v>35.7142857142857</v>
      </c>
      <c r="CV252" s="31" t="n">
        <f aca="false">(BR252+BW252+BX252)/3</f>
        <v>0</v>
      </c>
      <c r="CW252" s="32" t="n">
        <f aca="false">(BQ252+BS252+BT252+BU252+BV252+BY252+BZ252)/7</f>
        <v>0.428571428571429</v>
      </c>
      <c r="CX252" s="30" t="n">
        <f aca="false">IF(AND(CV252=1,CW252=1),$DC$5,IF(AND(CV252=1,CW252&gt;0.5),$DC$6,IF(AND(CV252=1,AND(CW252&gt;0.25,CW252&lt;=0.5)),$DC$7,IF(AND(CV252=1,CW252&lt;=0.25),$DC$8,IF(AND(CV252&gt;0.5,CW252&gt;0.5),$DC$9,IF(AND(CV252&gt;0.5,AND(CW252&gt;0.25,CW252&lt;=0.5)),$DC$10,IF(AND(CV252&gt;0.5,CW252&lt;=0.25),$DC$11,IF(AND(AND(CV252&lt;=0.5,CV252&gt;0.25),CW252&gt;0.5),$DC$12,IF(AND(AND(CV252&lt;=0.5,CV252&gt;0.25),AND(CW252&gt;0.25,CW252&lt;=0.5)),$DC$13,IF(AND(AND(CV252&lt;=0.5,CV252&gt;0.25),CW252&lt;=0.25),$DC$14,IF(AND(CV252&lt;=0.25,CW252&gt;0.5),$DC$15,IF(AND(CV252&lt;=0.25,AND(CW252&gt;0.25,CW252&lt;=0.5)),$DC$16,IF(AND(CV252&lt;=0.25,AND(CW252&gt;0.1,CW252&lt;=0.25)),$DC$17,IF(AND(CV252&lt;=0.25,CW252&lt;=0.1,OR(CV252&lt;&gt;0,CW252&lt;&gt;0)),$DC$18,IF(AND(CV252=0,CW252=0),$DC$19,"ATENÇÃO")))))))))))))))</f>
        <v>21.4285714285714</v>
      </c>
    </row>
    <row r="253" customFormat="false" ht="15" hidden="false" customHeight="false" outlineLevel="0" collapsed="false">
      <c r="A253" s="1" t="s">
        <v>404</v>
      </c>
      <c r="B253" s="2" t="n">
        <v>251</v>
      </c>
      <c r="C253" s="23" t="n">
        <v>1</v>
      </c>
      <c r="D253" s="23" t="n">
        <v>0</v>
      </c>
      <c r="E253" s="23" t="n">
        <v>0</v>
      </c>
      <c r="F253" s="23" t="n">
        <v>0</v>
      </c>
      <c r="G253" s="24" t="n">
        <v>1</v>
      </c>
      <c r="H253" s="23" t="n">
        <v>1</v>
      </c>
      <c r="I253" s="24" t="n">
        <v>0</v>
      </c>
      <c r="J253" s="23" t="n">
        <v>0</v>
      </c>
      <c r="K253" s="24" t="n">
        <v>0</v>
      </c>
      <c r="L253" s="23" t="n">
        <v>1</v>
      </c>
      <c r="M253" s="23" t="n">
        <v>0</v>
      </c>
      <c r="N253" s="24" t="n">
        <v>1</v>
      </c>
      <c r="O253" s="23" t="n">
        <v>0</v>
      </c>
      <c r="P253" s="23" t="n">
        <v>0</v>
      </c>
      <c r="Q253" s="23" t="n">
        <v>0</v>
      </c>
      <c r="R253" s="24" t="n">
        <v>1</v>
      </c>
      <c r="S253" s="23" t="n">
        <v>0</v>
      </c>
      <c r="T253" s="23" t="n">
        <v>1</v>
      </c>
      <c r="U253" s="25" t="n">
        <v>0</v>
      </c>
      <c r="V253" s="25" t="n">
        <v>0</v>
      </c>
      <c r="W253" s="25" t="n">
        <v>0</v>
      </c>
      <c r="X253" s="26" t="n">
        <v>0</v>
      </c>
      <c r="Y253" s="25" t="n">
        <v>1</v>
      </c>
      <c r="Z253" s="25" t="n">
        <v>1</v>
      </c>
      <c r="AA253" s="26" t="n">
        <v>0</v>
      </c>
      <c r="AB253" s="25" t="n">
        <v>0</v>
      </c>
      <c r="AC253" s="25" t="n">
        <v>0</v>
      </c>
      <c r="AD253" s="25" t="n">
        <v>0</v>
      </c>
      <c r="AE253" s="25" t="n">
        <v>1</v>
      </c>
      <c r="AF253" s="25" t="n">
        <v>0</v>
      </c>
      <c r="AG253" s="26" t="n">
        <v>1</v>
      </c>
      <c r="AH253" s="23" t="n">
        <v>1</v>
      </c>
      <c r="AI253" s="23" t="n">
        <v>0</v>
      </c>
      <c r="AJ253" s="24" t="n">
        <v>0</v>
      </c>
      <c r="AK253" s="23" t="n">
        <v>0</v>
      </c>
      <c r="AL253" s="24" t="n">
        <v>0</v>
      </c>
      <c r="AM253" s="25" t="n">
        <v>1</v>
      </c>
      <c r="AN253" s="25" t="n">
        <v>1</v>
      </c>
      <c r="AO253" s="25" t="n">
        <v>1</v>
      </c>
      <c r="AP253" s="26" t="n">
        <v>1</v>
      </c>
      <c r="AQ253" s="25" t="n">
        <v>0</v>
      </c>
      <c r="AR253" s="25" t="n">
        <v>1</v>
      </c>
      <c r="AS253" s="26" t="n">
        <v>0</v>
      </c>
      <c r="AT253" s="25" t="n">
        <v>1</v>
      </c>
      <c r="AU253" s="24" t="n">
        <v>0</v>
      </c>
      <c r="AV253" s="23" t="n">
        <v>0</v>
      </c>
      <c r="AW253" s="23" t="n">
        <v>0</v>
      </c>
      <c r="AX253" s="23" t="n">
        <v>0</v>
      </c>
      <c r="AY253" s="23" t="n">
        <v>0</v>
      </c>
      <c r="AZ253" s="24" t="n">
        <v>0</v>
      </c>
      <c r="BA253" s="23" t="n">
        <v>0</v>
      </c>
      <c r="BB253" s="23" t="n">
        <v>0</v>
      </c>
      <c r="BC253" s="23" t="n">
        <v>0</v>
      </c>
      <c r="BD253" s="24" t="n">
        <v>0</v>
      </c>
      <c r="BE253" s="26" t="n">
        <v>1</v>
      </c>
      <c r="BF253" s="25" t="n">
        <v>1</v>
      </c>
      <c r="BG253" s="25" t="n">
        <v>1</v>
      </c>
      <c r="BH253" s="25" t="n">
        <v>1</v>
      </c>
      <c r="BI253" s="25" t="n">
        <v>1</v>
      </c>
      <c r="BJ253" s="26" t="n">
        <v>1</v>
      </c>
      <c r="BK253" s="25" t="n">
        <v>1</v>
      </c>
      <c r="BL253" s="25" t="n">
        <v>1</v>
      </c>
      <c r="BM253" s="25" t="n">
        <v>1</v>
      </c>
      <c r="BN253" s="26" t="n">
        <v>1</v>
      </c>
      <c r="BO253" s="25" t="n">
        <v>1</v>
      </c>
      <c r="BP253" s="25" t="n">
        <v>1</v>
      </c>
      <c r="BQ253" s="23" t="n">
        <v>1</v>
      </c>
      <c r="BR253" s="24" t="n">
        <v>0</v>
      </c>
      <c r="BS253" s="23" t="n">
        <v>1</v>
      </c>
      <c r="BT253" s="23" t="n">
        <v>1</v>
      </c>
      <c r="BU253" s="23" t="n">
        <v>0</v>
      </c>
      <c r="BV253" s="23" t="n">
        <v>0</v>
      </c>
      <c r="BW253" s="24" t="n">
        <v>0</v>
      </c>
      <c r="BX253" s="24" t="n">
        <v>0</v>
      </c>
      <c r="BY253" s="23" t="n">
        <v>0</v>
      </c>
      <c r="BZ253" s="23" t="n">
        <v>0</v>
      </c>
      <c r="CB253" s="27" t="n">
        <f aca="false">CF253*$CZ$3+CI253*$DA$3+CL253*$DB$3+CO253*$DC$3+CR253*$DD$3+CU253*$DE$3+CX253*$DF$3</f>
        <v>38.455</v>
      </c>
      <c r="CD253" s="38" t="n">
        <f aca="false">(G253+I253+K253+N253+R253)/5</f>
        <v>0.6</v>
      </c>
      <c r="CE253" s="39" t="n">
        <f aca="false">(C253+D253+E253+F253+H253+J253+L253+M253+O253+P253+Q253+S253+T253)/13</f>
        <v>0.307692307692308</v>
      </c>
      <c r="CF253" s="30" t="n">
        <f aca="false">IF(AND(CD253=1,CE253=1),$DC$5,IF(AND(CD253=1,CE253&gt;0.5),$DC$6,IF(AND(CD253=1,AND(CE253&gt;0.25,CE253&lt;=0.5)),$DC$7,IF(AND(CD253=1,CE253&lt;=0.25),$DC$8,IF(AND(CD253&gt;0.5,CE253&gt;0.5),$DC$9,IF(AND(CD253&gt;0.5,AND(CE253&gt;0.25,CE253&lt;=0.5)),$DC$10,IF(AND(CD253&gt;0.5,CE253&lt;=0.25),$DC$11,IF(AND(AND(CD253&lt;=0.5,CD253&gt;0.25),CE253&gt;0.5),$DC$12,IF(AND(AND(CD253&lt;=0.5,CD253&gt;0.25),AND(CE253&gt;0.25,CE253&lt;=0.5)),$DC$13,IF(AND(AND(CD253&lt;=0.5,CD253&gt;0.25),CE253&lt;=0.25),$DC$14,IF(AND(CD253&lt;=0.25,CE253&gt;0.5),$DC$15,IF(AND(CD253&lt;=0.25,AND(CE253&gt;0.25,CE253&lt;=0.5)),$DC$16,IF(AND(CD253&lt;=0.25,AND(CE253&gt;0.1,CE253&lt;=0.25)),$DC$17,IF(AND(CD253&lt;=0.25,CE253&lt;=0.1,OR(CD253&lt;&gt;0,CE253&lt;&gt;0)),$DC$18,IF(AND(CD253=0,CE253=0),$DC$19,"ATENÇÃO")))))))))))))))</f>
        <v>64.2857142857143</v>
      </c>
      <c r="CG253" s="38" t="n">
        <f aca="false">(X253+AA253+AG253)/3</f>
        <v>0.333333333333333</v>
      </c>
      <c r="CH253" s="39" t="n">
        <f aca="false">(U253+V253+W253+Y253+Z253+AB253+AC253+AD253+AE253+AF253)/10</f>
        <v>0.3</v>
      </c>
      <c r="CI253" s="30" t="n">
        <f aca="false">IF(AND(CG253=1,CH253=1),$DC$5,IF(AND(CG253=1,CH253&gt;0.5),$DC$6,IF(AND(CG253=1,AND(CH253&gt;0.25,CH253&lt;=0.5)),$DC$7,IF(AND(CG253=1,CH253&lt;=0.25),$DC$8,IF(AND(CG253&gt;0.5,CH253&gt;0.5),$DC$9,IF(AND(CG253&gt;0.5,AND(CH253&gt;0.25,CH253&lt;=0.5)),$DC$10,IF(AND(CG253&gt;0.5,CH253&lt;=0.25),$DC$11,IF(AND(AND(CG253&lt;=0.5,CG253&gt;0.25),CH253&gt;0.5),$DC$12,IF(AND(AND(CG253&lt;=0.5,CG253&gt;0.25),AND(CH253&gt;0.25,CH253&lt;=0.5)),$DC$13,IF(AND(AND(CG253&lt;=0.5,CG253&gt;0.25),CH253&lt;=0.25),$DC$14,IF(AND(CG253&lt;=0.25,CH253&gt;0.5),$DC$15,IF(AND(CG253&lt;=0.25,AND(CH253&gt;0.25,CH253&lt;=0.5)),$DC$16,IF(AND(CG253&lt;=0.25,AND(CH253&gt;0.1,CH253&lt;=0.25)),$DC$17,IF(AND(CG253&lt;=0.25,CH253&lt;=0.1,OR(CG253&lt;&gt;0,CH253&lt;&gt;0)),$DC$18,IF(AND(CG253=0,CH253=0),$DC$19,"ATENÇÃO")))))))))))))))</f>
        <v>42.8571428571429</v>
      </c>
      <c r="CJ253" s="38" t="n">
        <f aca="false">(AJ253+AL253)/2</f>
        <v>0</v>
      </c>
      <c r="CK253" s="39" t="n">
        <f aca="false">(AH253+AI253+AK253)/3</f>
        <v>0.333333333333333</v>
      </c>
      <c r="CL253" s="30" t="n">
        <f aca="false">IF(AND(CJ253=1,CK253=1),$DC$5,IF(AND(CJ253=1,CK253&gt;0.5),$DC$6,IF(AND(CJ253=1,AND(CK253&gt;0.25,CK253&lt;=0.5)),$DC$7,IF(AND(CJ253=1,CK253&lt;=0.25),$DC$8,IF(AND(CJ253&gt;0.5,CK253&gt;0.5),$DC$9,IF(AND(CJ253&gt;0.5,AND(CK253&gt;0.25,CK253&lt;=0.5)),$DC$10,IF(AND(CJ253&gt;0.5,CK253&lt;=0.25),$DC$11,IF(AND(AND(CJ253&lt;=0.5,CJ253&gt;0.25),CK253&gt;0.5),$DC$12,IF(AND(AND(CJ253&lt;=0.5,CJ253&gt;0.25),AND(CK253&gt;0.25,CK253&lt;=0.5)),$DC$13,IF(AND(AND(CJ253&lt;=0.5,CJ253&gt;0.25),CK253&lt;=0.25),$DC$14,IF(AND(CJ253&lt;=0.25,CK253&gt;0.5),$DC$15,IF(AND(CJ253&lt;=0.25,AND(CK253&gt;0.25,CK253&lt;=0.5)),$DC$16,IF(AND(CJ253&lt;=0.25,AND(CK253&gt;0.1,CK253&lt;=0.25)),$DC$17,IF(AND(CJ253&lt;=0.25,CK253&lt;=0.1,OR(CJ253&lt;&gt;0,CK253&lt;&gt;0)),$DC$18,IF(AND(CJ253=0,CK253=0),$DC$19,"ATENÇÃO")))))))))))))))</f>
        <v>21.4285714285714</v>
      </c>
      <c r="CM253" s="38" t="n">
        <f aca="false">(AP253+AS253)/2</f>
        <v>0.5</v>
      </c>
      <c r="CN253" s="39" t="n">
        <f aca="false">(AM253+AN253+AO253+AQ253+AR253+AT253)/6</f>
        <v>0.833333333333333</v>
      </c>
      <c r="CO253" s="30" t="n">
        <f aca="false">IF(AND(CM253=1,CN253=1),$DC$5,IF(AND(CM253=1,CN253&gt;0.5),$DC$6,IF(AND(CM253=1,AND(CN253&gt;0.25,CN253&lt;=0.5)),$DC$7,IF(AND(CM253=1,CN253&lt;=0.25),$DC$8,IF(AND(CM253&gt;0.5,CN253&gt;0.5),$DC$9,IF(AND(CM253&gt;0.5,AND(CN253&gt;0.25,CN253&lt;=0.5)),$DC$10,IF(AND(CM253&gt;0.5,CN253&lt;=0.25),$DC$11,IF(AND(AND(CM253&lt;=0.5,CM253&gt;0.25),CN253&gt;0.5),$DC$12,IF(AND(AND(CM253&lt;=0.5,CM253&gt;0.25),AND(CN253&gt;0.25,CN253&lt;=0.5)),$DC$13,IF(AND(AND(CM253&lt;=0.5,CM253&gt;0.25),CN253&lt;=0.25),$DC$14,IF(AND(CM253&lt;=0.25,CN253&gt;0.5),$DC$15,IF(AND(CM253&lt;=0.25,AND(CN253&gt;0.25,CN253&lt;=0.5)),$DC$16,IF(AND(CM253&lt;=0.25,AND(CN253&gt;0.1,CN253&lt;=0.25)),$DC$17,IF(AND(CM253&lt;=0.25,CN253&lt;=0.1,OR(CM253&lt;&gt;0,CN253&lt;&gt;0)),$DC$18,IF(AND(CM253=0,CN253=0),$DC$19,"ATENÇÃO")))))))))))))))</f>
        <v>50</v>
      </c>
      <c r="CP253" s="38" t="n">
        <f aca="false">(AU253+AZ253+BD253)/3</f>
        <v>0</v>
      </c>
      <c r="CQ253" s="39" t="n">
        <f aca="false">(AV253+AW253+AX253+AY253+BA253+BB253+BC253)/7</f>
        <v>0</v>
      </c>
      <c r="CR253" s="30" t="n">
        <f aca="false">IF(AND(CP253=1,CQ253=1),$DC$5,IF(AND(CP253=1,CQ253&gt;0.5),$DC$6,IF(AND(CP253=1,AND(CQ253&gt;0.25,CQ253&lt;=0.5)),$DC$7,IF(AND(CP253=1,CQ253&lt;=0.25),$DC$8,IF(AND(CP253&gt;0.5,CQ253&gt;0.5),$DC$9,IF(AND(CP253&gt;0.5,AND(CQ253&gt;0.25,CQ253&lt;=0.5)),$DC$10,IF(AND(CP253&gt;0.5,CQ253&lt;=0.25),$DC$11,IF(AND(AND(CP253&lt;=0.5,CP253&gt;0.25),CQ253&gt;0.5),$DC$12,IF(AND(AND(CP253&lt;=0.5,CP253&gt;0.25),AND(CQ253&gt;0.25,CQ253&lt;=0.5)),$DC$13,IF(AND(AND(CP253&lt;=0.5,CP253&gt;0.25),CQ253&lt;=0.25),$DC$14,IF(AND(CP253&lt;=0.25,CQ253&gt;0.5),$DC$15,IF(AND(CP253&lt;=0.25,AND(CQ253&gt;0.25,CQ253&lt;=0.5)),$DC$16,IF(AND(CP253&lt;=0.25,AND(CQ253&gt;0.1,CQ253&lt;=0.25)),$DC$17,IF(AND(CP253&lt;=0.25,CQ253&lt;=0.1,OR(CP253&lt;&gt;0,CQ253&lt;&gt;0)),$DC$18,IF(AND(CP253=0,CQ253=0),$DC$19,"ATENÇÃO")))))))))))))))</f>
        <v>0</v>
      </c>
      <c r="CS253" s="38" t="n">
        <f aca="false">(BE253+BJ253+BN253)/3</f>
        <v>1</v>
      </c>
      <c r="CT253" s="39" t="n">
        <f aca="false">(BF253+BG253+BH253+BI253+BK253+BL253+BM253+BO253+BP253)/9</f>
        <v>1</v>
      </c>
      <c r="CU253" s="30" t="n">
        <f aca="false">IF(AND(CS253=1,CT253=1),$DC$5,IF(AND(CS253=1,CT253&gt;0.5),$DC$6,IF(AND(CS253=1,AND(CT253&gt;0.25,CT253&lt;=0.5)),$DC$7,IF(AND(CS253=1,CT253&lt;=0.25),$DC$8,IF(AND(CS253&gt;0.5,CT253&gt;0.5),$DC$9,IF(AND(CS253&gt;0.5,AND(CT253&gt;0.25,CT253&lt;=0.5)),$DC$10,IF(AND(CS253&gt;0.5,CT253&lt;=0.25),$DC$11,IF(AND(AND(CS253&lt;=0.5,CS253&gt;0.25),CT253&gt;0.5),$DC$12,IF(AND(AND(CS253&lt;=0.5,CS253&gt;0.25),AND(CT253&gt;0.25,CT253&lt;=0.5)),$DC$13,IF(AND(AND(CS253&lt;=0.5,CS253&gt;0.25),CT253&lt;=0.25),$DC$14,IF(AND(CS253&lt;=0.25,CT253&gt;0.5),$DC$15,IF(AND(CS253&lt;=0.25,AND(CT253&gt;0.25,CT253&lt;=0.5)),$DC$16,IF(AND(CS253&lt;=0.25,AND(CT253&gt;0.1,CT253&lt;=0.25)),$DC$17,IF(AND(CS253&lt;=0.25,CT253&lt;=0.1,OR(CS253&lt;&gt;0,CT253&lt;&gt;0)),$DC$18,IF(AND(CS253=0,CT253=0),$DC$19,"ATENÇÃO")))))))))))))))</f>
        <v>100</v>
      </c>
      <c r="CV253" s="31" t="n">
        <f aca="false">(BR253+BW253+BX253)/3</f>
        <v>0</v>
      </c>
      <c r="CW253" s="32" t="n">
        <f aca="false">(BQ253+BS253+BT253+BU253+BV253+BY253+BZ253)/7</f>
        <v>0.428571428571429</v>
      </c>
      <c r="CX253" s="30" t="n">
        <f aca="false">IF(AND(CV253=1,CW253=1),$DC$5,IF(AND(CV253=1,CW253&gt;0.5),$DC$6,IF(AND(CV253=1,AND(CW253&gt;0.25,CW253&lt;=0.5)),$DC$7,IF(AND(CV253=1,CW253&lt;=0.25),$DC$8,IF(AND(CV253&gt;0.5,CW253&gt;0.5),$DC$9,IF(AND(CV253&gt;0.5,AND(CW253&gt;0.25,CW253&lt;=0.5)),$DC$10,IF(AND(CV253&gt;0.5,CW253&lt;=0.25),$DC$11,IF(AND(AND(CV253&lt;=0.5,CV253&gt;0.25),CW253&gt;0.5),$DC$12,IF(AND(AND(CV253&lt;=0.5,CV253&gt;0.25),AND(CW253&gt;0.25,CW253&lt;=0.5)),$DC$13,IF(AND(AND(CV253&lt;=0.5,CV253&gt;0.25),CW253&lt;=0.25),$DC$14,IF(AND(CV253&lt;=0.25,CW253&gt;0.5),$DC$15,IF(AND(CV253&lt;=0.25,AND(CW253&gt;0.25,CW253&lt;=0.5)),$DC$16,IF(AND(CV253&lt;=0.25,AND(CW253&gt;0.1,CW253&lt;=0.25)),$DC$17,IF(AND(CV253&lt;=0.25,CW253&lt;=0.1,OR(CV253&lt;&gt;0,CW253&lt;&gt;0)),$DC$18,IF(AND(CV253=0,CW253=0),$DC$19,"ATENÇÃO")))))))))))))))</f>
        <v>21.4285714285714</v>
      </c>
    </row>
    <row r="254" customFormat="false" ht="15" hidden="false" customHeight="false" outlineLevel="0" collapsed="false">
      <c r="A254" s="1" t="s">
        <v>405</v>
      </c>
      <c r="B254" s="2" t="n">
        <v>252</v>
      </c>
      <c r="C254" s="23" t="n">
        <v>1</v>
      </c>
      <c r="D254" s="23" t="n">
        <v>0</v>
      </c>
      <c r="E254" s="23" t="n">
        <v>1</v>
      </c>
      <c r="F254" s="23" t="n">
        <v>0</v>
      </c>
      <c r="G254" s="24" t="n">
        <v>0</v>
      </c>
      <c r="H254" s="23" t="n">
        <v>0</v>
      </c>
      <c r="I254" s="24" t="n">
        <v>0</v>
      </c>
      <c r="J254" s="23" t="n">
        <v>1</v>
      </c>
      <c r="K254" s="24" t="n">
        <v>0</v>
      </c>
      <c r="L254" s="23" t="n">
        <v>1</v>
      </c>
      <c r="M254" s="23" t="n">
        <v>1</v>
      </c>
      <c r="N254" s="24" t="n">
        <v>1</v>
      </c>
      <c r="O254" s="23" t="n">
        <v>0</v>
      </c>
      <c r="P254" s="23" t="n">
        <v>0</v>
      </c>
      <c r="Q254" s="23" t="n">
        <v>0</v>
      </c>
      <c r="R254" s="24" t="n">
        <v>1</v>
      </c>
      <c r="S254" s="23" t="n">
        <v>0</v>
      </c>
      <c r="T254" s="23" t="n">
        <v>1</v>
      </c>
      <c r="U254" s="25" t="n">
        <v>0</v>
      </c>
      <c r="V254" s="25" t="n">
        <v>0</v>
      </c>
      <c r="W254" s="25" t="n">
        <v>0</v>
      </c>
      <c r="X254" s="26" t="n">
        <v>0</v>
      </c>
      <c r="Y254" s="25" t="n">
        <v>0</v>
      </c>
      <c r="Z254" s="25" t="n">
        <v>0</v>
      </c>
      <c r="AA254" s="26" t="n">
        <v>0</v>
      </c>
      <c r="AB254" s="25" t="n">
        <v>0</v>
      </c>
      <c r="AC254" s="25" t="n">
        <v>0</v>
      </c>
      <c r="AD254" s="25" t="n">
        <v>1</v>
      </c>
      <c r="AE254" s="25" t="n">
        <v>0</v>
      </c>
      <c r="AF254" s="25" t="n">
        <v>0</v>
      </c>
      <c r="AG254" s="26" t="n">
        <v>1</v>
      </c>
      <c r="AH254" s="23" t="n">
        <v>1</v>
      </c>
      <c r="AI254" s="23" t="n">
        <v>1</v>
      </c>
      <c r="AJ254" s="24" t="n">
        <v>1</v>
      </c>
      <c r="AK254" s="23" t="n">
        <v>1</v>
      </c>
      <c r="AL254" s="24" t="n">
        <v>0</v>
      </c>
      <c r="AM254" s="25" t="n">
        <v>1</v>
      </c>
      <c r="AN254" s="25" t="n">
        <v>1</v>
      </c>
      <c r="AO254" s="25" t="n">
        <v>1</v>
      </c>
      <c r="AP254" s="26" t="n">
        <v>1</v>
      </c>
      <c r="AQ254" s="25" t="n">
        <v>0</v>
      </c>
      <c r="AR254" s="25" t="n">
        <v>1</v>
      </c>
      <c r="AS254" s="26" t="n">
        <v>1</v>
      </c>
      <c r="AT254" s="25" t="n">
        <v>1</v>
      </c>
      <c r="AU254" s="24" t="n">
        <v>1</v>
      </c>
      <c r="AV254" s="23" t="n">
        <v>0</v>
      </c>
      <c r="AW254" s="23" t="n">
        <v>0</v>
      </c>
      <c r="AX254" s="23" t="n">
        <v>1</v>
      </c>
      <c r="AY254" s="23" t="n">
        <v>0</v>
      </c>
      <c r="AZ254" s="24" t="n">
        <v>1</v>
      </c>
      <c r="BA254" s="23" t="n">
        <v>0</v>
      </c>
      <c r="BB254" s="23" t="n">
        <v>1</v>
      </c>
      <c r="BC254" s="23" t="n">
        <v>0</v>
      </c>
      <c r="BD254" s="24" t="n">
        <v>0</v>
      </c>
      <c r="BE254" s="26" t="n">
        <v>1</v>
      </c>
      <c r="BF254" s="25" t="n">
        <v>1</v>
      </c>
      <c r="BG254" s="25" t="n">
        <v>1</v>
      </c>
      <c r="BH254" s="25" t="n">
        <v>1</v>
      </c>
      <c r="BI254" s="25" t="n">
        <v>1</v>
      </c>
      <c r="BJ254" s="26" t="n">
        <v>1</v>
      </c>
      <c r="BK254" s="25" t="n">
        <v>1</v>
      </c>
      <c r="BL254" s="25" t="n">
        <v>1</v>
      </c>
      <c r="BM254" s="25" t="n">
        <v>0</v>
      </c>
      <c r="BN254" s="26" t="n">
        <v>0</v>
      </c>
      <c r="BO254" s="25" t="n">
        <v>1</v>
      </c>
      <c r="BP254" s="25" t="n">
        <v>1</v>
      </c>
      <c r="BQ254" s="23" t="n">
        <v>1</v>
      </c>
      <c r="BR254" s="24" t="n">
        <v>1</v>
      </c>
      <c r="BS254" s="23" t="n">
        <v>1</v>
      </c>
      <c r="BT254" s="23" t="n">
        <v>1</v>
      </c>
      <c r="BU254" s="23" t="n">
        <v>1</v>
      </c>
      <c r="BV254" s="23" t="n">
        <v>0</v>
      </c>
      <c r="BW254" s="24" t="n">
        <v>0</v>
      </c>
      <c r="BX254" s="24" t="n">
        <v>0</v>
      </c>
      <c r="BY254" s="23" t="n">
        <v>0</v>
      </c>
      <c r="BZ254" s="23" t="n">
        <v>0</v>
      </c>
      <c r="CB254" s="27" t="n">
        <f aca="false">CF254*$CZ$3+CI254*$DA$3+CL254*$DB$3+CO254*$DC$3+CR254*$DD$3+CU254*$DE$3+CX254*$DF$3</f>
        <v>56.8685714285714</v>
      </c>
      <c r="CD254" s="38" t="n">
        <f aca="false">(G254+I254+K254+N254+R254)/5</f>
        <v>0.4</v>
      </c>
      <c r="CE254" s="39" t="n">
        <f aca="false">(C254+D254+E254+F254+H254+J254+L254+M254+O254+P254+Q254+S254+T254)/13</f>
        <v>0.461538461538462</v>
      </c>
      <c r="CF254" s="30" t="n">
        <f aca="false">IF(AND(CD254=1,CE254=1),$DC$5,IF(AND(CD254=1,CE254&gt;0.5),$DC$6,IF(AND(CD254=1,AND(CE254&gt;0.25,CE254&lt;=0.5)),$DC$7,IF(AND(CD254=1,CE254&lt;=0.25),$DC$8,IF(AND(CD254&gt;0.5,CE254&gt;0.5),$DC$9,IF(AND(CD254&gt;0.5,AND(CE254&gt;0.25,CE254&lt;=0.5)),$DC$10,IF(AND(CD254&gt;0.5,CE254&lt;=0.25),$DC$11,IF(AND(AND(CD254&lt;=0.5,CD254&gt;0.25),CE254&gt;0.5),$DC$12,IF(AND(AND(CD254&lt;=0.5,CD254&gt;0.25),AND(CE254&gt;0.25,CE254&lt;=0.5)),$DC$13,IF(AND(AND(CD254&lt;=0.5,CD254&gt;0.25),CE254&lt;=0.25),$DC$14,IF(AND(CD254&lt;=0.25,CE254&gt;0.5),$DC$15,IF(AND(CD254&lt;=0.25,AND(CE254&gt;0.25,CE254&lt;=0.5)),$DC$16,IF(AND(CD254&lt;=0.25,AND(CE254&gt;0.1,CE254&lt;=0.25)),$DC$17,IF(AND(CD254&lt;=0.25,CE254&lt;=0.1,OR(CD254&lt;&gt;0,CE254&lt;&gt;0)),$DC$18,IF(AND(CD254=0,CE254=0),$DC$19,"ATENÇÃO")))))))))))))))</f>
        <v>42.8571428571429</v>
      </c>
      <c r="CG254" s="38" t="n">
        <f aca="false">(X254+AA254+AG254)/3</f>
        <v>0.333333333333333</v>
      </c>
      <c r="CH254" s="39" t="n">
        <f aca="false">(U254+V254+W254+Y254+Z254+AB254+AC254+AD254+AE254+AF254)/10</f>
        <v>0.1</v>
      </c>
      <c r="CI254" s="30" t="n">
        <f aca="false">IF(AND(CG254=1,CH254=1),$DC$5,IF(AND(CG254=1,CH254&gt;0.5),$DC$6,IF(AND(CG254=1,AND(CH254&gt;0.25,CH254&lt;=0.5)),$DC$7,IF(AND(CG254=1,CH254&lt;=0.25),$DC$8,IF(AND(CG254&gt;0.5,CH254&gt;0.5),$DC$9,IF(AND(CG254&gt;0.5,AND(CH254&gt;0.25,CH254&lt;=0.5)),$DC$10,IF(AND(CG254&gt;0.5,CH254&lt;=0.25),$DC$11,IF(AND(AND(CG254&lt;=0.5,CG254&gt;0.25),CH254&gt;0.5),$DC$12,IF(AND(AND(CG254&lt;=0.5,CG254&gt;0.25),AND(CH254&gt;0.25,CH254&lt;=0.5)),$DC$13,IF(AND(AND(CG254&lt;=0.5,CG254&gt;0.25),CH254&lt;=0.25),$DC$14,IF(AND(CG254&lt;=0.25,CH254&gt;0.5),$DC$15,IF(AND(CG254&lt;=0.25,AND(CH254&gt;0.25,CH254&lt;=0.5)),$DC$16,IF(AND(CG254&lt;=0.25,AND(CH254&gt;0.1,CH254&lt;=0.25)),$DC$17,IF(AND(CG254&lt;=0.25,CH254&lt;=0.1,OR(CG254&lt;&gt;0,CH254&lt;&gt;0)),$DC$18,IF(AND(CG254=0,CH254=0),$DC$19,"ATENÇÃO")))))))))))))))</f>
        <v>35.7142857142857</v>
      </c>
      <c r="CJ254" s="38" t="n">
        <f aca="false">(AJ254+AL254)/2</f>
        <v>0.5</v>
      </c>
      <c r="CK254" s="39" t="n">
        <f aca="false">(AH254+AI254+AK254)/3</f>
        <v>1</v>
      </c>
      <c r="CL254" s="30" t="n">
        <f aca="false">IF(AND(CJ254=1,CK254=1),$DC$5,IF(AND(CJ254=1,CK254&gt;0.5),$DC$6,IF(AND(CJ254=1,AND(CK254&gt;0.25,CK254&lt;=0.5)),$DC$7,IF(AND(CJ254=1,CK254&lt;=0.25),$DC$8,IF(AND(CJ254&gt;0.5,CK254&gt;0.5),$DC$9,IF(AND(CJ254&gt;0.5,AND(CK254&gt;0.25,CK254&lt;=0.5)),$DC$10,IF(AND(CJ254&gt;0.5,CK254&lt;=0.25),$DC$11,IF(AND(AND(CJ254&lt;=0.5,CJ254&gt;0.25),CK254&gt;0.5),$DC$12,IF(AND(AND(CJ254&lt;=0.5,CJ254&gt;0.25),AND(CK254&gt;0.25,CK254&lt;=0.5)),$DC$13,IF(AND(AND(CJ254&lt;=0.5,CJ254&gt;0.25),CK254&lt;=0.25),$DC$14,IF(AND(CJ254&lt;=0.25,CK254&gt;0.5),$DC$15,IF(AND(CJ254&lt;=0.25,AND(CK254&gt;0.25,CK254&lt;=0.5)),$DC$16,IF(AND(CJ254&lt;=0.25,AND(CK254&gt;0.1,CK254&lt;=0.25)),$DC$17,IF(AND(CJ254&lt;=0.25,CK254&lt;=0.1,OR(CJ254&lt;&gt;0,CK254&lt;&gt;0)),$DC$18,IF(AND(CJ254=0,CK254=0),$DC$19,"ATENÇÃO")))))))))))))))</f>
        <v>50</v>
      </c>
      <c r="CM254" s="38" t="n">
        <f aca="false">(AP254+AS254)/2</f>
        <v>1</v>
      </c>
      <c r="CN254" s="39" t="n">
        <f aca="false">(AM254+AN254+AO254+AQ254+AR254+AT254)/6</f>
        <v>0.833333333333333</v>
      </c>
      <c r="CO254" s="30" t="n">
        <f aca="false">IF(AND(CM254=1,CN254=1),$DC$5,IF(AND(CM254=1,CN254&gt;0.5),$DC$6,IF(AND(CM254=1,AND(CN254&gt;0.25,CN254&lt;=0.5)),$DC$7,IF(AND(CM254=1,CN254&lt;=0.25),$DC$8,IF(AND(CM254&gt;0.5,CN254&gt;0.5),$DC$9,IF(AND(CM254&gt;0.5,AND(CN254&gt;0.25,CN254&lt;=0.5)),$DC$10,IF(AND(CM254&gt;0.5,CN254&lt;=0.25),$DC$11,IF(AND(AND(CM254&lt;=0.5,CM254&gt;0.25),CN254&gt;0.5),$DC$12,IF(AND(AND(CM254&lt;=0.5,CM254&gt;0.25),AND(CN254&gt;0.25,CN254&lt;=0.5)),$DC$13,IF(AND(AND(CM254&lt;=0.5,CM254&gt;0.25),CN254&lt;=0.25),$DC$14,IF(AND(CM254&lt;=0.25,CN254&gt;0.5),$DC$15,IF(AND(CM254&lt;=0.25,AND(CN254&gt;0.25,CN254&lt;=0.5)),$DC$16,IF(AND(CM254&lt;=0.25,AND(CN254&gt;0.1,CN254&lt;=0.25)),$DC$17,IF(AND(CM254&lt;=0.25,CN254&lt;=0.1,OR(CM254&lt;&gt;0,CN254&lt;&gt;0)),$DC$18,IF(AND(CM254=0,CN254=0),$DC$19,"ATENÇÃO")))))))))))))))</f>
        <v>92.8571428571429</v>
      </c>
      <c r="CP254" s="38" t="n">
        <f aca="false">(AU254+AZ254+BD254)/3</f>
        <v>0.666666666666667</v>
      </c>
      <c r="CQ254" s="39" t="n">
        <f aca="false">(AV254+AW254+AX254+AY254+BA254+BB254+BC254)/7</f>
        <v>0.285714285714286</v>
      </c>
      <c r="CR254" s="30" t="n">
        <f aca="false">IF(AND(CP254=1,CQ254=1),$DC$5,IF(AND(CP254=1,CQ254&gt;0.5),$DC$6,IF(AND(CP254=1,AND(CQ254&gt;0.25,CQ254&lt;=0.5)),$DC$7,IF(AND(CP254=1,CQ254&lt;=0.25),$DC$8,IF(AND(CP254&gt;0.5,CQ254&gt;0.5),$DC$9,IF(AND(CP254&gt;0.5,AND(CQ254&gt;0.25,CQ254&lt;=0.5)),$DC$10,IF(AND(CP254&gt;0.5,CQ254&lt;=0.25),$DC$11,IF(AND(AND(CP254&lt;=0.5,CP254&gt;0.25),CQ254&gt;0.5),$DC$12,IF(AND(AND(CP254&lt;=0.5,CP254&gt;0.25),AND(CQ254&gt;0.25,CQ254&lt;=0.5)),$DC$13,IF(AND(AND(CP254&lt;=0.5,CP254&gt;0.25),CQ254&lt;=0.25),$DC$14,IF(AND(CP254&lt;=0.25,CQ254&gt;0.5),$DC$15,IF(AND(CP254&lt;=0.25,AND(CQ254&gt;0.25,CQ254&lt;=0.5)),$DC$16,IF(AND(CP254&lt;=0.25,AND(CQ254&gt;0.1,CQ254&lt;=0.25)),$DC$17,IF(AND(CP254&lt;=0.25,CQ254&lt;=0.1,OR(CP254&lt;&gt;0,CQ254&lt;&gt;0)),$DC$18,IF(AND(CP254=0,CQ254=0),$DC$19,"ATENÇÃO")))))))))))))))</f>
        <v>64.2857142857143</v>
      </c>
      <c r="CS254" s="38" t="n">
        <f aca="false">(BE254+BJ254+BN254)/3</f>
        <v>0.666666666666667</v>
      </c>
      <c r="CT254" s="39" t="n">
        <f aca="false">(BF254+BG254+BH254+BI254+BK254+BL254+BM254+BO254+BP254)/9</f>
        <v>0.888888888888889</v>
      </c>
      <c r="CU254" s="30" t="n">
        <f aca="false">IF(AND(CS254=1,CT254=1),$DC$5,IF(AND(CS254=1,CT254&gt;0.5),$DC$6,IF(AND(CS254=1,AND(CT254&gt;0.25,CT254&lt;=0.5)),$DC$7,IF(AND(CS254=1,CT254&lt;=0.25),$DC$8,IF(AND(CS254&gt;0.5,CT254&gt;0.5),$DC$9,IF(AND(CS254&gt;0.5,AND(CT254&gt;0.25,CT254&lt;=0.5)),$DC$10,IF(AND(CS254&gt;0.5,CT254&lt;=0.25),$DC$11,IF(AND(AND(CS254&lt;=0.5,CS254&gt;0.25),CT254&gt;0.5),$DC$12,IF(AND(AND(CS254&lt;=0.5,CS254&gt;0.25),AND(CT254&gt;0.25,CT254&lt;=0.5)),$DC$13,IF(AND(AND(CS254&lt;=0.5,CS254&gt;0.25),CT254&lt;=0.25),$DC$14,IF(AND(CS254&lt;=0.25,CT254&gt;0.5),$DC$15,IF(AND(CS254&lt;=0.25,AND(CT254&gt;0.25,CT254&lt;=0.5)),$DC$16,IF(AND(CS254&lt;=0.25,AND(CT254&gt;0.1,CT254&lt;=0.25)),$DC$17,IF(AND(CS254&lt;=0.25,CT254&lt;=0.1,OR(CS254&lt;&gt;0,CT254&lt;&gt;0)),$DC$18,IF(AND(CS254=0,CT254=0),$DC$19,"ATENÇÃO")))))))))))))))</f>
        <v>71.4285714285714</v>
      </c>
      <c r="CV254" s="31" t="n">
        <f aca="false">(BR254+BW254+BX254)/3</f>
        <v>0.333333333333333</v>
      </c>
      <c r="CW254" s="32" t="n">
        <f aca="false">(BQ254+BS254+BT254+BU254+BV254+BY254+BZ254)/7</f>
        <v>0.571428571428571</v>
      </c>
      <c r="CX254" s="30" t="n">
        <f aca="false">IF(AND(CV254=1,CW254=1),$DC$5,IF(AND(CV254=1,CW254&gt;0.5),$DC$6,IF(AND(CV254=1,AND(CW254&gt;0.25,CW254&lt;=0.5)),$DC$7,IF(AND(CV254=1,CW254&lt;=0.25),$DC$8,IF(AND(CV254&gt;0.5,CW254&gt;0.5),$DC$9,IF(AND(CV254&gt;0.5,AND(CW254&gt;0.25,CW254&lt;=0.5)),$DC$10,IF(AND(CV254&gt;0.5,CW254&lt;=0.25),$DC$11,IF(AND(AND(CV254&lt;=0.5,CV254&gt;0.25),CW254&gt;0.5),$DC$12,IF(AND(AND(CV254&lt;=0.5,CV254&gt;0.25),AND(CW254&gt;0.25,CW254&lt;=0.5)),$DC$13,IF(AND(AND(CV254&lt;=0.5,CV254&gt;0.25),CW254&lt;=0.25),$DC$14,IF(AND(CV254&lt;=0.25,CW254&gt;0.5),$DC$15,IF(AND(CV254&lt;=0.25,AND(CW254&gt;0.25,CW254&lt;=0.5)),$DC$16,IF(AND(CV254&lt;=0.25,AND(CW254&gt;0.1,CW254&lt;=0.25)),$DC$17,IF(AND(CV254&lt;=0.25,CW254&lt;=0.1,OR(CV254&lt;&gt;0,CW254&lt;&gt;0)),$DC$18,IF(AND(CV254=0,CW254=0),$DC$19,"ATENÇÃO")))))))))))))))</f>
        <v>50</v>
      </c>
    </row>
    <row r="255" customFormat="false" ht="15" hidden="false" customHeight="false" outlineLevel="0" collapsed="false">
      <c r="A255" s="1" t="s">
        <v>406</v>
      </c>
      <c r="B255" s="2" t="n">
        <v>253</v>
      </c>
      <c r="C255" s="23" t="n">
        <v>0</v>
      </c>
      <c r="D255" s="23" t="n">
        <v>0</v>
      </c>
      <c r="E255" s="23" t="n">
        <v>0</v>
      </c>
      <c r="F255" s="23" t="n">
        <v>0</v>
      </c>
      <c r="G255" s="24" t="n">
        <v>0</v>
      </c>
      <c r="H255" s="23" t="n">
        <v>0</v>
      </c>
      <c r="I255" s="24" t="n">
        <v>0</v>
      </c>
      <c r="J255" s="23" t="n">
        <v>0</v>
      </c>
      <c r="K255" s="24" t="n">
        <v>0</v>
      </c>
      <c r="L255" s="23" t="n">
        <v>0</v>
      </c>
      <c r="M255" s="23" t="n">
        <v>0</v>
      </c>
      <c r="N255" s="24" t="n">
        <v>0</v>
      </c>
      <c r="O255" s="23" t="n">
        <v>0</v>
      </c>
      <c r="P255" s="23" t="n">
        <v>0</v>
      </c>
      <c r="Q255" s="23" t="n">
        <v>0</v>
      </c>
      <c r="R255" s="24" t="n">
        <v>0</v>
      </c>
      <c r="S255" s="23" t="n">
        <v>0</v>
      </c>
      <c r="T255" s="23" t="n">
        <v>0</v>
      </c>
      <c r="U255" s="25" t="n">
        <v>0</v>
      </c>
      <c r="V255" s="25" t="n">
        <v>0</v>
      </c>
      <c r="W255" s="25" t="n">
        <v>0</v>
      </c>
      <c r="X255" s="26" t="n">
        <v>0</v>
      </c>
      <c r="Y255" s="25" t="n">
        <v>0</v>
      </c>
      <c r="Z255" s="25" t="n">
        <v>0</v>
      </c>
      <c r="AA255" s="26" t="n">
        <v>0</v>
      </c>
      <c r="AB255" s="25" t="n">
        <v>0</v>
      </c>
      <c r="AC255" s="25" t="n">
        <v>0</v>
      </c>
      <c r="AD255" s="25" t="n">
        <v>0</v>
      </c>
      <c r="AE255" s="25" t="n">
        <v>0</v>
      </c>
      <c r="AF255" s="25" t="n">
        <v>0</v>
      </c>
      <c r="AG255" s="26" t="n">
        <v>1</v>
      </c>
      <c r="AH255" s="23" t="n">
        <v>1</v>
      </c>
      <c r="AI255" s="23" t="n">
        <v>0</v>
      </c>
      <c r="AJ255" s="24" t="n">
        <v>0</v>
      </c>
      <c r="AK255" s="23" t="n">
        <v>0</v>
      </c>
      <c r="AL255" s="24" t="n">
        <v>1</v>
      </c>
      <c r="AM255" s="25" t="n">
        <v>1</v>
      </c>
      <c r="AN255" s="25" t="n">
        <v>1</v>
      </c>
      <c r="AO255" s="25" t="n">
        <v>1</v>
      </c>
      <c r="AP255" s="26" t="n">
        <v>0</v>
      </c>
      <c r="AQ255" s="25" t="n">
        <v>0</v>
      </c>
      <c r="AR255" s="25" t="n">
        <v>1</v>
      </c>
      <c r="AS255" s="26" t="n">
        <v>1</v>
      </c>
      <c r="AT255" s="25" t="n">
        <v>1</v>
      </c>
      <c r="AU255" s="24" t="n">
        <v>0</v>
      </c>
      <c r="AV255" s="23" t="n">
        <v>0</v>
      </c>
      <c r="AW255" s="23" t="n">
        <v>0</v>
      </c>
      <c r="AX255" s="23" t="n">
        <v>0</v>
      </c>
      <c r="AY255" s="23" t="n">
        <v>0</v>
      </c>
      <c r="AZ255" s="24" t="n">
        <v>0</v>
      </c>
      <c r="BA255" s="23" t="n">
        <v>0</v>
      </c>
      <c r="BB255" s="23" t="n">
        <v>0</v>
      </c>
      <c r="BC255" s="23" t="n">
        <v>0</v>
      </c>
      <c r="BD255" s="24" t="n">
        <v>0</v>
      </c>
      <c r="BE255" s="26" t="n">
        <v>1</v>
      </c>
      <c r="BF255" s="25" t="n">
        <v>1</v>
      </c>
      <c r="BG255" s="25" t="n">
        <v>1</v>
      </c>
      <c r="BH255" s="25" t="n">
        <v>1</v>
      </c>
      <c r="BI255" s="25" t="n">
        <v>0</v>
      </c>
      <c r="BJ255" s="26" t="n">
        <v>1</v>
      </c>
      <c r="BK255" s="25" t="n">
        <v>1</v>
      </c>
      <c r="BL255" s="25" t="n">
        <v>0</v>
      </c>
      <c r="BM255" s="25" t="n">
        <v>0</v>
      </c>
      <c r="BN255" s="26" t="n">
        <v>1</v>
      </c>
      <c r="BO255" s="25" t="n">
        <v>1</v>
      </c>
      <c r="BP255" s="25" t="n">
        <v>1</v>
      </c>
      <c r="BQ255" s="23" t="n">
        <v>1</v>
      </c>
      <c r="BR255" s="24" t="n">
        <v>0</v>
      </c>
      <c r="BS255" s="23" t="n">
        <v>0</v>
      </c>
      <c r="BT255" s="23" t="n">
        <v>0</v>
      </c>
      <c r="BU255" s="23" t="n">
        <v>0</v>
      </c>
      <c r="BV255" s="23" t="n">
        <v>0</v>
      </c>
      <c r="BW255" s="24" t="n">
        <v>0</v>
      </c>
      <c r="BX255" s="24" t="n">
        <v>0</v>
      </c>
      <c r="BY255" s="23" t="n">
        <v>0</v>
      </c>
      <c r="BZ255" s="23" t="n">
        <v>0</v>
      </c>
      <c r="CB255" s="27" t="n">
        <f aca="false">CF255*$CZ$3+CI255*$DA$3+CL255*$DB$3+CO255*$DC$3+CR255*$DD$3+CU255*$DE$3+CX255*$DF$3</f>
        <v>27.7442857142857</v>
      </c>
      <c r="CD255" s="38" t="n">
        <f aca="false">(G255+I255+K255+N255+R255)/5</f>
        <v>0</v>
      </c>
      <c r="CE255" s="39" t="n">
        <f aca="false">(C255+D255+E255+F255+H255+J255+L255+M255+O255+P255+Q255+S255+T255)/13</f>
        <v>0</v>
      </c>
      <c r="CF255" s="30" t="n">
        <f aca="false">IF(AND(CD255=1,CE255=1),$DC$5,IF(AND(CD255=1,CE255&gt;0.5),$DC$6,IF(AND(CD255=1,AND(CE255&gt;0.25,CE255&lt;=0.5)),$DC$7,IF(AND(CD255=1,CE255&lt;=0.25),$DC$8,IF(AND(CD255&gt;0.5,CE255&gt;0.5),$DC$9,IF(AND(CD255&gt;0.5,AND(CE255&gt;0.25,CE255&lt;=0.5)),$DC$10,IF(AND(CD255&gt;0.5,CE255&lt;=0.25),$DC$11,IF(AND(AND(CD255&lt;=0.5,CD255&gt;0.25),CE255&gt;0.5),$DC$12,IF(AND(AND(CD255&lt;=0.5,CD255&gt;0.25),AND(CE255&gt;0.25,CE255&lt;=0.5)),$DC$13,IF(AND(AND(CD255&lt;=0.5,CD255&gt;0.25),CE255&lt;=0.25),$DC$14,IF(AND(CD255&lt;=0.25,CE255&gt;0.5),$DC$15,IF(AND(CD255&lt;=0.25,AND(CE255&gt;0.25,CE255&lt;=0.5)),$DC$16,IF(AND(CD255&lt;=0.25,AND(CE255&gt;0.1,CE255&lt;=0.25)),$DC$17,IF(AND(CD255&lt;=0.25,CE255&lt;=0.1,OR(CD255&lt;&gt;0,CE255&lt;&gt;0)),$DC$18,IF(AND(CD255=0,CE255=0),$DC$19,"ATENÇÃO")))))))))))))))</f>
        <v>0</v>
      </c>
      <c r="CG255" s="38" t="n">
        <f aca="false">(X255+AA255+AG255)/3</f>
        <v>0.333333333333333</v>
      </c>
      <c r="CH255" s="39" t="n">
        <f aca="false">(U255+V255+W255+Y255+Z255+AB255+AC255+AD255+AE255+AF255)/10</f>
        <v>0</v>
      </c>
      <c r="CI255" s="30" t="n">
        <f aca="false">IF(AND(CG255=1,CH255=1),$DC$5,IF(AND(CG255=1,CH255&gt;0.5),$DC$6,IF(AND(CG255=1,AND(CH255&gt;0.25,CH255&lt;=0.5)),$DC$7,IF(AND(CG255=1,CH255&lt;=0.25),$DC$8,IF(AND(CG255&gt;0.5,CH255&gt;0.5),$DC$9,IF(AND(CG255&gt;0.5,AND(CH255&gt;0.25,CH255&lt;=0.5)),$DC$10,IF(AND(CG255&gt;0.5,CH255&lt;=0.25),$DC$11,IF(AND(AND(CG255&lt;=0.5,CG255&gt;0.25),CH255&gt;0.5),$DC$12,IF(AND(AND(CG255&lt;=0.5,CG255&gt;0.25),AND(CH255&gt;0.25,CH255&lt;=0.5)),$DC$13,IF(AND(AND(CG255&lt;=0.5,CG255&gt;0.25),CH255&lt;=0.25),$DC$14,IF(AND(CG255&lt;=0.25,CH255&gt;0.5),$DC$15,IF(AND(CG255&lt;=0.25,AND(CH255&gt;0.25,CH255&lt;=0.5)),$DC$16,IF(AND(CG255&lt;=0.25,AND(CH255&gt;0.1,CH255&lt;=0.25)),$DC$17,IF(AND(CG255&lt;=0.25,CH255&lt;=0.1,OR(CG255&lt;&gt;0,CH255&lt;&gt;0)),$DC$18,IF(AND(CG255=0,CH255=0),$DC$19,"ATENÇÃO")))))))))))))))</f>
        <v>35.7142857142857</v>
      </c>
      <c r="CJ255" s="38" t="n">
        <f aca="false">(AJ255+AL255)/2</f>
        <v>0.5</v>
      </c>
      <c r="CK255" s="39" t="n">
        <f aca="false">(AH255+AI255+AK255)/3</f>
        <v>0.333333333333333</v>
      </c>
      <c r="CL255" s="30" t="n">
        <f aca="false">IF(AND(CJ255=1,CK255=1),$DC$5,IF(AND(CJ255=1,CK255&gt;0.5),$DC$6,IF(AND(CJ255=1,AND(CK255&gt;0.25,CK255&lt;=0.5)),$DC$7,IF(AND(CJ255=1,CK255&lt;=0.25),$DC$8,IF(AND(CJ255&gt;0.5,CK255&gt;0.5),$DC$9,IF(AND(CJ255&gt;0.5,AND(CK255&gt;0.25,CK255&lt;=0.5)),$DC$10,IF(AND(CJ255&gt;0.5,CK255&lt;=0.25),$DC$11,IF(AND(AND(CJ255&lt;=0.5,CJ255&gt;0.25),CK255&gt;0.5),$DC$12,IF(AND(AND(CJ255&lt;=0.5,CJ255&gt;0.25),AND(CK255&gt;0.25,CK255&lt;=0.5)),$DC$13,IF(AND(AND(CJ255&lt;=0.5,CJ255&gt;0.25),CK255&lt;=0.25),$DC$14,IF(AND(CJ255&lt;=0.25,CK255&gt;0.5),$DC$15,IF(AND(CJ255&lt;=0.25,AND(CK255&gt;0.25,CK255&lt;=0.5)),$DC$16,IF(AND(CJ255&lt;=0.25,AND(CK255&gt;0.1,CK255&lt;=0.25)),$DC$17,IF(AND(CJ255&lt;=0.25,CK255&lt;=0.1,OR(CJ255&lt;&gt;0,CK255&lt;&gt;0)),$DC$18,IF(AND(CJ255=0,CK255=0),$DC$19,"ATENÇÃO")))))))))))))))</f>
        <v>42.8571428571429</v>
      </c>
      <c r="CM255" s="38" t="n">
        <f aca="false">(AP255+AS255)/2</f>
        <v>0.5</v>
      </c>
      <c r="CN255" s="39" t="n">
        <f aca="false">(AM255+AN255+AO255+AQ255+AR255+AT255)/6</f>
        <v>0.833333333333333</v>
      </c>
      <c r="CO255" s="30" t="n">
        <f aca="false">IF(AND(CM255=1,CN255=1),$DC$5,IF(AND(CM255=1,CN255&gt;0.5),$DC$6,IF(AND(CM255=1,AND(CN255&gt;0.25,CN255&lt;=0.5)),$DC$7,IF(AND(CM255=1,CN255&lt;=0.25),$DC$8,IF(AND(CM255&gt;0.5,CN255&gt;0.5),$DC$9,IF(AND(CM255&gt;0.5,AND(CN255&gt;0.25,CN255&lt;=0.5)),$DC$10,IF(AND(CM255&gt;0.5,CN255&lt;=0.25),$DC$11,IF(AND(AND(CM255&lt;=0.5,CM255&gt;0.25),CN255&gt;0.5),$DC$12,IF(AND(AND(CM255&lt;=0.5,CM255&gt;0.25),AND(CN255&gt;0.25,CN255&lt;=0.5)),$DC$13,IF(AND(AND(CM255&lt;=0.5,CM255&gt;0.25),CN255&lt;=0.25),$DC$14,IF(AND(CM255&lt;=0.25,CN255&gt;0.5),$DC$15,IF(AND(CM255&lt;=0.25,AND(CN255&gt;0.25,CN255&lt;=0.5)),$DC$16,IF(AND(CM255&lt;=0.25,AND(CN255&gt;0.1,CN255&lt;=0.25)),$DC$17,IF(AND(CM255&lt;=0.25,CN255&lt;=0.1,OR(CM255&lt;&gt;0,CN255&lt;&gt;0)),$DC$18,IF(AND(CM255=0,CN255=0),$DC$19,"ATENÇÃO")))))))))))))))</f>
        <v>50</v>
      </c>
      <c r="CP255" s="38" t="n">
        <f aca="false">(AU255+AZ255+BD255)/3</f>
        <v>0</v>
      </c>
      <c r="CQ255" s="39" t="n">
        <f aca="false">(AV255+AW255+AX255+AY255+BA255+BB255+BC255)/7</f>
        <v>0</v>
      </c>
      <c r="CR255" s="30" t="n">
        <f aca="false">IF(AND(CP255=1,CQ255=1),$DC$5,IF(AND(CP255=1,CQ255&gt;0.5),$DC$6,IF(AND(CP255=1,AND(CQ255&gt;0.25,CQ255&lt;=0.5)),$DC$7,IF(AND(CP255=1,CQ255&lt;=0.25),$DC$8,IF(AND(CP255&gt;0.5,CQ255&gt;0.5),$DC$9,IF(AND(CP255&gt;0.5,AND(CQ255&gt;0.25,CQ255&lt;=0.5)),$DC$10,IF(AND(CP255&gt;0.5,CQ255&lt;=0.25),$DC$11,IF(AND(AND(CP255&lt;=0.5,CP255&gt;0.25),CQ255&gt;0.5),$DC$12,IF(AND(AND(CP255&lt;=0.5,CP255&gt;0.25),AND(CQ255&gt;0.25,CQ255&lt;=0.5)),$DC$13,IF(AND(AND(CP255&lt;=0.5,CP255&gt;0.25),CQ255&lt;=0.25),$DC$14,IF(AND(CP255&lt;=0.25,CQ255&gt;0.5),$DC$15,IF(AND(CP255&lt;=0.25,AND(CQ255&gt;0.25,CQ255&lt;=0.5)),$DC$16,IF(AND(CP255&lt;=0.25,AND(CQ255&gt;0.1,CQ255&lt;=0.25)),$DC$17,IF(AND(CP255&lt;=0.25,CQ255&lt;=0.1,OR(CP255&lt;&gt;0,CQ255&lt;&gt;0)),$DC$18,IF(AND(CP255=0,CQ255=0),$DC$19,"ATENÇÃO")))))))))))))))</f>
        <v>0</v>
      </c>
      <c r="CS255" s="38" t="n">
        <f aca="false">(BE255+BJ255+BN255)/3</f>
        <v>1</v>
      </c>
      <c r="CT255" s="39" t="n">
        <f aca="false">(BF255+BG255+BH255+BI255+BK255+BL255+BM255+BO255+BP255)/9</f>
        <v>0.666666666666667</v>
      </c>
      <c r="CU255" s="30" t="n">
        <f aca="false">IF(AND(CS255=1,CT255=1),$DC$5,IF(AND(CS255=1,CT255&gt;0.5),$DC$6,IF(AND(CS255=1,AND(CT255&gt;0.25,CT255&lt;=0.5)),$DC$7,IF(AND(CS255=1,CT255&lt;=0.25),$DC$8,IF(AND(CS255&gt;0.5,CT255&gt;0.5),$DC$9,IF(AND(CS255&gt;0.5,AND(CT255&gt;0.25,CT255&lt;=0.5)),$DC$10,IF(AND(CS255&gt;0.5,CT255&lt;=0.25),$DC$11,IF(AND(AND(CS255&lt;=0.5,CS255&gt;0.25),CT255&gt;0.5),$DC$12,IF(AND(AND(CS255&lt;=0.5,CS255&gt;0.25),AND(CT255&gt;0.25,CT255&lt;=0.5)),$DC$13,IF(AND(AND(CS255&lt;=0.5,CS255&gt;0.25),CT255&lt;=0.25),$DC$14,IF(AND(CS255&lt;=0.25,CT255&gt;0.5),$DC$15,IF(AND(CS255&lt;=0.25,AND(CT255&gt;0.25,CT255&lt;=0.5)),$DC$16,IF(AND(CS255&lt;=0.25,AND(CT255&gt;0.1,CT255&lt;=0.25)),$DC$17,IF(AND(CS255&lt;=0.25,CT255&lt;=0.1,OR(CS255&lt;&gt;0,CT255&lt;&gt;0)),$DC$18,IF(AND(CS255=0,CT255=0),$DC$19,"ATENÇÃO")))))))))))))))</f>
        <v>92.8571428571429</v>
      </c>
      <c r="CV255" s="31" t="n">
        <f aca="false">(BR255+BW255+BX255)/3</f>
        <v>0</v>
      </c>
      <c r="CW255" s="32" t="n">
        <f aca="false">(BQ255+BS255+BT255+BU255+BV255+BY255+BZ255)/7</f>
        <v>0.142857142857143</v>
      </c>
      <c r="CX255" s="30" t="n">
        <f aca="false">IF(AND(CV255=1,CW255=1),$DC$5,IF(AND(CV255=1,CW255&gt;0.5),$DC$6,IF(AND(CV255=1,AND(CW255&gt;0.25,CW255&lt;=0.5)),$DC$7,IF(AND(CV255=1,CW255&lt;=0.25),$DC$8,IF(AND(CV255&gt;0.5,CW255&gt;0.5),$DC$9,IF(AND(CV255&gt;0.5,AND(CW255&gt;0.25,CW255&lt;=0.5)),$DC$10,IF(AND(CV255&gt;0.5,CW255&lt;=0.25),$DC$11,IF(AND(AND(CV255&lt;=0.5,CV255&gt;0.25),CW255&gt;0.5),$DC$12,IF(AND(AND(CV255&lt;=0.5,CV255&gt;0.25),AND(CW255&gt;0.25,CW255&lt;=0.5)),$DC$13,IF(AND(AND(CV255&lt;=0.5,CV255&gt;0.25),CW255&lt;=0.25),$DC$14,IF(AND(CV255&lt;=0.25,CW255&gt;0.5),$DC$15,IF(AND(CV255&lt;=0.25,AND(CW255&gt;0.25,CW255&lt;=0.5)),$DC$16,IF(AND(CV255&lt;=0.25,AND(CW255&gt;0.1,CW255&lt;=0.25)),$DC$17,IF(AND(CV255&lt;=0.25,CW255&lt;=0.1,OR(CV255&lt;&gt;0,CW255&lt;&gt;0)),$DC$18,IF(AND(CV255=0,CW255=0),$DC$19,"ATENÇÃO")))))))))))))))</f>
        <v>14.2857142857143</v>
      </c>
    </row>
    <row r="256" customFormat="false" ht="15" hidden="false" customHeight="false" outlineLevel="0" collapsed="false">
      <c r="A256" s="1" t="s">
        <v>407</v>
      </c>
      <c r="B256" s="2" t="n">
        <v>254</v>
      </c>
      <c r="C256" s="23" t="n">
        <v>1</v>
      </c>
      <c r="D256" s="23" t="n">
        <v>1</v>
      </c>
      <c r="E256" s="23" t="n">
        <v>1</v>
      </c>
      <c r="F256" s="23" t="n">
        <v>0</v>
      </c>
      <c r="G256" s="24" t="n">
        <v>0</v>
      </c>
      <c r="H256" s="23" t="n">
        <v>1</v>
      </c>
      <c r="I256" s="24" t="n">
        <v>1</v>
      </c>
      <c r="J256" s="23" t="n">
        <v>0</v>
      </c>
      <c r="K256" s="24" t="n">
        <v>0</v>
      </c>
      <c r="L256" s="23" t="n">
        <v>1</v>
      </c>
      <c r="M256" s="23" t="n">
        <v>0</v>
      </c>
      <c r="N256" s="24" t="n">
        <v>1</v>
      </c>
      <c r="O256" s="23" t="n">
        <v>0</v>
      </c>
      <c r="P256" s="23" t="n">
        <v>1</v>
      </c>
      <c r="Q256" s="23" t="n">
        <v>0</v>
      </c>
      <c r="R256" s="24" t="n">
        <v>1</v>
      </c>
      <c r="S256" s="23" t="n">
        <v>0</v>
      </c>
      <c r="T256" s="23" t="n">
        <v>1</v>
      </c>
      <c r="U256" s="25" t="n">
        <v>1</v>
      </c>
      <c r="V256" s="25" t="n">
        <v>0</v>
      </c>
      <c r="W256" s="25" t="n">
        <v>0</v>
      </c>
      <c r="X256" s="26" t="n">
        <v>0</v>
      </c>
      <c r="Y256" s="25" t="n">
        <v>0</v>
      </c>
      <c r="Z256" s="25" t="n">
        <v>1</v>
      </c>
      <c r="AA256" s="26" t="n">
        <v>0</v>
      </c>
      <c r="AB256" s="25" t="n">
        <v>0</v>
      </c>
      <c r="AC256" s="25" t="n">
        <v>0</v>
      </c>
      <c r="AD256" s="25" t="n">
        <v>0</v>
      </c>
      <c r="AE256" s="25" t="n">
        <v>1</v>
      </c>
      <c r="AF256" s="25" t="n">
        <v>0</v>
      </c>
      <c r="AG256" s="26" t="n">
        <v>1</v>
      </c>
      <c r="AH256" s="23" t="n">
        <v>1</v>
      </c>
      <c r="AI256" s="23" t="n">
        <v>0</v>
      </c>
      <c r="AJ256" s="24" t="n">
        <v>1</v>
      </c>
      <c r="AK256" s="23" t="n">
        <v>1</v>
      </c>
      <c r="AL256" s="24" t="n">
        <v>1</v>
      </c>
      <c r="AM256" s="25" t="n">
        <v>1</v>
      </c>
      <c r="AN256" s="25" t="n">
        <v>1</v>
      </c>
      <c r="AO256" s="25" t="n">
        <v>0</v>
      </c>
      <c r="AP256" s="26" t="n">
        <v>0</v>
      </c>
      <c r="AQ256" s="25" t="n">
        <v>0</v>
      </c>
      <c r="AR256" s="25" t="n">
        <v>1</v>
      </c>
      <c r="AS256" s="26" t="n">
        <v>1</v>
      </c>
      <c r="AT256" s="25" t="n">
        <v>0</v>
      </c>
      <c r="AU256" s="24" t="n">
        <v>1</v>
      </c>
      <c r="AV256" s="23" t="n">
        <v>0</v>
      </c>
      <c r="AW256" s="23" t="n">
        <v>0</v>
      </c>
      <c r="AX256" s="23" t="n">
        <v>0</v>
      </c>
      <c r="AY256" s="23" t="n">
        <v>0</v>
      </c>
      <c r="AZ256" s="24" t="n">
        <v>1</v>
      </c>
      <c r="BA256" s="23" t="n">
        <v>0</v>
      </c>
      <c r="BB256" s="23" t="n">
        <v>1</v>
      </c>
      <c r="BC256" s="23" t="n">
        <v>0</v>
      </c>
      <c r="BD256" s="24" t="n">
        <v>0</v>
      </c>
      <c r="BE256" s="26" t="n">
        <v>1</v>
      </c>
      <c r="BF256" s="25" t="n">
        <v>1</v>
      </c>
      <c r="BG256" s="25" t="n">
        <v>1</v>
      </c>
      <c r="BH256" s="25" t="n">
        <v>1</v>
      </c>
      <c r="BI256" s="25" t="n">
        <v>1</v>
      </c>
      <c r="BJ256" s="26" t="n">
        <v>1</v>
      </c>
      <c r="BK256" s="25" t="n">
        <v>1</v>
      </c>
      <c r="BL256" s="25" t="n">
        <v>0</v>
      </c>
      <c r="BM256" s="25" t="n">
        <v>1</v>
      </c>
      <c r="BN256" s="26" t="n">
        <v>1</v>
      </c>
      <c r="BO256" s="25" t="n">
        <v>1</v>
      </c>
      <c r="BP256" s="25" t="n">
        <v>1</v>
      </c>
      <c r="BQ256" s="23" t="n">
        <v>0</v>
      </c>
      <c r="BR256" s="24" t="n">
        <v>0</v>
      </c>
      <c r="BS256" s="23" t="n">
        <v>0</v>
      </c>
      <c r="BT256" s="23" t="n">
        <v>0</v>
      </c>
      <c r="BU256" s="23" t="n">
        <v>0</v>
      </c>
      <c r="BV256" s="23" t="n">
        <v>0</v>
      </c>
      <c r="BW256" s="24" t="n">
        <v>0</v>
      </c>
      <c r="BX256" s="24" t="n">
        <v>0</v>
      </c>
      <c r="BY256" s="23" t="n">
        <v>0</v>
      </c>
      <c r="BZ256" s="23" t="n">
        <v>0</v>
      </c>
      <c r="CB256" s="27" t="n">
        <f aca="false">CF256*$CZ$3+CI256*$DA$3+CL256*$DB$3+CO256*$DC$3+CR256*$DD$3+CU256*$DE$3+CX256*$DF$3</f>
        <v>53.02</v>
      </c>
      <c r="CD256" s="38" t="n">
        <f aca="false">(G256+I256+K256+N256+R256)/5</f>
        <v>0.6</v>
      </c>
      <c r="CE256" s="39" t="n">
        <f aca="false">(C256+D256+E256+F256+H256+J256+L256+M256+O256+P256+Q256+S256+T256)/13</f>
        <v>0.538461538461538</v>
      </c>
      <c r="CF256" s="30" t="n">
        <f aca="false">IF(AND(CD256=1,CE256=1),$DC$5,IF(AND(CD256=1,CE256&gt;0.5),$DC$6,IF(AND(CD256=1,AND(CE256&gt;0.25,CE256&lt;=0.5)),$DC$7,IF(AND(CD256=1,CE256&lt;=0.25),$DC$8,IF(AND(CD256&gt;0.5,CE256&gt;0.5),$DC$9,IF(AND(CD256&gt;0.5,AND(CE256&gt;0.25,CE256&lt;=0.5)),$DC$10,IF(AND(CD256&gt;0.5,CE256&lt;=0.25),$DC$11,IF(AND(AND(CD256&lt;=0.5,CD256&gt;0.25),CE256&gt;0.5),$DC$12,IF(AND(AND(CD256&lt;=0.5,CD256&gt;0.25),AND(CE256&gt;0.25,CE256&lt;=0.5)),$DC$13,IF(AND(AND(CD256&lt;=0.5,CD256&gt;0.25),CE256&lt;=0.25),$DC$14,IF(AND(CD256&lt;=0.25,CE256&gt;0.5),$DC$15,IF(AND(CD256&lt;=0.25,AND(CE256&gt;0.25,CE256&lt;=0.5)),$DC$16,IF(AND(CD256&lt;=0.25,AND(CE256&gt;0.1,CE256&lt;=0.25)),$DC$17,IF(AND(CD256&lt;=0.25,CE256&lt;=0.1,OR(CD256&lt;&gt;0,CE256&lt;&gt;0)),$DC$18,IF(AND(CD256=0,CE256=0),$DC$19,"ATENÇÃO")))))))))))))))</f>
        <v>71.4285714285714</v>
      </c>
      <c r="CG256" s="38" t="n">
        <f aca="false">(X256+AA256+AG256)/3</f>
        <v>0.333333333333333</v>
      </c>
      <c r="CH256" s="39" t="n">
        <f aca="false">(U256+V256+W256+Y256+Z256+AB256+AC256+AD256+AE256+AF256)/10</f>
        <v>0.3</v>
      </c>
      <c r="CI256" s="30" t="n">
        <f aca="false">IF(AND(CG256=1,CH256=1),$DC$5,IF(AND(CG256=1,CH256&gt;0.5),$DC$6,IF(AND(CG256=1,AND(CH256&gt;0.25,CH256&lt;=0.5)),$DC$7,IF(AND(CG256=1,CH256&lt;=0.25),$DC$8,IF(AND(CG256&gt;0.5,CH256&gt;0.5),$DC$9,IF(AND(CG256&gt;0.5,AND(CH256&gt;0.25,CH256&lt;=0.5)),$DC$10,IF(AND(CG256&gt;0.5,CH256&lt;=0.25),$DC$11,IF(AND(AND(CG256&lt;=0.5,CG256&gt;0.25),CH256&gt;0.5),$DC$12,IF(AND(AND(CG256&lt;=0.5,CG256&gt;0.25),AND(CH256&gt;0.25,CH256&lt;=0.5)),$DC$13,IF(AND(AND(CG256&lt;=0.5,CG256&gt;0.25),CH256&lt;=0.25),$DC$14,IF(AND(CG256&lt;=0.25,CH256&gt;0.5),$DC$15,IF(AND(CG256&lt;=0.25,AND(CH256&gt;0.25,CH256&lt;=0.5)),$DC$16,IF(AND(CG256&lt;=0.25,AND(CH256&gt;0.1,CH256&lt;=0.25)),$DC$17,IF(AND(CG256&lt;=0.25,CH256&lt;=0.1,OR(CG256&lt;&gt;0,CH256&lt;&gt;0)),$DC$18,IF(AND(CG256=0,CH256=0),$DC$19,"ATENÇÃO")))))))))))))))</f>
        <v>42.8571428571429</v>
      </c>
      <c r="CJ256" s="38" t="n">
        <f aca="false">(AJ256+AL256)/2</f>
        <v>1</v>
      </c>
      <c r="CK256" s="39" t="n">
        <f aca="false">(AH256+AI256+AK256)/3</f>
        <v>0.666666666666667</v>
      </c>
      <c r="CL256" s="30" t="n">
        <f aca="false">IF(AND(CJ256=1,CK256=1),$DC$5,IF(AND(CJ256=1,CK256&gt;0.5),$DC$6,IF(AND(CJ256=1,AND(CK256&gt;0.25,CK256&lt;=0.5)),$DC$7,IF(AND(CJ256=1,CK256&lt;=0.25),$DC$8,IF(AND(CJ256&gt;0.5,CK256&gt;0.5),$DC$9,IF(AND(CJ256&gt;0.5,AND(CK256&gt;0.25,CK256&lt;=0.5)),$DC$10,IF(AND(CJ256&gt;0.5,CK256&lt;=0.25),$DC$11,IF(AND(AND(CJ256&lt;=0.5,CJ256&gt;0.25),CK256&gt;0.5),$DC$12,IF(AND(AND(CJ256&lt;=0.5,CJ256&gt;0.25),AND(CK256&gt;0.25,CK256&lt;=0.5)),$DC$13,IF(AND(AND(CJ256&lt;=0.5,CJ256&gt;0.25),CK256&lt;=0.25),$DC$14,IF(AND(CJ256&lt;=0.25,CK256&gt;0.5),$DC$15,IF(AND(CJ256&lt;=0.25,AND(CK256&gt;0.25,CK256&lt;=0.5)),$DC$16,IF(AND(CJ256&lt;=0.25,AND(CK256&gt;0.1,CK256&lt;=0.25)),$DC$17,IF(AND(CJ256&lt;=0.25,CK256&lt;=0.1,OR(CJ256&lt;&gt;0,CK256&lt;&gt;0)),$DC$18,IF(AND(CJ256=0,CK256=0),$DC$19,"ATENÇÃO")))))))))))))))</f>
        <v>92.8571428571429</v>
      </c>
      <c r="CM256" s="38" t="n">
        <f aca="false">(AP256+AS256)/2</f>
        <v>0.5</v>
      </c>
      <c r="CN256" s="39" t="n">
        <f aca="false">(AM256+AN256+AO256+AQ256+AR256+AT256)/6</f>
        <v>0.5</v>
      </c>
      <c r="CO256" s="30" t="n">
        <f aca="false">IF(AND(CM256=1,CN256=1),$DC$5,IF(AND(CM256=1,CN256&gt;0.5),$DC$6,IF(AND(CM256=1,AND(CN256&gt;0.25,CN256&lt;=0.5)),$DC$7,IF(AND(CM256=1,CN256&lt;=0.25),$DC$8,IF(AND(CM256&gt;0.5,CN256&gt;0.5),$DC$9,IF(AND(CM256&gt;0.5,AND(CN256&gt;0.25,CN256&lt;=0.5)),$DC$10,IF(AND(CM256&gt;0.5,CN256&lt;=0.25),$DC$11,IF(AND(AND(CM256&lt;=0.5,CM256&gt;0.25),CN256&gt;0.5),$DC$12,IF(AND(AND(CM256&lt;=0.5,CM256&gt;0.25),AND(CN256&gt;0.25,CN256&lt;=0.5)),$DC$13,IF(AND(AND(CM256&lt;=0.5,CM256&gt;0.25),CN256&lt;=0.25),$DC$14,IF(AND(CM256&lt;=0.25,CN256&gt;0.5),$DC$15,IF(AND(CM256&lt;=0.25,AND(CN256&gt;0.25,CN256&lt;=0.5)),$DC$16,IF(AND(CM256&lt;=0.25,AND(CN256&gt;0.1,CN256&lt;=0.25)),$DC$17,IF(AND(CM256&lt;=0.25,CN256&lt;=0.1,OR(CM256&lt;&gt;0,CN256&lt;&gt;0)),$DC$18,IF(AND(CM256=0,CN256=0),$DC$19,"ATENÇÃO")))))))))))))))</f>
        <v>42.8571428571429</v>
      </c>
      <c r="CP256" s="38" t="n">
        <f aca="false">(AU256+AZ256+BD256)/3</f>
        <v>0.666666666666667</v>
      </c>
      <c r="CQ256" s="39" t="n">
        <f aca="false">(AV256+AW256+AX256+AY256+BA256+BB256+BC256)/7</f>
        <v>0.142857142857143</v>
      </c>
      <c r="CR256" s="30" t="n">
        <f aca="false">IF(AND(CP256=1,CQ256=1),$DC$5,IF(AND(CP256=1,CQ256&gt;0.5),$DC$6,IF(AND(CP256=1,AND(CQ256&gt;0.25,CQ256&lt;=0.5)),$DC$7,IF(AND(CP256=1,CQ256&lt;=0.25),$DC$8,IF(AND(CP256&gt;0.5,CQ256&gt;0.5),$DC$9,IF(AND(CP256&gt;0.5,AND(CQ256&gt;0.25,CQ256&lt;=0.5)),$DC$10,IF(AND(CP256&gt;0.5,CQ256&lt;=0.25),$DC$11,IF(AND(AND(CP256&lt;=0.5,CP256&gt;0.25),CQ256&gt;0.5),$DC$12,IF(AND(AND(CP256&lt;=0.5,CP256&gt;0.25),AND(CQ256&gt;0.25,CQ256&lt;=0.5)),$DC$13,IF(AND(AND(CP256&lt;=0.5,CP256&gt;0.25),CQ256&lt;=0.25),$DC$14,IF(AND(CP256&lt;=0.25,CQ256&gt;0.5),$DC$15,IF(AND(CP256&lt;=0.25,AND(CQ256&gt;0.25,CQ256&lt;=0.5)),$DC$16,IF(AND(CP256&lt;=0.25,AND(CQ256&gt;0.1,CQ256&lt;=0.25)),$DC$17,IF(AND(CP256&lt;=0.25,CQ256&lt;=0.1,OR(CP256&lt;&gt;0,CQ256&lt;&gt;0)),$DC$18,IF(AND(CP256=0,CQ256=0),$DC$19,"ATENÇÃO")))))))))))))))</f>
        <v>57.1428571428572</v>
      </c>
      <c r="CS256" s="38" t="n">
        <f aca="false">(BE256+BJ256+BN256)/3</f>
        <v>1</v>
      </c>
      <c r="CT256" s="39" t="n">
        <f aca="false">(BF256+BG256+BH256+BI256+BK256+BL256+BM256+BO256+BP256)/9</f>
        <v>0.888888888888889</v>
      </c>
      <c r="CU256" s="30" t="n">
        <f aca="false">IF(AND(CS256=1,CT256=1),$DC$5,IF(AND(CS256=1,CT256&gt;0.5),$DC$6,IF(AND(CS256=1,AND(CT256&gt;0.25,CT256&lt;=0.5)),$DC$7,IF(AND(CS256=1,CT256&lt;=0.25),$DC$8,IF(AND(CS256&gt;0.5,CT256&gt;0.5),$DC$9,IF(AND(CS256&gt;0.5,AND(CT256&gt;0.25,CT256&lt;=0.5)),$DC$10,IF(AND(CS256&gt;0.5,CT256&lt;=0.25),$DC$11,IF(AND(AND(CS256&lt;=0.5,CS256&gt;0.25),CT256&gt;0.5),$DC$12,IF(AND(AND(CS256&lt;=0.5,CS256&gt;0.25),AND(CT256&gt;0.25,CT256&lt;=0.5)),$DC$13,IF(AND(AND(CS256&lt;=0.5,CS256&gt;0.25),CT256&lt;=0.25),$DC$14,IF(AND(CS256&lt;=0.25,CT256&gt;0.5),$DC$15,IF(AND(CS256&lt;=0.25,AND(CT256&gt;0.25,CT256&lt;=0.5)),$DC$16,IF(AND(CS256&lt;=0.25,AND(CT256&gt;0.1,CT256&lt;=0.25)),$DC$17,IF(AND(CS256&lt;=0.25,CT256&lt;=0.1,OR(CS256&lt;&gt;0,CT256&lt;&gt;0)),$DC$18,IF(AND(CS256=0,CT256=0),$DC$19,"ATENÇÃO")))))))))))))))</f>
        <v>92.8571428571429</v>
      </c>
      <c r="CV256" s="31" t="n">
        <f aca="false">(BR256+BW256+BX256)/3</f>
        <v>0</v>
      </c>
      <c r="CW256" s="32" t="n">
        <f aca="false">(BQ256+BS256+BT256+BU256+BV256+BY256+BZ256)/7</f>
        <v>0</v>
      </c>
      <c r="CX256" s="30" t="n">
        <f aca="false">IF(AND(CV256=1,CW256=1),$DC$5,IF(AND(CV256=1,CW256&gt;0.5),$DC$6,IF(AND(CV256=1,AND(CW256&gt;0.25,CW256&lt;=0.5)),$DC$7,IF(AND(CV256=1,CW256&lt;=0.25),$DC$8,IF(AND(CV256&gt;0.5,CW256&gt;0.5),$DC$9,IF(AND(CV256&gt;0.5,AND(CW256&gt;0.25,CW256&lt;=0.5)),$DC$10,IF(AND(CV256&gt;0.5,CW256&lt;=0.25),$DC$11,IF(AND(AND(CV256&lt;=0.5,CV256&gt;0.25),CW256&gt;0.5),$DC$12,IF(AND(AND(CV256&lt;=0.5,CV256&gt;0.25),AND(CW256&gt;0.25,CW256&lt;=0.5)),$DC$13,IF(AND(AND(CV256&lt;=0.5,CV256&gt;0.25),CW256&lt;=0.25),$DC$14,IF(AND(CV256&lt;=0.25,CW256&gt;0.5),$DC$15,IF(AND(CV256&lt;=0.25,AND(CW256&gt;0.25,CW256&lt;=0.5)),$DC$16,IF(AND(CV256&lt;=0.25,AND(CW256&gt;0.1,CW256&lt;=0.25)),$DC$17,IF(AND(CV256&lt;=0.25,CW256&lt;=0.1,OR(CV256&lt;&gt;0,CW256&lt;&gt;0)),$DC$18,IF(AND(CV256=0,CW256=0),$DC$19,"ATENÇÃO")))))))))))))))</f>
        <v>0</v>
      </c>
    </row>
    <row r="257" customFormat="false" ht="15" hidden="false" customHeight="false" outlineLevel="0" collapsed="false">
      <c r="A257" s="1" t="s">
        <v>408</v>
      </c>
      <c r="B257" s="2" t="n">
        <v>255</v>
      </c>
      <c r="C257" s="23" t="n">
        <v>1</v>
      </c>
      <c r="D257" s="23" t="n">
        <v>1</v>
      </c>
      <c r="E257" s="23" t="n">
        <v>1</v>
      </c>
      <c r="F257" s="23"/>
      <c r="G257" s="24" t="n">
        <v>1</v>
      </c>
      <c r="H257" s="23" t="n">
        <v>1</v>
      </c>
      <c r="I257" s="24" t="n">
        <v>1</v>
      </c>
      <c r="J257" s="23" t="n">
        <v>0</v>
      </c>
      <c r="K257" s="24" t="n">
        <v>0</v>
      </c>
      <c r="L257" s="23" t="n">
        <v>1</v>
      </c>
      <c r="M257" s="23" t="n">
        <v>1</v>
      </c>
      <c r="N257" s="24" t="n">
        <v>1</v>
      </c>
      <c r="O257" s="23" t="n">
        <v>1</v>
      </c>
      <c r="P257" s="23" t="n">
        <v>0</v>
      </c>
      <c r="Q257" s="23" t="n">
        <v>1</v>
      </c>
      <c r="R257" s="24" t="n">
        <v>1</v>
      </c>
      <c r="S257" s="23" t="n">
        <v>1</v>
      </c>
      <c r="T257" s="23" t="n">
        <v>1</v>
      </c>
      <c r="U257" s="25" t="n">
        <v>0</v>
      </c>
      <c r="V257" s="25" t="n">
        <v>0</v>
      </c>
      <c r="W257" s="25" t="n">
        <v>1</v>
      </c>
      <c r="X257" s="26" t="n">
        <v>1</v>
      </c>
      <c r="Y257" s="25" t="n">
        <v>1</v>
      </c>
      <c r="Z257" s="25" t="n">
        <v>0</v>
      </c>
      <c r="AA257" s="26" t="n">
        <v>0</v>
      </c>
      <c r="AB257" s="25" t="n">
        <v>0</v>
      </c>
      <c r="AC257" s="25" t="n">
        <v>0</v>
      </c>
      <c r="AD257" s="25" t="n">
        <v>0</v>
      </c>
      <c r="AE257" s="25" t="n">
        <v>1</v>
      </c>
      <c r="AF257" s="25" t="n">
        <v>0</v>
      </c>
      <c r="AG257" s="26" t="n">
        <v>1</v>
      </c>
      <c r="AH257" s="23" t="n">
        <v>1</v>
      </c>
      <c r="AI257" s="23" t="n">
        <v>0</v>
      </c>
      <c r="AJ257" s="24" t="n">
        <v>1</v>
      </c>
      <c r="AK257" s="23" t="n">
        <v>1</v>
      </c>
      <c r="AL257" s="24" t="n">
        <v>1</v>
      </c>
      <c r="AM257" s="25" t="n">
        <v>1</v>
      </c>
      <c r="AN257" s="25" t="n">
        <v>1</v>
      </c>
      <c r="AO257" s="25" t="n">
        <v>1</v>
      </c>
      <c r="AP257" s="26" t="n">
        <v>0</v>
      </c>
      <c r="AQ257" s="25" t="n">
        <v>0</v>
      </c>
      <c r="AR257" s="25" t="n">
        <v>1</v>
      </c>
      <c r="AS257" s="26" t="n">
        <v>1</v>
      </c>
      <c r="AT257" s="25" t="n">
        <v>1</v>
      </c>
      <c r="AU257" s="24" t="n">
        <v>1</v>
      </c>
      <c r="AV257" s="23" t="n">
        <v>0</v>
      </c>
      <c r="AW257" s="23" t="n">
        <v>1</v>
      </c>
      <c r="AX257" s="23" t="n">
        <v>1</v>
      </c>
      <c r="AY257" s="23" t="n">
        <v>1</v>
      </c>
      <c r="AZ257" s="24" t="n">
        <v>1</v>
      </c>
      <c r="BA257" s="23" t="n">
        <v>0</v>
      </c>
      <c r="BB257" s="23" t="n">
        <v>1</v>
      </c>
      <c r="BC257" s="23" t="n">
        <v>1</v>
      </c>
      <c r="BD257" s="24" t="n">
        <v>1</v>
      </c>
      <c r="BE257" s="26" t="n">
        <v>1</v>
      </c>
      <c r="BF257" s="25" t="n">
        <v>1</v>
      </c>
      <c r="BG257" s="25" t="n">
        <v>1</v>
      </c>
      <c r="BH257" s="25" t="n">
        <v>1</v>
      </c>
      <c r="BI257" s="25" t="n">
        <v>1</v>
      </c>
      <c r="BJ257" s="26" t="n">
        <v>1</v>
      </c>
      <c r="BK257" s="25" t="n">
        <v>1</v>
      </c>
      <c r="BL257" s="25" t="n">
        <v>1</v>
      </c>
      <c r="BM257" s="25" t="n">
        <v>1</v>
      </c>
      <c r="BN257" s="26" t="n">
        <v>1</v>
      </c>
      <c r="BO257" s="25" t="n">
        <v>1</v>
      </c>
      <c r="BP257" s="25" t="n">
        <v>1</v>
      </c>
      <c r="BQ257" s="23" t="n">
        <v>1</v>
      </c>
      <c r="BR257" s="24" t="n">
        <v>1</v>
      </c>
      <c r="BS257" s="23" t="n">
        <v>1</v>
      </c>
      <c r="BT257" s="23" t="n">
        <v>1</v>
      </c>
      <c r="BU257" s="23" t="n">
        <v>0</v>
      </c>
      <c r="BV257" s="23" t="n">
        <v>1</v>
      </c>
      <c r="BW257" s="24" t="n">
        <v>0</v>
      </c>
      <c r="BX257" s="24" t="n">
        <v>1</v>
      </c>
      <c r="BY257" s="23" t="n">
        <v>1</v>
      </c>
      <c r="BZ257" s="23" t="n">
        <v>1</v>
      </c>
      <c r="CB257" s="27" t="n">
        <f aca="false">CF257*$CZ$3+CI257*$DA$3+CL257*$DB$3+CO257*$DC$3+CR257*$DD$3+CU257*$DE$3+CX257*$DF$3</f>
        <v>81.1814285714286</v>
      </c>
      <c r="CD257" s="38" t="n">
        <f aca="false">(G257+I257+K257+N257+R257)/5</f>
        <v>0.8</v>
      </c>
      <c r="CE257" s="39" t="n">
        <f aca="false">(C257+D257+E257+F257+H257+J257+L257+M257+O257+P257+Q257+S257+T257)/13</f>
        <v>0.769230769230769</v>
      </c>
      <c r="CF257" s="30" t="n">
        <f aca="false">IF(AND(CD257=1,CE257=1),$DC$5,IF(AND(CD257=1,CE257&gt;0.5),$DC$6,IF(AND(CD257=1,AND(CE257&gt;0.25,CE257&lt;=0.5)),$DC$7,IF(AND(CD257=1,CE257&lt;=0.25),$DC$8,IF(AND(CD257&gt;0.5,CE257&gt;0.5),$DC$9,IF(AND(CD257&gt;0.5,AND(CE257&gt;0.25,CE257&lt;=0.5)),$DC$10,IF(AND(CD257&gt;0.5,CE257&lt;=0.25),$DC$11,IF(AND(AND(CD257&lt;=0.5,CD257&gt;0.25),CE257&gt;0.5),$DC$12,IF(AND(AND(CD257&lt;=0.5,CD257&gt;0.25),AND(CE257&gt;0.25,CE257&lt;=0.5)),$DC$13,IF(AND(AND(CD257&lt;=0.5,CD257&gt;0.25),CE257&lt;=0.25),$DC$14,IF(AND(CD257&lt;=0.25,CE257&gt;0.5),$DC$15,IF(AND(CD257&lt;=0.25,AND(CE257&gt;0.25,CE257&lt;=0.5)),$DC$16,IF(AND(CD257&lt;=0.25,AND(CE257&gt;0.1,CE257&lt;=0.25)),$DC$17,IF(AND(CD257&lt;=0.25,CE257&lt;=0.1,OR(CD257&lt;&gt;0,CE257&lt;&gt;0)),$DC$18,IF(AND(CD257=0,CE257=0),$DC$19,"ATENÇÃO")))))))))))))))</f>
        <v>71.4285714285714</v>
      </c>
      <c r="CG257" s="38" t="n">
        <f aca="false">(X257+AA257+AG257)/3</f>
        <v>0.666666666666667</v>
      </c>
      <c r="CH257" s="39" t="n">
        <f aca="false">(U257+V257+W257+Y257+Z257+AB257+AC257+AD257+AE257+AF257)/10</f>
        <v>0.3</v>
      </c>
      <c r="CI257" s="30" t="n">
        <f aca="false">IF(AND(CG257=1,CH257=1),$DC$5,IF(AND(CG257=1,CH257&gt;0.5),$DC$6,IF(AND(CG257=1,AND(CH257&gt;0.25,CH257&lt;=0.5)),$DC$7,IF(AND(CG257=1,CH257&lt;=0.25),$DC$8,IF(AND(CG257&gt;0.5,CH257&gt;0.5),$DC$9,IF(AND(CG257&gt;0.5,AND(CH257&gt;0.25,CH257&lt;=0.5)),$DC$10,IF(AND(CG257&gt;0.5,CH257&lt;=0.25),$DC$11,IF(AND(AND(CG257&lt;=0.5,CG257&gt;0.25),CH257&gt;0.5),$DC$12,IF(AND(AND(CG257&lt;=0.5,CG257&gt;0.25),AND(CH257&gt;0.25,CH257&lt;=0.5)),$DC$13,IF(AND(AND(CG257&lt;=0.5,CG257&gt;0.25),CH257&lt;=0.25),$DC$14,IF(AND(CG257&lt;=0.25,CH257&gt;0.5),$DC$15,IF(AND(CG257&lt;=0.25,AND(CH257&gt;0.25,CH257&lt;=0.5)),$DC$16,IF(AND(CG257&lt;=0.25,AND(CH257&gt;0.1,CH257&lt;=0.25)),$DC$17,IF(AND(CG257&lt;=0.25,CH257&lt;=0.1,OR(CG257&lt;&gt;0,CH257&lt;&gt;0)),$DC$18,IF(AND(CG257=0,CH257=0),$DC$19,"ATENÇÃO")))))))))))))))</f>
        <v>64.2857142857143</v>
      </c>
      <c r="CJ257" s="38" t="n">
        <f aca="false">(AJ257+AL257)/2</f>
        <v>1</v>
      </c>
      <c r="CK257" s="39" t="n">
        <f aca="false">(AH257+AI257+AK257)/3</f>
        <v>0.666666666666667</v>
      </c>
      <c r="CL257" s="30" t="n">
        <f aca="false">IF(AND(CJ257=1,CK257=1),$DC$5,IF(AND(CJ257=1,CK257&gt;0.5),$DC$6,IF(AND(CJ257=1,AND(CK257&gt;0.25,CK257&lt;=0.5)),$DC$7,IF(AND(CJ257=1,CK257&lt;=0.25),$DC$8,IF(AND(CJ257&gt;0.5,CK257&gt;0.5),$DC$9,IF(AND(CJ257&gt;0.5,AND(CK257&gt;0.25,CK257&lt;=0.5)),$DC$10,IF(AND(CJ257&gt;0.5,CK257&lt;=0.25),$DC$11,IF(AND(AND(CJ257&lt;=0.5,CJ257&gt;0.25),CK257&gt;0.5),$DC$12,IF(AND(AND(CJ257&lt;=0.5,CJ257&gt;0.25),AND(CK257&gt;0.25,CK257&lt;=0.5)),$DC$13,IF(AND(AND(CJ257&lt;=0.5,CJ257&gt;0.25),CK257&lt;=0.25),$DC$14,IF(AND(CJ257&lt;=0.25,CK257&gt;0.5),$DC$15,IF(AND(CJ257&lt;=0.25,AND(CK257&gt;0.25,CK257&lt;=0.5)),$DC$16,IF(AND(CJ257&lt;=0.25,AND(CK257&gt;0.1,CK257&lt;=0.25)),$DC$17,IF(AND(CJ257&lt;=0.25,CK257&lt;=0.1,OR(CJ257&lt;&gt;0,CK257&lt;&gt;0)),$DC$18,IF(AND(CJ257=0,CK257=0),$DC$19,"ATENÇÃO")))))))))))))))</f>
        <v>92.8571428571429</v>
      </c>
      <c r="CM257" s="38" t="n">
        <f aca="false">(AP257+AS257)/2</f>
        <v>0.5</v>
      </c>
      <c r="CN257" s="39" t="n">
        <f aca="false">(AM257+AN257+AO257+AQ257+AR257+AT257)/6</f>
        <v>0.833333333333333</v>
      </c>
      <c r="CO257" s="30" t="n">
        <f aca="false">IF(AND(CM257=1,CN257=1),$DC$5,IF(AND(CM257=1,CN257&gt;0.5),$DC$6,IF(AND(CM257=1,AND(CN257&gt;0.25,CN257&lt;=0.5)),$DC$7,IF(AND(CM257=1,CN257&lt;=0.25),$DC$8,IF(AND(CM257&gt;0.5,CN257&gt;0.5),$DC$9,IF(AND(CM257&gt;0.5,AND(CN257&gt;0.25,CN257&lt;=0.5)),$DC$10,IF(AND(CM257&gt;0.5,CN257&lt;=0.25),$DC$11,IF(AND(AND(CM257&lt;=0.5,CM257&gt;0.25),CN257&gt;0.5),$DC$12,IF(AND(AND(CM257&lt;=0.5,CM257&gt;0.25),AND(CN257&gt;0.25,CN257&lt;=0.5)),$DC$13,IF(AND(AND(CM257&lt;=0.5,CM257&gt;0.25),CN257&lt;=0.25),$DC$14,IF(AND(CM257&lt;=0.25,CN257&gt;0.5),$DC$15,IF(AND(CM257&lt;=0.25,AND(CN257&gt;0.25,CN257&lt;=0.5)),$DC$16,IF(AND(CM257&lt;=0.25,AND(CN257&gt;0.1,CN257&lt;=0.25)),$DC$17,IF(AND(CM257&lt;=0.25,CN257&lt;=0.1,OR(CM257&lt;&gt;0,CN257&lt;&gt;0)),$DC$18,IF(AND(CM257=0,CN257=0),$DC$19,"ATENÇÃO")))))))))))))))</f>
        <v>50</v>
      </c>
      <c r="CP257" s="38" t="n">
        <f aca="false">(AU257+AZ257+BD257)/3</f>
        <v>1</v>
      </c>
      <c r="CQ257" s="39" t="n">
        <f aca="false">(AV257+AW257+AX257+AY257+BA257+BB257+BC257)/7</f>
        <v>0.714285714285714</v>
      </c>
      <c r="CR257" s="30" t="n">
        <f aca="false">IF(AND(CP257=1,CQ257=1),$DC$5,IF(AND(CP257=1,CQ257&gt;0.5),$DC$6,IF(AND(CP257=1,AND(CQ257&gt;0.25,CQ257&lt;=0.5)),$DC$7,IF(AND(CP257=1,CQ257&lt;=0.25),$DC$8,IF(AND(CP257&gt;0.5,CQ257&gt;0.5),$DC$9,IF(AND(CP257&gt;0.5,AND(CQ257&gt;0.25,CQ257&lt;=0.5)),$DC$10,IF(AND(CP257&gt;0.5,CQ257&lt;=0.25),$DC$11,IF(AND(AND(CP257&lt;=0.5,CP257&gt;0.25),CQ257&gt;0.5),$DC$12,IF(AND(AND(CP257&lt;=0.5,CP257&gt;0.25),AND(CQ257&gt;0.25,CQ257&lt;=0.5)),$DC$13,IF(AND(AND(CP257&lt;=0.5,CP257&gt;0.25),CQ257&lt;=0.25),$DC$14,IF(AND(CP257&lt;=0.25,CQ257&gt;0.5),$DC$15,IF(AND(CP257&lt;=0.25,AND(CQ257&gt;0.25,CQ257&lt;=0.5)),$DC$16,IF(AND(CP257&lt;=0.25,AND(CQ257&gt;0.1,CQ257&lt;=0.25)),$DC$17,IF(AND(CP257&lt;=0.25,CQ257&lt;=0.1,OR(CP257&lt;&gt;0,CQ257&lt;&gt;0)),$DC$18,IF(AND(CP257=0,CQ257=0),$DC$19,"ATENÇÃO")))))))))))))))</f>
        <v>92.8571428571429</v>
      </c>
      <c r="CS257" s="38" t="n">
        <f aca="false">(BE257+BJ257+BN257)/3</f>
        <v>1</v>
      </c>
      <c r="CT257" s="39" t="n">
        <f aca="false">(BF257+BG257+BH257+BI257+BK257+BL257+BM257+BO257+BP257)/9</f>
        <v>1</v>
      </c>
      <c r="CU257" s="30" t="n">
        <f aca="false">IF(AND(CS257=1,CT257=1),$DC$5,IF(AND(CS257=1,CT257&gt;0.5),$DC$6,IF(AND(CS257=1,AND(CT257&gt;0.25,CT257&lt;=0.5)),$DC$7,IF(AND(CS257=1,CT257&lt;=0.25),$DC$8,IF(AND(CS257&gt;0.5,CT257&gt;0.5),$DC$9,IF(AND(CS257&gt;0.5,AND(CT257&gt;0.25,CT257&lt;=0.5)),$DC$10,IF(AND(CS257&gt;0.5,CT257&lt;=0.25),$DC$11,IF(AND(AND(CS257&lt;=0.5,CS257&gt;0.25),CT257&gt;0.5),$DC$12,IF(AND(AND(CS257&lt;=0.5,CS257&gt;0.25),AND(CT257&gt;0.25,CT257&lt;=0.5)),$DC$13,IF(AND(AND(CS257&lt;=0.5,CS257&gt;0.25),CT257&lt;=0.25),$DC$14,IF(AND(CS257&lt;=0.25,CT257&gt;0.5),$DC$15,IF(AND(CS257&lt;=0.25,AND(CT257&gt;0.25,CT257&lt;=0.5)),$DC$16,IF(AND(CS257&lt;=0.25,AND(CT257&gt;0.1,CT257&lt;=0.25)),$DC$17,IF(AND(CS257&lt;=0.25,CT257&lt;=0.1,OR(CS257&lt;&gt;0,CT257&lt;&gt;0)),$DC$18,IF(AND(CS257=0,CT257=0),$DC$19,"ATENÇÃO")))))))))))))))</f>
        <v>100</v>
      </c>
      <c r="CV257" s="31" t="n">
        <f aca="false">(BR257+BW257+BX257)/3</f>
        <v>0.666666666666667</v>
      </c>
      <c r="CW257" s="32" t="n">
        <f aca="false">(BQ257+BS257+BT257+BU257+BV257+BY257+BZ257)/7</f>
        <v>0.857142857142857</v>
      </c>
      <c r="CX257" s="30" t="n">
        <f aca="false">IF(AND(CV257=1,CW257=1),$DC$5,IF(AND(CV257=1,CW257&gt;0.5),$DC$6,IF(AND(CV257=1,AND(CW257&gt;0.25,CW257&lt;=0.5)),$DC$7,IF(AND(CV257=1,CW257&lt;=0.25),$DC$8,IF(AND(CV257&gt;0.5,CW257&gt;0.5),$DC$9,IF(AND(CV257&gt;0.5,AND(CW257&gt;0.25,CW257&lt;=0.5)),$DC$10,IF(AND(CV257&gt;0.5,CW257&lt;=0.25),$DC$11,IF(AND(AND(CV257&lt;=0.5,CV257&gt;0.25),CW257&gt;0.5),$DC$12,IF(AND(AND(CV257&lt;=0.5,CV257&gt;0.25),AND(CW257&gt;0.25,CW257&lt;=0.5)),$DC$13,IF(AND(AND(CV257&lt;=0.5,CV257&gt;0.25),CW257&lt;=0.25),$DC$14,IF(AND(CV257&lt;=0.25,CW257&gt;0.5),$DC$15,IF(AND(CV257&lt;=0.25,AND(CW257&gt;0.25,CW257&lt;=0.5)),$DC$16,IF(AND(CV257&lt;=0.25,AND(CW257&gt;0.1,CW257&lt;=0.25)),$DC$17,IF(AND(CV257&lt;=0.25,CW257&lt;=0.1,OR(CV257&lt;&gt;0,CW257&lt;&gt;0)),$DC$18,IF(AND(CV257=0,CW257=0),$DC$19,"ATENÇÃO")))))))))))))))</f>
        <v>71.4285714285714</v>
      </c>
    </row>
    <row r="258" customFormat="false" ht="15" hidden="false" customHeight="false" outlineLevel="0" collapsed="false">
      <c r="A258" s="1" t="s">
        <v>409</v>
      </c>
      <c r="B258" s="2" t="n">
        <v>256</v>
      </c>
      <c r="C258" s="23" t="n">
        <v>1</v>
      </c>
      <c r="D258" s="23" t="n">
        <v>1</v>
      </c>
      <c r="E258" s="23" t="n">
        <v>0</v>
      </c>
      <c r="F258" s="23" t="n">
        <v>0</v>
      </c>
      <c r="G258" s="24" t="n">
        <v>0</v>
      </c>
      <c r="H258" s="23" t="n">
        <v>1</v>
      </c>
      <c r="I258" s="24" t="n">
        <v>1</v>
      </c>
      <c r="J258" s="23" t="n">
        <v>1</v>
      </c>
      <c r="K258" s="24" t="n">
        <v>1</v>
      </c>
      <c r="L258" s="23" t="n">
        <v>1</v>
      </c>
      <c r="M258" s="23" t="n">
        <v>1</v>
      </c>
      <c r="N258" s="24" t="n">
        <v>1</v>
      </c>
      <c r="O258" s="23" t="n">
        <v>1</v>
      </c>
      <c r="P258" s="23" t="n">
        <v>1</v>
      </c>
      <c r="Q258" s="23" t="n">
        <v>1</v>
      </c>
      <c r="R258" s="24" t="n">
        <v>0</v>
      </c>
      <c r="S258" s="23" t="n">
        <v>0</v>
      </c>
      <c r="T258" s="23" t="n">
        <v>1</v>
      </c>
      <c r="U258" s="25" t="n">
        <v>1</v>
      </c>
      <c r="V258" s="25" t="n">
        <v>0</v>
      </c>
      <c r="W258" s="25" t="n">
        <v>0</v>
      </c>
      <c r="X258" s="26" t="n">
        <v>1</v>
      </c>
      <c r="Y258" s="25" t="n">
        <v>0</v>
      </c>
      <c r="Z258" s="25" t="n">
        <v>0</v>
      </c>
      <c r="AA258" s="26" t="n">
        <v>0</v>
      </c>
      <c r="AB258" s="25" t="n">
        <v>0</v>
      </c>
      <c r="AC258" s="25" t="n">
        <v>0</v>
      </c>
      <c r="AD258" s="25" t="n">
        <v>0</v>
      </c>
      <c r="AE258" s="25" t="n">
        <v>0</v>
      </c>
      <c r="AF258" s="25" t="n">
        <v>0</v>
      </c>
      <c r="AG258" s="26" t="n">
        <v>1</v>
      </c>
      <c r="AH258" s="23" t="n">
        <v>1</v>
      </c>
      <c r="AI258" s="23" t="n">
        <v>0</v>
      </c>
      <c r="AJ258" s="24" t="n">
        <v>0</v>
      </c>
      <c r="AK258" s="23" t="n">
        <v>1</v>
      </c>
      <c r="AL258" s="24" t="n">
        <v>1</v>
      </c>
      <c r="AM258" s="25" t="n">
        <v>1</v>
      </c>
      <c r="AN258" s="25" t="n">
        <v>1</v>
      </c>
      <c r="AO258" s="25" t="n">
        <v>1</v>
      </c>
      <c r="AP258" s="26" t="n">
        <v>0</v>
      </c>
      <c r="AQ258" s="25" t="n">
        <v>0</v>
      </c>
      <c r="AR258" s="25" t="n">
        <v>1</v>
      </c>
      <c r="AS258" s="26" t="n">
        <v>1</v>
      </c>
      <c r="AT258" s="25" t="n">
        <v>1</v>
      </c>
      <c r="AU258" s="24" t="n">
        <v>1</v>
      </c>
      <c r="AV258" s="23" t="n">
        <v>1</v>
      </c>
      <c r="AW258" s="23" t="n">
        <v>0</v>
      </c>
      <c r="AX258" s="23" t="n">
        <v>1</v>
      </c>
      <c r="AY258" s="23" t="n">
        <v>0</v>
      </c>
      <c r="AZ258" s="24" t="n">
        <v>1</v>
      </c>
      <c r="BA258" s="23" t="n">
        <v>0</v>
      </c>
      <c r="BB258" s="23" t="n">
        <v>1</v>
      </c>
      <c r="BC258" s="23" t="n">
        <v>0</v>
      </c>
      <c r="BD258" s="24" t="n">
        <v>0</v>
      </c>
      <c r="BE258" s="26" t="n">
        <v>1</v>
      </c>
      <c r="BF258" s="25" t="n">
        <v>1</v>
      </c>
      <c r="BG258" s="25" t="n">
        <v>1</v>
      </c>
      <c r="BH258" s="25" t="n">
        <v>1</v>
      </c>
      <c r="BI258" s="25" t="n">
        <v>1</v>
      </c>
      <c r="BJ258" s="26" t="n">
        <v>1</v>
      </c>
      <c r="BK258" s="25" t="n">
        <v>1</v>
      </c>
      <c r="BL258" s="25" t="n">
        <v>1</v>
      </c>
      <c r="BM258" s="25" t="n">
        <v>1</v>
      </c>
      <c r="BN258" s="26" t="n">
        <v>1</v>
      </c>
      <c r="BO258" s="25" t="n">
        <v>1</v>
      </c>
      <c r="BP258" s="25" t="n">
        <v>1</v>
      </c>
      <c r="BQ258" s="23" t="n">
        <v>1</v>
      </c>
      <c r="BR258" s="24" t="n">
        <v>1</v>
      </c>
      <c r="BS258" s="23" t="n">
        <v>0</v>
      </c>
      <c r="BT258" s="23" t="n">
        <v>1</v>
      </c>
      <c r="BU258" s="23" t="n">
        <v>1</v>
      </c>
      <c r="BV258" s="23" t="n">
        <v>0</v>
      </c>
      <c r="BW258" s="24" t="n">
        <v>1</v>
      </c>
      <c r="BX258" s="24" t="n">
        <v>1</v>
      </c>
      <c r="BY258" s="23" t="n">
        <v>1</v>
      </c>
      <c r="BZ258" s="23" t="n">
        <v>0</v>
      </c>
      <c r="CB258" s="27" t="n">
        <f aca="false">CF258*$CZ$3+CI258*$DA$3+CL258*$DB$3+CO258*$DC$3+CR258*$DD$3+CU258*$DE$3+CX258*$DF$3</f>
        <v>75.135</v>
      </c>
      <c r="CD258" s="38" t="n">
        <f aca="false">(G258+I258+K258+N258+R258)/5</f>
        <v>0.6</v>
      </c>
      <c r="CE258" s="39" t="n">
        <f aca="false">(C258+D258+E258+F258+H258+J258+L258+M258+O258+P258+Q258+S258+T258)/13</f>
        <v>0.769230769230769</v>
      </c>
      <c r="CF258" s="30" t="n">
        <f aca="false">IF(AND(CD258=1,CE258=1),$DC$5,IF(AND(CD258=1,CE258&gt;0.5),$DC$6,IF(AND(CD258=1,AND(CE258&gt;0.25,CE258&lt;=0.5)),$DC$7,IF(AND(CD258=1,CE258&lt;=0.25),$DC$8,IF(AND(CD258&gt;0.5,CE258&gt;0.5),$DC$9,IF(AND(CD258&gt;0.5,AND(CE258&gt;0.25,CE258&lt;=0.5)),$DC$10,IF(AND(CD258&gt;0.5,CE258&lt;=0.25),$DC$11,IF(AND(AND(CD258&lt;=0.5,CD258&gt;0.25),CE258&gt;0.5),$DC$12,IF(AND(AND(CD258&lt;=0.5,CD258&gt;0.25),AND(CE258&gt;0.25,CE258&lt;=0.5)),$DC$13,IF(AND(AND(CD258&lt;=0.5,CD258&gt;0.25),CE258&lt;=0.25),$DC$14,IF(AND(CD258&lt;=0.25,CE258&gt;0.5),$DC$15,IF(AND(CD258&lt;=0.25,AND(CE258&gt;0.25,CE258&lt;=0.5)),$DC$16,IF(AND(CD258&lt;=0.25,AND(CE258&gt;0.1,CE258&lt;=0.25)),$DC$17,IF(AND(CD258&lt;=0.25,CE258&lt;=0.1,OR(CD258&lt;&gt;0,CE258&lt;&gt;0)),$DC$18,IF(AND(CD258=0,CE258=0),$DC$19,"ATENÇÃO")))))))))))))))</f>
        <v>71.4285714285714</v>
      </c>
      <c r="CG258" s="38" t="n">
        <f aca="false">(X258+AA258+AG258)/3</f>
        <v>0.666666666666667</v>
      </c>
      <c r="CH258" s="39" t="n">
        <f aca="false">(U258+V258+W258+Y258+Z258+AB258+AC258+AD258+AE258+AF258)/10</f>
        <v>0.1</v>
      </c>
      <c r="CI258" s="30" t="n">
        <f aca="false">IF(AND(CG258=1,CH258=1),$DC$5,IF(AND(CG258=1,CH258&gt;0.5),$DC$6,IF(AND(CG258=1,AND(CH258&gt;0.25,CH258&lt;=0.5)),$DC$7,IF(AND(CG258=1,CH258&lt;=0.25),$DC$8,IF(AND(CG258&gt;0.5,CH258&gt;0.5),$DC$9,IF(AND(CG258&gt;0.5,AND(CH258&gt;0.25,CH258&lt;=0.5)),$DC$10,IF(AND(CG258&gt;0.5,CH258&lt;=0.25),$DC$11,IF(AND(AND(CG258&lt;=0.5,CG258&gt;0.25),CH258&gt;0.5),$DC$12,IF(AND(AND(CG258&lt;=0.5,CG258&gt;0.25),AND(CH258&gt;0.25,CH258&lt;=0.5)),$DC$13,IF(AND(AND(CG258&lt;=0.5,CG258&gt;0.25),CH258&lt;=0.25),$DC$14,IF(AND(CG258&lt;=0.25,CH258&gt;0.5),$DC$15,IF(AND(CG258&lt;=0.25,AND(CH258&gt;0.25,CH258&lt;=0.5)),$DC$16,IF(AND(CG258&lt;=0.25,AND(CH258&gt;0.1,CH258&lt;=0.25)),$DC$17,IF(AND(CG258&lt;=0.25,CH258&lt;=0.1,OR(CG258&lt;&gt;0,CH258&lt;&gt;0)),$DC$18,IF(AND(CG258=0,CH258=0),$DC$19,"ATENÇÃO")))))))))))))))</f>
        <v>57.1428571428572</v>
      </c>
      <c r="CJ258" s="38" t="n">
        <f aca="false">(AJ258+AL258)/2</f>
        <v>0.5</v>
      </c>
      <c r="CK258" s="39" t="n">
        <f aca="false">(AH258+AI258+AK258)/3</f>
        <v>0.666666666666667</v>
      </c>
      <c r="CL258" s="30" t="n">
        <f aca="false">IF(AND(CJ258=1,CK258=1),$DC$5,IF(AND(CJ258=1,CK258&gt;0.5),$DC$6,IF(AND(CJ258=1,AND(CK258&gt;0.25,CK258&lt;=0.5)),$DC$7,IF(AND(CJ258=1,CK258&lt;=0.25),$DC$8,IF(AND(CJ258&gt;0.5,CK258&gt;0.5),$DC$9,IF(AND(CJ258&gt;0.5,AND(CK258&gt;0.25,CK258&lt;=0.5)),$DC$10,IF(AND(CJ258&gt;0.5,CK258&lt;=0.25),$DC$11,IF(AND(AND(CJ258&lt;=0.5,CJ258&gt;0.25),CK258&gt;0.5),$DC$12,IF(AND(AND(CJ258&lt;=0.5,CJ258&gt;0.25),AND(CK258&gt;0.25,CK258&lt;=0.5)),$DC$13,IF(AND(AND(CJ258&lt;=0.5,CJ258&gt;0.25),CK258&lt;=0.25),$DC$14,IF(AND(CJ258&lt;=0.25,CK258&gt;0.5),$DC$15,IF(AND(CJ258&lt;=0.25,AND(CK258&gt;0.25,CK258&lt;=0.5)),$DC$16,IF(AND(CJ258&lt;=0.25,AND(CK258&gt;0.1,CK258&lt;=0.25)),$DC$17,IF(AND(CJ258&lt;=0.25,CK258&lt;=0.1,OR(CJ258&lt;&gt;0,CK258&lt;&gt;0)),$DC$18,IF(AND(CJ258=0,CK258=0),$DC$19,"ATENÇÃO")))))))))))))))</f>
        <v>50</v>
      </c>
      <c r="CM258" s="38" t="n">
        <f aca="false">(AP258+AS258)/2</f>
        <v>0.5</v>
      </c>
      <c r="CN258" s="39" t="n">
        <f aca="false">(AM258+AN258+AO258+AQ258+AR258+AT258)/6</f>
        <v>0.833333333333333</v>
      </c>
      <c r="CO258" s="30" t="n">
        <f aca="false">IF(AND(CM258=1,CN258=1),$DC$5,IF(AND(CM258=1,CN258&gt;0.5),$DC$6,IF(AND(CM258=1,AND(CN258&gt;0.25,CN258&lt;=0.5)),$DC$7,IF(AND(CM258=1,CN258&lt;=0.25),$DC$8,IF(AND(CM258&gt;0.5,CN258&gt;0.5),$DC$9,IF(AND(CM258&gt;0.5,AND(CN258&gt;0.25,CN258&lt;=0.5)),$DC$10,IF(AND(CM258&gt;0.5,CN258&lt;=0.25),$DC$11,IF(AND(AND(CM258&lt;=0.5,CM258&gt;0.25),CN258&gt;0.5),$DC$12,IF(AND(AND(CM258&lt;=0.5,CM258&gt;0.25),AND(CN258&gt;0.25,CN258&lt;=0.5)),$DC$13,IF(AND(AND(CM258&lt;=0.5,CM258&gt;0.25),CN258&lt;=0.25),$DC$14,IF(AND(CM258&lt;=0.25,CN258&gt;0.5),$DC$15,IF(AND(CM258&lt;=0.25,AND(CN258&gt;0.25,CN258&lt;=0.5)),$DC$16,IF(AND(CM258&lt;=0.25,AND(CN258&gt;0.1,CN258&lt;=0.25)),$DC$17,IF(AND(CM258&lt;=0.25,CN258&lt;=0.1,OR(CM258&lt;&gt;0,CN258&lt;&gt;0)),$DC$18,IF(AND(CM258=0,CN258=0),$DC$19,"ATENÇÃO")))))))))))))))</f>
        <v>50</v>
      </c>
      <c r="CP258" s="38" t="n">
        <f aca="false">(AU258+AZ258+BD258)/3</f>
        <v>0.666666666666667</v>
      </c>
      <c r="CQ258" s="39" t="n">
        <f aca="false">(AV258+AW258+AX258+AY258+BA258+BB258+BC258)/7</f>
        <v>0.428571428571429</v>
      </c>
      <c r="CR258" s="30" t="n">
        <f aca="false">IF(AND(CP258=1,CQ258=1),$DC$5,IF(AND(CP258=1,CQ258&gt;0.5),$DC$6,IF(AND(CP258=1,AND(CQ258&gt;0.25,CQ258&lt;=0.5)),$DC$7,IF(AND(CP258=1,CQ258&lt;=0.25),$DC$8,IF(AND(CP258&gt;0.5,CQ258&gt;0.5),$DC$9,IF(AND(CP258&gt;0.5,AND(CQ258&gt;0.25,CQ258&lt;=0.5)),$DC$10,IF(AND(CP258&gt;0.5,CQ258&lt;=0.25),$DC$11,IF(AND(AND(CP258&lt;=0.5,CP258&gt;0.25),CQ258&gt;0.5),$DC$12,IF(AND(AND(CP258&lt;=0.5,CP258&gt;0.25),AND(CQ258&gt;0.25,CQ258&lt;=0.5)),$DC$13,IF(AND(AND(CP258&lt;=0.5,CP258&gt;0.25),CQ258&lt;=0.25),$DC$14,IF(AND(CP258&lt;=0.25,CQ258&gt;0.5),$DC$15,IF(AND(CP258&lt;=0.25,AND(CQ258&gt;0.25,CQ258&lt;=0.5)),$DC$16,IF(AND(CP258&lt;=0.25,AND(CQ258&gt;0.1,CQ258&lt;=0.25)),$DC$17,IF(AND(CP258&lt;=0.25,CQ258&lt;=0.1,OR(CP258&lt;&gt;0,CQ258&lt;&gt;0)),$DC$18,IF(AND(CP258=0,CQ258=0),$DC$19,"ATENÇÃO")))))))))))))))</f>
        <v>64.2857142857143</v>
      </c>
      <c r="CS258" s="38" t="n">
        <f aca="false">(BE258+BJ258+BN258)/3</f>
        <v>1</v>
      </c>
      <c r="CT258" s="39" t="n">
        <f aca="false">(BF258+BG258+BH258+BI258+BK258+BL258+BM258+BO258+BP258)/9</f>
        <v>1</v>
      </c>
      <c r="CU258" s="30" t="n">
        <f aca="false">IF(AND(CS258=1,CT258=1),$DC$5,IF(AND(CS258=1,CT258&gt;0.5),$DC$6,IF(AND(CS258=1,AND(CT258&gt;0.25,CT258&lt;=0.5)),$DC$7,IF(AND(CS258=1,CT258&lt;=0.25),$DC$8,IF(AND(CS258&gt;0.5,CT258&gt;0.5),$DC$9,IF(AND(CS258&gt;0.5,AND(CT258&gt;0.25,CT258&lt;=0.5)),$DC$10,IF(AND(CS258&gt;0.5,CT258&lt;=0.25),$DC$11,IF(AND(AND(CS258&lt;=0.5,CS258&gt;0.25),CT258&gt;0.5),$DC$12,IF(AND(AND(CS258&lt;=0.5,CS258&gt;0.25),AND(CT258&gt;0.25,CT258&lt;=0.5)),$DC$13,IF(AND(AND(CS258&lt;=0.5,CS258&gt;0.25),CT258&lt;=0.25),$DC$14,IF(AND(CS258&lt;=0.25,CT258&gt;0.5),$DC$15,IF(AND(CS258&lt;=0.25,AND(CT258&gt;0.25,CT258&lt;=0.5)),$DC$16,IF(AND(CS258&lt;=0.25,AND(CT258&gt;0.1,CT258&lt;=0.25)),$DC$17,IF(AND(CS258&lt;=0.25,CT258&lt;=0.1,OR(CS258&lt;&gt;0,CT258&lt;&gt;0)),$DC$18,IF(AND(CS258=0,CT258=0),$DC$19,"ATENÇÃO")))))))))))))))</f>
        <v>100</v>
      </c>
      <c r="CV258" s="31" t="n">
        <f aca="false">(BR258+BW258+BX258)/3</f>
        <v>1</v>
      </c>
      <c r="CW258" s="32" t="n">
        <f aca="false">(BQ258+BS258+BT258+BU258+BV258+BY258+BZ258)/7</f>
        <v>0.571428571428571</v>
      </c>
      <c r="CX258" s="30" t="n">
        <f aca="false">IF(AND(CV258=1,CW258=1),$DC$5,IF(AND(CV258=1,CW258&gt;0.5),$DC$6,IF(AND(CV258=1,AND(CW258&gt;0.25,CW258&lt;=0.5)),$DC$7,IF(AND(CV258=1,CW258&lt;=0.25),$DC$8,IF(AND(CV258&gt;0.5,CW258&gt;0.5),$DC$9,IF(AND(CV258&gt;0.5,AND(CW258&gt;0.25,CW258&lt;=0.5)),$DC$10,IF(AND(CV258&gt;0.5,CW258&lt;=0.25),$DC$11,IF(AND(AND(CV258&lt;=0.5,CV258&gt;0.25),CW258&gt;0.5),$DC$12,IF(AND(AND(CV258&lt;=0.5,CV258&gt;0.25),AND(CW258&gt;0.25,CW258&lt;=0.5)),$DC$13,IF(AND(AND(CV258&lt;=0.5,CV258&gt;0.25),CW258&lt;=0.25),$DC$14,IF(AND(CV258&lt;=0.25,CW258&gt;0.5),$DC$15,IF(AND(CV258&lt;=0.25,AND(CW258&gt;0.25,CW258&lt;=0.5)),$DC$16,IF(AND(CV258&lt;=0.25,AND(CW258&gt;0.1,CW258&lt;=0.25)),$DC$17,IF(AND(CV258&lt;=0.25,CW258&lt;=0.1,OR(CV258&lt;&gt;0,CW258&lt;&gt;0)),$DC$18,IF(AND(CV258=0,CW258=0),$DC$19,"ATENÇÃO")))))))))))))))</f>
        <v>92.8571428571429</v>
      </c>
    </row>
    <row r="259" customFormat="false" ht="15" hidden="false" customHeight="false" outlineLevel="0" collapsed="false">
      <c r="A259" s="1" t="s">
        <v>410</v>
      </c>
      <c r="B259" s="2" t="n">
        <v>257</v>
      </c>
      <c r="C259" s="23" t="n">
        <v>1</v>
      </c>
      <c r="D259" s="23" t="n">
        <v>1</v>
      </c>
      <c r="E259" s="23" t="n">
        <v>1</v>
      </c>
      <c r="F259" s="23" t="n">
        <v>0</v>
      </c>
      <c r="G259" s="24" t="n">
        <v>0</v>
      </c>
      <c r="H259" s="23" t="n">
        <v>1</v>
      </c>
      <c r="I259" s="24" t="n">
        <v>1</v>
      </c>
      <c r="J259" s="23" t="n">
        <v>0</v>
      </c>
      <c r="K259" s="24" t="n">
        <v>0</v>
      </c>
      <c r="L259" s="23" t="n">
        <v>1</v>
      </c>
      <c r="M259" s="23" t="n">
        <v>1</v>
      </c>
      <c r="N259" s="24" t="n">
        <v>1</v>
      </c>
      <c r="O259" s="23" t="n">
        <v>1</v>
      </c>
      <c r="P259" s="23" t="n">
        <v>1</v>
      </c>
      <c r="Q259" s="23" t="n">
        <v>1</v>
      </c>
      <c r="R259" s="24" t="n">
        <v>1</v>
      </c>
      <c r="S259" s="23" t="n">
        <v>0</v>
      </c>
      <c r="T259" s="23" t="n">
        <v>1</v>
      </c>
      <c r="U259" s="25" t="n">
        <v>1</v>
      </c>
      <c r="V259" s="25" t="n">
        <v>0</v>
      </c>
      <c r="W259" s="25" t="n">
        <v>1</v>
      </c>
      <c r="X259" s="26" t="n">
        <v>1</v>
      </c>
      <c r="Y259" s="25" t="n">
        <v>1</v>
      </c>
      <c r="Z259" s="25" t="n">
        <v>0</v>
      </c>
      <c r="AA259" s="26" t="n">
        <v>0</v>
      </c>
      <c r="AB259" s="25" t="n">
        <v>1</v>
      </c>
      <c r="AC259" s="25" t="n">
        <v>1</v>
      </c>
      <c r="AD259" s="25" t="n">
        <v>1</v>
      </c>
      <c r="AE259" s="25" t="n">
        <v>1</v>
      </c>
      <c r="AF259" s="25" t="n">
        <v>1</v>
      </c>
      <c r="AG259" s="26" t="n">
        <v>1</v>
      </c>
      <c r="AH259" s="23" t="n">
        <v>1</v>
      </c>
      <c r="AI259" s="23" t="n">
        <v>1</v>
      </c>
      <c r="AJ259" s="24" t="n">
        <v>1</v>
      </c>
      <c r="AK259" s="23" t="n">
        <v>1</v>
      </c>
      <c r="AL259" s="24" t="n">
        <v>1</v>
      </c>
      <c r="AM259" s="25" t="n">
        <v>1</v>
      </c>
      <c r="AN259" s="25" t="n">
        <v>1</v>
      </c>
      <c r="AO259" s="25" t="n">
        <v>1</v>
      </c>
      <c r="AP259" s="26" t="n">
        <v>1</v>
      </c>
      <c r="AQ259" s="25" t="n">
        <v>0</v>
      </c>
      <c r="AR259" s="25" t="n">
        <v>0</v>
      </c>
      <c r="AS259" s="26" t="n">
        <v>1</v>
      </c>
      <c r="AT259" s="25" t="n">
        <v>1</v>
      </c>
      <c r="AU259" s="24" t="n">
        <v>1</v>
      </c>
      <c r="AV259" s="23" t="n">
        <v>1</v>
      </c>
      <c r="AW259" s="23" t="n">
        <v>0</v>
      </c>
      <c r="AX259" s="23" t="n">
        <v>1</v>
      </c>
      <c r="AY259" s="23" t="n">
        <v>0</v>
      </c>
      <c r="AZ259" s="24" t="n">
        <v>1</v>
      </c>
      <c r="BA259" s="23" t="n">
        <v>0</v>
      </c>
      <c r="BB259" s="23" t="n">
        <v>1</v>
      </c>
      <c r="BC259" s="23" t="n">
        <v>1</v>
      </c>
      <c r="BD259" s="24" t="n">
        <v>1</v>
      </c>
      <c r="BE259" s="26" t="n">
        <v>1</v>
      </c>
      <c r="BF259" s="25" t="n">
        <v>1</v>
      </c>
      <c r="BG259" s="25" t="n">
        <v>1</v>
      </c>
      <c r="BH259" s="25" t="n">
        <v>1</v>
      </c>
      <c r="BI259" s="25" t="n">
        <v>1</v>
      </c>
      <c r="BJ259" s="26" t="n">
        <v>1</v>
      </c>
      <c r="BK259" s="25" t="n">
        <v>1</v>
      </c>
      <c r="BL259" s="25" t="n">
        <v>1</v>
      </c>
      <c r="BM259" s="25" t="n">
        <v>1</v>
      </c>
      <c r="BN259" s="26" t="n">
        <v>1</v>
      </c>
      <c r="BO259" s="25" t="n">
        <v>1</v>
      </c>
      <c r="BP259" s="25" t="n">
        <v>1</v>
      </c>
      <c r="BQ259" s="23" t="n">
        <v>1</v>
      </c>
      <c r="BR259" s="24" t="n">
        <v>1</v>
      </c>
      <c r="BS259" s="23" t="n">
        <v>1</v>
      </c>
      <c r="BT259" s="23" t="n">
        <v>1</v>
      </c>
      <c r="BU259" s="23" t="n">
        <v>1</v>
      </c>
      <c r="BV259" s="23" t="n">
        <v>0</v>
      </c>
      <c r="BW259" s="24" t="n">
        <v>0</v>
      </c>
      <c r="BX259" s="24" t="n">
        <v>1</v>
      </c>
      <c r="BY259" s="23" t="n">
        <v>1</v>
      </c>
      <c r="BZ259" s="23" t="n">
        <v>1</v>
      </c>
      <c r="CB259" s="27" t="n">
        <f aca="false">CF259*$CZ$3+CI259*$DA$3+CL259*$DB$3+CO259*$DC$3+CR259*$DD$3+CU259*$DE$3+CX259*$DF$3</f>
        <v>84.8907142857143</v>
      </c>
      <c r="CD259" s="38" t="n">
        <f aca="false">(G259+I259+K259+N259+R259)/5</f>
        <v>0.6</v>
      </c>
      <c r="CE259" s="39" t="n">
        <f aca="false">(C259+D259+E259+F259+H259+J259+L259+M259+O259+P259+Q259+S259+T259)/13</f>
        <v>0.769230769230769</v>
      </c>
      <c r="CF259" s="30" t="n">
        <f aca="false">IF(AND(CD259=1,CE259=1),$DC$5,IF(AND(CD259=1,CE259&gt;0.5),$DC$6,IF(AND(CD259=1,AND(CE259&gt;0.25,CE259&lt;=0.5)),$DC$7,IF(AND(CD259=1,CE259&lt;=0.25),$DC$8,IF(AND(CD259&gt;0.5,CE259&gt;0.5),$DC$9,IF(AND(CD259&gt;0.5,AND(CE259&gt;0.25,CE259&lt;=0.5)),$DC$10,IF(AND(CD259&gt;0.5,CE259&lt;=0.25),$DC$11,IF(AND(AND(CD259&lt;=0.5,CD259&gt;0.25),CE259&gt;0.5),$DC$12,IF(AND(AND(CD259&lt;=0.5,CD259&gt;0.25),AND(CE259&gt;0.25,CE259&lt;=0.5)),$DC$13,IF(AND(AND(CD259&lt;=0.5,CD259&gt;0.25),CE259&lt;=0.25),$DC$14,IF(AND(CD259&lt;=0.25,CE259&gt;0.5),$DC$15,IF(AND(CD259&lt;=0.25,AND(CE259&gt;0.25,CE259&lt;=0.5)),$DC$16,IF(AND(CD259&lt;=0.25,AND(CE259&gt;0.1,CE259&lt;=0.25)),$DC$17,IF(AND(CD259&lt;=0.25,CE259&lt;=0.1,OR(CD259&lt;&gt;0,CE259&lt;&gt;0)),$DC$18,IF(AND(CD259=0,CE259=0),$DC$19,"ATENÇÃO")))))))))))))))</f>
        <v>71.4285714285714</v>
      </c>
      <c r="CG259" s="38" t="n">
        <f aca="false">(X259+AA259+AG259)/3</f>
        <v>0.666666666666667</v>
      </c>
      <c r="CH259" s="39" t="n">
        <f aca="false">(U259+V259+W259+Y259+Z259+AB259+AC259+AD259+AE259+AF259)/10</f>
        <v>0.8</v>
      </c>
      <c r="CI259" s="30" t="n">
        <f aca="false">IF(AND(CG259=1,CH259=1),$DC$5,IF(AND(CG259=1,CH259&gt;0.5),$DC$6,IF(AND(CG259=1,AND(CH259&gt;0.25,CH259&lt;=0.5)),$DC$7,IF(AND(CG259=1,CH259&lt;=0.25),$DC$8,IF(AND(CG259&gt;0.5,CH259&gt;0.5),$DC$9,IF(AND(CG259&gt;0.5,AND(CH259&gt;0.25,CH259&lt;=0.5)),$DC$10,IF(AND(CG259&gt;0.5,CH259&lt;=0.25),$DC$11,IF(AND(AND(CG259&lt;=0.5,CG259&gt;0.25),CH259&gt;0.5),$DC$12,IF(AND(AND(CG259&lt;=0.5,CG259&gt;0.25),AND(CH259&gt;0.25,CH259&lt;=0.5)),$DC$13,IF(AND(AND(CG259&lt;=0.5,CG259&gt;0.25),CH259&lt;=0.25),$DC$14,IF(AND(CG259&lt;=0.25,CH259&gt;0.5),$DC$15,IF(AND(CG259&lt;=0.25,AND(CH259&gt;0.25,CH259&lt;=0.5)),$DC$16,IF(AND(CG259&lt;=0.25,AND(CH259&gt;0.1,CH259&lt;=0.25)),$DC$17,IF(AND(CG259&lt;=0.25,CH259&lt;=0.1,OR(CG259&lt;&gt;0,CH259&lt;&gt;0)),$DC$18,IF(AND(CG259=0,CH259=0),$DC$19,"ATENÇÃO")))))))))))))))</f>
        <v>71.4285714285714</v>
      </c>
      <c r="CJ259" s="38" t="n">
        <f aca="false">(AJ259+AL259)/2</f>
        <v>1</v>
      </c>
      <c r="CK259" s="39" t="n">
        <f aca="false">(AH259+AI259+AK259)/3</f>
        <v>1</v>
      </c>
      <c r="CL259" s="30" t="n">
        <f aca="false">IF(AND(CJ259=1,CK259=1),$DC$5,IF(AND(CJ259=1,CK259&gt;0.5),$DC$6,IF(AND(CJ259=1,AND(CK259&gt;0.25,CK259&lt;=0.5)),$DC$7,IF(AND(CJ259=1,CK259&lt;=0.25),$DC$8,IF(AND(CJ259&gt;0.5,CK259&gt;0.5),$DC$9,IF(AND(CJ259&gt;0.5,AND(CK259&gt;0.25,CK259&lt;=0.5)),$DC$10,IF(AND(CJ259&gt;0.5,CK259&lt;=0.25),$DC$11,IF(AND(AND(CJ259&lt;=0.5,CJ259&gt;0.25),CK259&gt;0.5),$DC$12,IF(AND(AND(CJ259&lt;=0.5,CJ259&gt;0.25),AND(CK259&gt;0.25,CK259&lt;=0.5)),$DC$13,IF(AND(AND(CJ259&lt;=0.5,CJ259&gt;0.25),CK259&lt;=0.25),$DC$14,IF(AND(CJ259&lt;=0.25,CK259&gt;0.5),$DC$15,IF(AND(CJ259&lt;=0.25,AND(CK259&gt;0.25,CK259&lt;=0.5)),$DC$16,IF(AND(CJ259&lt;=0.25,AND(CK259&gt;0.1,CK259&lt;=0.25)),$DC$17,IF(AND(CJ259&lt;=0.25,CK259&lt;=0.1,OR(CJ259&lt;&gt;0,CK259&lt;&gt;0)),$DC$18,IF(AND(CJ259=0,CK259=0),$DC$19,"ATENÇÃO")))))))))))))))</f>
        <v>100</v>
      </c>
      <c r="CM259" s="38" t="n">
        <f aca="false">(AP259+AS259)/2</f>
        <v>1</v>
      </c>
      <c r="CN259" s="39" t="n">
        <f aca="false">(AM259+AN259+AO259+AQ259+AR259+AT259)/6</f>
        <v>0.666666666666667</v>
      </c>
      <c r="CO259" s="30" t="n">
        <f aca="false">IF(AND(CM259=1,CN259=1),$DC$5,IF(AND(CM259=1,CN259&gt;0.5),$DC$6,IF(AND(CM259=1,AND(CN259&gt;0.25,CN259&lt;=0.5)),$DC$7,IF(AND(CM259=1,CN259&lt;=0.25),$DC$8,IF(AND(CM259&gt;0.5,CN259&gt;0.5),$DC$9,IF(AND(CM259&gt;0.5,AND(CN259&gt;0.25,CN259&lt;=0.5)),$DC$10,IF(AND(CM259&gt;0.5,CN259&lt;=0.25),$DC$11,IF(AND(AND(CM259&lt;=0.5,CM259&gt;0.25),CN259&gt;0.5),$DC$12,IF(AND(AND(CM259&lt;=0.5,CM259&gt;0.25),AND(CN259&gt;0.25,CN259&lt;=0.5)),$DC$13,IF(AND(AND(CM259&lt;=0.5,CM259&gt;0.25),CN259&lt;=0.25),$DC$14,IF(AND(CM259&lt;=0.25,CN259&gt;0.5),$DC$15,IF(AND(CM259&lt;=0.25,AND(CN259&gt;0.25,CN259&lt;=0.5)),$DC$16,IF(AND(CM259&lt;=0.25,AND(CN259&gt;0.1,CN259&lt;=0.25)),$DC$17,IF(AND(CM259&lt;=0.25,CN259&lt;=0.1,OR(CM259&lt;&gt;0,CN259&lt;&gt;0)),$DC$18,IF(AND(CM259=0,CN259=0),$DC$19,"ATENÇÃO")))))))))))))))</f>
        <v>92.8571428571429</v>
      </c>
      <c r="CP259" s="38" t="n">
        <f aca="false">(AU259+AZ259+BD259)/3</f>
        <v>1</v>
      </c>
      <c r="CQ259" s="39" t="n">
        <f aca="false">(AV259+AW259+AX259+AY259+BA259+BB259+BC259)/7</f>
        <v>0.571428571428571</v>
      </c>
      <c r="CR259" s="30" t="n">
        <f aca="false">IF(AND(CP259=1,CQ259=1),$DC$5,IF(AND(CP259=1,CQ259&gt;0.5),$DC$6,IF(AND(CP259=1,AND(CQ259&gt;0.25,CQ259&lt;=0.5)),$DC$7,IF(AND(CP259=1,CQ259&lt;=0.25),$DC$8,IF(AND(CP259&gt;0.5,CQ259&gt;0.5),$DC$9,IF(AND(CP259&gt;0.5,AND(CQ259&gt;0.25,CQ259&lt;=0.5)),$DC$10,IF(AND(CP259&gt;0.5,CQ259&lt;=0.25),$DC$11,IF(AND(AND(CP259&lt;=0.5,CP259&gt;0.25),CQ259&gt;0.5),$DC$12,IF(AND(AND(CP259&lt;=0.5,CP259&gt;0.25),AND(CQ259&gt;0.25,CQ259&lt;=0.5)),$DC$13,IF(AND(AND(CP259&lt;=0.5,CP259&gt;0.25),CQ259&lt;=0.25),$DC$14,IF(AND(CP259&lt;=0.25,CQ259&gt;0.5),$DC$15,IF(AND(CP259&lt;=0.25,AND(CQ259&gt;0.25,CQ259&lt;=0.5)),$DC$16,IF(AND(CP259&lt;=0.25,AND(CQ259&gt;0.1,CQ259&lt;=0.25)),$DC$17,IF(AND(CP259&lt;=0.25,CQ259&lt;=0.1,OR(CP259&lt;&gt;0,CQ259&lt;&gt;0)),$DC$18,IF(AND(CP259=0,CQ259=0),$DC$19,"ATENÇÃO")))))))))))))))</f>
        <v>92.8571428571429</v>
      </c>
      <c r="CS259" s="38" t="n">
        <f aca="false">(BE259+BJ259+BN259)/3</f>
        <v>1</v>
      </c>
      <c r="CT259" s="39" t="n">
        <f aca="false">(BF259+BG259+BH259+BI259+BK259+BL259+BM259+BO259+BP259)/9</f>
        <v>1</v>
      </c>
      <c r="CU259" s="30" t="n">
        <f aca="false">IF(AND(CS259=1,CT259=1),$DC$5,IF(AND(CS259=1,CT259&gt;0.5),$DC$6,IF(AND(CS259=1,AND(CT259&gt;0.25,CT259&lt;=0.5)),$DC$7,IF(AND(CS259=1,CT259&lt;=0.25),$DC$8,IF(AND(CS259&gt;0.5,CT259&gt;0.5),$DC$9,IF(AND(CS259&gt;0.5,AND(CT259&gt;0.25,CT259&lt;=0.5)),$DC$10,IF(AND(CS259&gt;0.5,CT259&lt;=0.25),$DC$11,IF(AND(AND(CS259&lt;=0.5,CS259&gt;0.25),CT259&gt;0.5),$DC$12,IF(AND(AND(CS259&lt;=0.5,CS259&gt;0.25),AND(CT259&gt;0.25,CT259&lt;=0.5)),$DC$13,IF(AND(AND(CS259&lt;=0.5,CS259&gt;0.25),CT259&lt;=0.25),$DC$14,IF(AND(CS259&lt;=0.25,CT259&gt;0.5),$DC$15,IF(AND(CS259&lt;=0.25,AND(CT259&gt;0.25,CT259&lt;=0.5)),$DC$16,IF(AND(CS259&lt;=0.25,AND(CT259&gt;0.1,CT259&lt;=0.25)),$DC$17,IF(AND(CS259&lt;=0.25,CT259&lt;=0.1,OR(CS259&lt;&gt;0,CT259&lt;&gt;0)),$DC$18,IF(AND(CS259=0,CT259=0),$DC$19,"ATENÇÃO")))))))))))))))</f>
        <v>100</v>
      </c>
      <c r="CV259" s="31" t="n">
        <f aca="false">(BR259+BW259+BX259)/3</f>
        <v>0.666666666666667</v>
      </c>
      <c r="CW259" s="32" t="n">
        <f aca="false">(BQ259+BS259+BT259+BU259+BV259+BY259+BZ259)/7</f>
        <v>0.857142857142857</v>
      </c>
      <c r="CX259" s="30" t="n">
        <f aca="false">IF(AND(CV259=1,CW259=1),$DC$5,IF(AND(CV259=1,CW259&gt;0.5),$DC$6,IF(AND(CV259=1,AND(CW259&gt;0.25,CW259&lt;=0.5)),$DC$7,IF(AND(CV259=1,CW259&lt;=0.25),$DC$8,IF(AND(CV259&gt;0.5,CW259&gt;0.5),$DC$9,IF(AND(CV259&gt;0.5,AND(CW259&gt;0.25,CW259&lt;=0.5)),$DC$10,IF(AND(CV259&gt;0.5,CW259&lt;=0.25),$DC$11,IF(AND(AND(CV259&lt;=0.5,CV259&gt;0.25),CW259&gt;0.5),$DC$12,IF(AND(AND(CV259&lt;=0.5,CV259&gt;0.25),AND(CW259&gt;0.25,CW259&lt;=0.5)),$DC$13,IF(AND(AND(CV259&lt;=0.5,CV259&gt;0.25),CW259&lt;=0.25),$DC$14,IF(AND(CV259&lt;=0.25,CW259&gt;0.5),$DC$15,IF(AND(CV259&lt;=0.25,AND(CW259&gt;0.25,CW259&lt;=0.5)),$DC$16,IF(AND(CV259&lt;=0.25,AND(CW259&gt;0.1,CW259&lt;=0.25)),$DC$17,IF(AND(CV259&lt;=0.25,CW259&lt;=0.1,OR(CV259&lt;&gt;0,CW259&lt;&gt;0)),$DC$18,IF(AND(CV259=0,CW259=0),$DC$19,"ATENÇÃO")))))))))))))))</f>
        <v>71.4285714285714</v>
      </c>
    </row>
    <row r="260" customFormat="false" ht="15" hidden="false" customHeight="false" outlineLevel="0" collapsed="false">
      <c r="A260" s="1" t="s">
        <v>411</v>
      </c>
      <c r="B260" s="2" t="n">
        <v>258</v>
      </c>
      <c r="C260" s="23" t="n">
        <v>0</v>
      </c>
      <c r="D260" s="23" t="n">
        <v>0</v>
      </c>
      <c r="E260" s="23" t="n">
        <v>1</v>
      </c>
      <c r="F260" s="23" t="n">
        <v>0</v>
      </c>
      <c r="G260" s="24" t="n">
        <v>0</v>
      </c>
      <c r="H260" s="23" t="n">
        <v>0</v>
      </c>
      <c r="I260" s="24" t="n">
        <v>0</v>
      </c>
      <c r="J260" s="23" t="n">
        <v>0</v>
      </c>
      <c r="K260" s="24" t="n">
        <v>0</v>
      </c>
      <c r="L260" s="23" t="n">
        <v>1</v>
      </c>
      <c r="M260" s="23" t="n">
        <v>0</v>
      </c>
      <c r="N260" s="24" t="n">
        <v>1</v>
      </c>
      <c r="O260" s="23" t="n">
        <v>0</v>
      </c>
      <c r="P260" s="23" t="n">
        <v>0</v>
      </c>
      <c r="Q260" s="23" t="n">
        <v>1</v>
      </c>
      <c r="R260" s="24" t="n">
        <v>1</v>
      </c>
      <c r="S260" s="23" t="n">
        <v>1</v>
      </c>
      <c r="T260" s="23" t="n">
        <v>1</v>
      </c>
      <c r="U260" s="25" t="n">
        <v>1</v>
      </c>
      <c r="V260" s="25" t="n">
        <v>0</v>
      </c>
      <c r="W260" s="25" t="n">
        <v>1</v>
      </c>
      <c r="X260" s="26" t="n">
        <v>0</v>
      </c>
      <c r="Y260" s="25" t="n">
        <v>0</v>
      </c>
      <c r="Z260" s="25" t="n">
        <v>0</v>
      </c>
      <c r="AA260" s="26" t="n">
        <v>0</v>
      </c>
      <c r="AB260" s="25" t="n">
        <v>0</v>
      </c>
      <c r="AC260" s="25" t="n">
        <v>0</v>
      </c>
      <c r="AD260" s="25" t="n">
        <v>0</v>
      </c>
      <c r="AE260" s="25" t="n">
        <v>0</v>
      </c>
      <c r="AF260" s="25" t="n">
        <v>0</v>
      </c>
      <c r="AG260" s="26" t="n">
        <v>1</v>
      </c>
      <c r="AH260" s="23" t="n">
        <v>1</v>
      </c>
      <c r="AI260" s="23" t="n">
        <v>0</v>
      </c>
      <c r="AJ260" s="24" t="n">
        <v>1</v>
      </c>
      <c r="AK260" s="23" t="n">
        <v>1</v>
      </c>
      <c r="AL260" s="24" t="n">
        <v>1</v>
      </c>
      <c r="AM260" s="25" t="n">
        <v>1</v>
      </c>
      <c r="AN260" s="25" t="n">
        <v>1</v>
      </c>
      <c r="AO260" s="25" t="n">
        <v>1</v>
      </c>
      <c r="AP260" s="26" t="n">
        <v>0</v>
      </c>
      <c r="AQ260" s="25" t="n">
        <v>0</v>
      </c>
      <c r="AR260" s="25" t="n">
        <v>0</v>
      </c>
      <c r="AS260" s="26" t="n">
        <v>1</v>
      </c>
      <c r="AT260" s="25" t="n">
        <v>1</v>
      </c>
      <c r="AU260" s="24" t="n">
        <v>0</v>
      </c>
      <c r="AV260" s="23" t="n">
        <v>0</v>
      </c>
      <c r="AW260" s="23" t="n">
        <v>0</v>
      </c>
      <c r="AX260" s="23" t="n">
        <v>0</v>
      </c>
      <c r="AY260" s="23" t="n">
        <v>0</v>
      </c>
      <c r="AZ260" s="24" t="n">
        <v>0</v>
      </c>
      <c r="BA260" s="23" t="n">
        <v>0</v>
      </c>
      <c r="BB260" s="23" t="n">
        <v>0</v>
      </c>
      <c r="BC260" s="23" t="n">
        <v>0</v>
      </c>
      <c r="BD260" s="24" t="n">
        <v>0</v>
      </c>
      <c r="BE260" s="26" t="n">
        <v>1</v>
      </c>
      <c r="BF260" s="25" t="n">
        <v>1</v>
      </c>
      <c r="BG260" s="25" t="n">
        <v>1</v>
      </c>
      <c r="BH260" s="25" t="n">
        <v>1</v>
      </c>
      <c r="BI260" s="25" t="n">
        <v>1</v>
      </c>
      <c r="BJ260" s="26" t="n">
        <v>1</v>
      </c>
      <c r="BK260" s="25" t="n">
        <v>1</v>
      </c>
      <c r="BL260" s="25" t="n">
        <v>1</v>
      </c>
      <c r="BM260" s="25" t="n">
        <v>1</v>
      </c>
      <c r="BN260" s="26" t="n">
        <v>1</v>
      </c>
      <c r="BO260" s="25" t="n">
        <v>1</v>
      </c>
      <c r="BP260" s="25" t="n">
        <v>1</v>
      </c>
      <c r="BQ260" s="23" t="n">
        <v>1</v>
      </c>
      <c r="BR260" s="24" t="n">
        <v>1</v>
      </c>
      <c r="BS260" s="23" t="n">
        <v>1</v>
      </c>
      <c r="BT260" s="23" t="n">
        <v>0</v>
      </c>
      <c r="BU260" s="23" t="n">
        <v>0</v>
      </c>
      <c r="BV260" s="23" t="n">
        <v>0</v>
      </c>
      <c r="BW260" s="24" t="n">
        <v>0</v>
      </c>
      <c r="BX260" s="24" t="n">
        <v>0</v>
      </c>
      <c r="BY260" s="23" t="n">
        <v>0</v>
      </c>
      <c r="BZ260" s="23" t="n">
        <v>0</v>
      </c>
      <c r="CB260" s="27" t="n">
        <f aca="false">CF260*$CZ$3+CI260*$DA$3+CL260*$DB$3+CO260*$DC$3+CR260*$DD$3+CU260*$DE$3+CX260*$DF$3</f>
        <v>48.3471428571429</v>
      </c>
      <c r="CD260" s="38" t="n">
        <f aca="false">(G260+I260+K260+N260+R260)/5</f>
        <v>0.4</v>
      </c>
      <c r="CE260" s="39" t="n">
        <f aca="false">(C260+D260+E260+F260+H260+J260+L260+M260+O260+P260+Q260+S260+T260)/13</f>
        <v>0.384615384615385</v>
      </c>
      <c r="CF260" s="30" t="n">
        <f aca="false">IF(AND(CD260=1,CE260=1),$DC$5,IF(AND(CD260=1,CE260&gt;0.5),$DC$6,IF(AND(CD260=1,AND(CE260&gt;0.25,CE260&lt;=0.5)),$DC$7,IF(AND(CD260=1,CE260&lt;=0.25),$DC$8,IF(AND(CD260&gt;0.5,CE260&gt;0.5),$DC$9,IF(AND(CD260&gt;0.5,AND(CE260&gt;0.25,CE260&lt;=0.5)),$DC$10,IF(AND(CD260&gt;0.5,CE260&lt;=0.25),$DC$11,IF(AND(AND(CD260&lt;=0.5,CD260&gt;0.25),CE260&gt;0.5),$DC$12,IF(AND(AND(CD260&lt;=0.5,CD260&gt;0.25),AND(CE260&gt;0.25,CE260&lt;=0.5)),$DC$13,IF(AND(AND(CD260&lt;=0.5,CD260&gt;0.25),CE260&lt;=0.25),$DC$14,IF(AND(CD260&lt;=0.25,CE260&gt;0.5),$DC$15,IF(AND(CD260&lt;=0.25,AND(CE260&gt;0.25,CE260&lt;=0.5)),$DC$16,IF(AND(CD260&lt;=0.25,AND(CE260&gt;0.1,CE260&lt;=0.25)),$DC$17,IF(AND(CD260&lt;=0.25,CE260&lt;=0.1,OR(CD260&lt;&gt;0,CE260&lt;&gt;0)),$DC$18,IF(AND(CD260=0,CE260=0),$DC$19,"ATENÇÃO")))))))))))))))</f>
        <v>42.8571428571429</v>
      </c>
      <c r="CG260" s="38" t="n">
        <f aca="false">(X260+AA260+AG260)/3</f>
        <v>0.333333333333333</v>
      </c>
      <c r="CH260" s="39" t="n">
        <f aca="false">(U260+V260+W260+Y260+Z260+AB260+AC260+AD260+AE260+AF260)/10</f>
        <v>0.2</v>
      </c>
      <c r="CI260" s="30" t="n">
        <f aca="false">IF(AND(CG260=1,CH260=1),$DC$5,IF(AND(CG260=1,CH260&gt;0.5),$DC$6,IF(AND(CG260=1,AND(CH260&gt;0.25,CH260&lt;=0.5)),$DC$7,IF(AND(CG260=1,CH260&lt;=0.25),$DC$8,IF(AND(CG260&gt;0.5,CH260&gt;0.5),$DC$9,IF(AND(CG260&gt;0.5,AND(CH260&gt;0.25,CH260&lt;=0.5)),$DC$10,IF(AND(CG260&gt;0.5,CH260&lt;=0.25),$DC$11,IF(AND(AND(CG260&lt;=0.5,CG260&gt;0.25),CH260&gt;0.5),$DC$12,IF(AND(AND(CG260&lt;=0.5,CG260&gt;0.25),AND(CH260&gt;0.25,CH260&lt;=0.5)),$DC$13,IF(AND(AND(CG260&lt;=0.5,CG260&gt;0.25),CH260&lt;=0.25),$DC$14,IF(AND(CG260&lt;=0.25,CH260&gt;0.5),$DC$15,IF(AND(CG260&lt;=0.25,AND(CH260&gt;0.25,CH260&lt;=0.5)),$DC$16,IF(AND(CG260&lt;=0.25,AND(CH260&gt;0.1,CH260&lt;=0.25)),$DC$17,IF(AND(CG260&lt;=0.25,CH260&lt;=0.1,OR(CG260&lt;&gt;0,CH260&lt;&gt;0)),$DC$18,IF(AND(CG260=0,CH260=0),$DC$19,"ATENÇÃO")))))))))))))))</f>
        <v>35.7142857142857</v>
      </c>
      <c r="CJ260" s="38" t="n">
        <f aca="false">(AJ260+AL260)/2</f>
        <v>1</v>
      </c>
      <c r="CK260" s="39" t="n">
        <f aca="false">(AH260+AI260+AK260)/3</f>
        <v>0.666666666666667</v>
      </c>
      <c r="CL260" s="30" t="n">
        <f aca="false">IF(AND(CJ260=1,CK260=1),$DC$5,IF(AND(CJ260=1,CK260&gt;0.5),$DC$6,IF(AND(CJ260=1,AND(CK260&gt;0.25,CK260&lt;=0.5)),$DC$7,IF(AND(CJ260=1,CK260&lt;=0.25),$DC$8,IF(AND(CJ260&gt;0.5,CK260&gt;0.5),$DC$9,IF(AND(CJ260&gt;0.5,AND(CK260&gt;0.25,CK260&lt;=0.5)),$DC$10,IF(AND(CJ260&gt;0.5,CK260&lt;=0.25),$DC$11,IF(AND(AND(CJ260&lt;=0.5,CJ260&gt;0.25),CK260&gt;0.5),$DC$12,IF(AND(AND(CJ260&lt;=0.5,CJ260&gt;0.25),AND(CK260&gt;0.25,CK260&lt;=0.5)),$DC$13,IF(AND(AND(CJ260&lt;=0.5,CJ260&gt;0.25),CK260&lt;=0.25),$DC$14,IF(AND(CJ260&lt;=0.25,CK260&gt;0.5),$DC$15,IF(AND(CJ260&lt;=0.25,AND(CK260&gt;0.25,CK260&lt;=0.5)),$DC$16,IF(AND(CJ260&lt;=0.25,AND(CK260&gt;0.1,CK260&lt;=0.25)),$DC$17,IF(AND(CJ260&lt;=0.25,CK260&lt;=0.1,OR(CJ260&lt;&gt;0,CK260&lt;&gt;0)),$DC$18,IF(AND(CJ260=0,CK260=0),$DC$19,"ATENÇÃO")))))))))))))))</f>
        <v>92.8571428571429</v>
      </c>
      <c r="CM260" s="38" t="n">
        <f aca="false">(AP260+AS260)/2</f>
        <v>0.5</v>
      </c>
      <c r="CN260" s="39" t="n">
        <f aca="false">(AM260+AN260+AO260+AQ260+AR260+AT260)/6</f>
        <v>0.666666666666667</v>
      </c>
      <c r="CO260" s="30" t="n">
        <f aca="false">IF(AND(CM260=1,CN260=1),$DC$5,IF(AND(CM260=1,CN260&gt;0.5),$DC$6,IF(AND(CM260=1,AND(CN260&gt;0.25,CN260&lt;=0.5)),$DC$7,IF(AND(CM260=1,CN260&lt;=0.25),$DC$8,IF(AND(CM260&gt;0.5,CN260&gt;0.5),$DC$9,IF(AND(CM260&gt;0.5,AND(CN260&gt;0.25,CN260&lt;=0.5)),$DC$10,IF(AND(CM260&gt;0.5,CN260&lt;=0.25),$DC$11,IF(AND(AND(CM260&lt;=0.5,CM260&gt;0.25),CN260&gt;0.5),$DC$12,IF(AND(AND(CM260&lt;=0.5,CM260&gt;0.25),AND(CN260&gt;0.25,CN260&lt;=0.5)),$DC$13,IF(AND(AND(CM260&lt;=0.5,CM260&gt;0.25),CN260&lt;=0.25),$DC$14,IF(AND(CM260&lt;=0.25,CN260&gt;0.5),$DC$15,IF(AND(CM260&lt;=0.25,AND(CN260&gt;0.25,CN260&lt;=0.5)),$DC$16,IF(AND(CM260&lt;=0.25,AND(CN260&gt;0.1,CN260&lt;=0.25)),$DC$17,IF(AND(CM260&lt;=0.25,CN260&lt;=0.1,OR(CM260&lt;&gt;0,CN260&lt;&gt;0)),$DC$18,IF(AND(CM260=0,CN260=0),$DC$19,"ATENÇÃO")))))))))))))))</f>
        <v>50</v>
      </c>
      <c r="CP260" s="38" t="n">
        <f aca="false">(AU260+AZ260+BD260)/3</f>
        <v>0</v>
      </c>
      <c r="CQ260" s="39" t="n">
        <f aca="false">(AV260+AW260+AX260+AY260+BA260+BB260+BC260)/7</f>
        <v>0</v>
      </c>
      <c r="CR260" s="30" t="n">
        <f aca="false">IF(AND(CP260=1,CQ260=1),$DC$5,IF(AND(CP260=1,CQ260&gt;0.5),$DC$6,IF(AND(CP260=1,AND(CQ260&gt;0.25,CQ260&lt;=0.5)),$DC$7,IF(AND(CP260=1,CQ260&lt;=0.25),$DC$8,IF(AND(CP260&gt;0.5,CQ260&gt;0.5),$DC$9,IF(AND(CP260&gt;0.5,AND(CQ260&gt;0.25,CQ260&lt;=0.5)),$DC$10,IF(AND(CP260&gt;0.5,CQ260&lt;=0.25),$DC$11,IF(AND(AND(CP260&lt;=0.5,CP260&gt;0.25),CQ260&gt;0.5),$DC$12,IF(AND(AND(CP260&lt;=0.5,CP260&gt;0.25),AND(CQ260&gt;0.25,CQ260&lt;=0.5)),$DC$13,IF(AND(AND(CP260&lt;=0.5,CP260&gt;0.25),CQ260&lt;=0.25),$DC$14,IF(AND(CP260&lt;=0.25,CQ260&gt;0.5),$DC$15,IF(AND(CP260&lt;=0.25,AND(CQ260&gt;0.25,CQ260&lt;=0.5)),$DC$16,IF(AND(CP260&lt;=0.25,AND(CQ260&gt;0.1,CQ260&lt;=0.25)),$DC$17,IF(AND(CP260&lt;=0.25,CQ260&lt;=0.1,OR(CP260&lt;&gt;0,CQ260&lt;&gt;0)),$DC$18,IF(AND(CP260=0,CQ260=0),$DC$19,"ATENÇÃO")))))))))))))))</f>
        <v>0</v>
      </c>
      <c r="CS260" s="38" t="n">
        <f aca="false">(BE260+BJ260+BN260)/3</f>
        <v>1</v>
      </c>
      <c r="CT260" s="39" t="n">
        <f aca="false">(BF260+BG260+BH260+BI260+BK260+BL260+BM260+BO260+BP260)/9</f>
        <v>1</v>
      </c>
      <c r="CU260" s="30" t="n">
        <f aca="false">IF(AND(CS260=1,CT260=1),$DC$5,IF(AND(CS260=1,CT260&gt;0.5),$DC$6,IF(AND(CS260=1,AND(CT260&gt;0.25,CT260&lt;=0.5)),$DC$7,IF(AND(CS260=1,CT260&lt;=0.25),$DC$8,IF(AND(CS260&gt;0.5,CT260&gt;0.5),$DC$9,IF(AND(CS260&gt;0.5,AND(CT260&gt;0.25,CT260&lt;=0.5)),$DC$10,IF(AND(CS260&gt;0.5,CT260&lt;=0.25),$DC$11,IF(AND(AND(CS260&lt;=0.5,CS260&gt;0.25),CT260&gt;0.5),$DC$12,IF(AND(AND(CS260&lt;=0.5,CS260&gt;0.25),AND(CT260&gt;0.25,CT260&lt;=0.5)),$DC$13,IF(AND(AND(CS260&lt;=0.5,CS260&gt;0.25),CT260&lt;=0.25),$DC$14,IF(AND(CS260&lt;=0.25,CT260&gt;0.5),$DC$15,IF(AND(CS260&lt;=0.25,AND(CT260&gt;0.25,CT260&lt;=0.5)),$DC$16,IF(AND(CS260&lt;=0.25,AND(CT260&gt;0.1,CT260&lt;=0.25)),$DC$17,IF(AND(CS260&lt;=0.25,CT260&lt;=0.1,OR(CS260&lt;&gt;0,CT260&lt;&gt;0)),$DC$18,IF(AND(CS260=0,CT260=0),$DC$19,"ATENÇÃO")))))))))))))))</f>
        <v>100</v>
      </c>
      <c r="CV260" s="31" t="n">
        <f aca="false">(BR260+BW260+BX260)/3</f>
        <v>0.333333333333333</v>
      </c>
      <c r="CW260" s="32" t="n">
        <f aca="false">(BQ260+BS260+BT260+BU260+BV260+BY260+BZ260)/7</f>
        <v>0.285714285714286</v>
      </c>
      <c r="CX260" s="30" t="n">
        <f aca="false">IF(AND(CV260=1,CW260=1),$DC$5,IF(AND(CV260=1,CW260&gt;0.5),$DC$6,IF(AND(CV260=1,AND(CW260&gt;0.25,CW260&lt;=0.5)),$DC$7,IF(AND(CV260=1,CW260&lt;=0.25),$DC$8,IF(AND(CV260&gt;0.5,CW260&gt;0.5),$DC$9,IF(AND(CV260&gt;0.5,AND(CW260&gt;0.25,CW260&lt;=0.5)),$DC$10,IF(AND(CV260&gt;0.5,CW260&lt;=0.25),$DC$11,IF(AND(AND(CV260&lt;=0.5,CV260&gt;0.25),CW260&gt;0.5),$DC$12,IF(AND(AND(CV260&lt;=0.5,CV260&gt;0.25),AND(CW260&gt;0.25,CW260&lt;=0.5)),$DC$13,IF(AND(AND(CV260&lt;=0.5,CV260&gt;0.25),CW260&lt;=0.25),$DC$14,IF(AND(CV260&lt;=0.25,CW260&gt;0.5),$DC$15,IF(AND(CV260&lt;=0.25,AND(CW260&gt;0.25,CW260&lt;=0.5)),$DC$16,IF(AND(CV260&lt;=0.25,AND(CW260&gt;0.1,CW260&lt;=0.25)),$DC$17,IF(AND(CV260&lt;=0.25,CW260&lt;=0.1,OR(CV260&lt;&gt;0,CW260&lt;&gt;0)),$DC$18,IF(AND(CV260=0,CW260=0),$DC$19,"ATENÇÃO")))))))))))))))</f>
        <v>42.8571428571429</v>
      </c>
    </row>
    <row r="261" customFormat="false" ht="15" hidden="false" customHeight="false" outlineLevel="0" collapsed="false">
      <c r="A261" s="1" t="s">
        <v>412</v>
      </c>
      <c r="B261" s="2" t="n">
        <v>259</v>
      </c>
      <c r="C261" s="23" t="n">
        <v>1</v>
      </c>
      <c r="D261" s="23" t="n">
        <v>1</v>
      </c>
      <c r="E261" s="23" t="n">
        <v>1</v>
      </c>
      <c r="F261" s="23" t="n">
        <v>0</v>
      </c>
      <c r="G261" s="24" t="n">
        <v>1</v>
      </c>
      <c r="H261" s="23" t="n">
        <v>1</v>
      </c>
      <c r="I261" s="24" t="n">
        <v>1</v>
      </c>
      <c r="J261" s="23" t="n">
        <v>0</v>
      </c>
      <c r="K261" s="24" t="n">
        <v>0</v>
      </c>
      <c r="L261" s="23" t="n">
        <v>1</v>
      </c>
      <c r="M261" s="23" t="n">
        <v>0</v>
      </c>
      <c r="N261" s="24" t="n">
        <v>1</v>
      </c>
      <c r="O261" s="23" t="n">
        <v>0</v>
      </c>
      <c r="P261" s="23" t="n">
        <v>1</v>
      </c>
      <c r="Q261" s="23" t="n">
        <v>0</v>
      </c>
      <c r="R261" s="24" t="n">
        <v>1</v>
      </c>
      <c r="S261" s="23" t="n">
        <v>0</v>
      </c>
      <c r="T261" s="23" t="n">
        <v>0</v>
      </c>
      <c r="U261" s="25" t="n">
        <v>1</v>
      </c>
      <c r="V261" s="25" t="n">
        <v>0</v>
      </c>
      <c r="W261" s="25" t="n">
        <v>1</v>
      </c>
      <c r="X261" s="26" t="n">
        <v>0</v>
      </c>
      <c r="Y261" s="25" t="n">
        <v>1</v>
      </c>
      <c r="Z261" s="25" t="n">
        <v>0</v>
      </c>
      <c r="AA261" s="26" t="n">
        <v>0</v>
      </c>
      <c r="AB261" s="25" t="n">
        <v>0</v>
      </c>
      <c r="AC261" s="25" t="n">
        <v>0</v>
      </c>
      <c r="AD261" s="25" t="n">
        <v>0</v>
      </c>
      <c r="AE261" s="25" t="n">
        <v>1</v>
      </c>
      <c r="AF261" s="25" t="n">
        <v>0</v>
      </c>
      <c r="AG261" s="26" t="n">
        <v>1</v>
      </c>
      <c r="AH261" s="23" t="n">
        <v>1</v>
      </c>
      <c r="AI261" s="23" t="n">
        <v>1</v>
      </c>
      <c r="AJ261" s="24" t="n">
        <v>0</v>
      </c>
      <c r="AK261" s="23" t="n">
        <v>0</v>
      </c>
      <c r="AL261" s="24" t="n">
        <v>0</v>
      </c>
      <c r="AM261" s="25" t="n">
        <v>1</v>
      </c>
      <c r="AN261" s="25" t="n">
        <v>1</v>
      </c>
      <c r="AO261" s="25" t="n">
        <v>1</v>
      </c>
      <c r="AP261" s="26" t="n">
        <v>0</v>
      </c>
      <c r="AQ261" s="25" t="n">
        <v>0</v>
      </c>
      <c r="AR261" s="25" t="n">
        <v>1</v>
      </c>
      <c r="AS261" s="26" t="n">
        <v>0</v>
      </c>
      <c r="AT261" s="25" t="n">
        <v>0</v>
      </c>
      <c r="AU261" s="24" t="n">
        <v>1</v>
      </c>
      <c r="AV261" s="23" t="n">
        <v>1</v>
      </c>
      <c r="AW261" s="23" t="n">
        <v>0</v>
      </c>
      <c r="AX261" s="23" t="n">
        <v>1</v>
      </c>
      <c r="AY261" s="23" t="n">
        <v>1</v>
      </c>
      <c r="AZ261" s="24" t="n">
        <v>1</v>
      </c>
      <c r="BA261" s="23" t="n">
        <v>0</v>
      </c>
      <c r="BB261" s="23" t="n">
        <v>1</v>
      </c>
      <c r="BC261" s="23" t="n">
        <v>1</v>
      </c>
      <c r="BD261" s="24" t="n">
        <v>0</v>
      </c>
      <c r="BE261" s="26" t="n">
        <v>1</v>
      </c>
      <c r="BF261" s="25" t="n">
        <v>1</v>
      </c>
      <c r="BG261" s="25" t="n">
        <v>1</v>
      </c>
      <c r="BH261" s="25" t="n">
        <v>1</v>
      </c>
      <c r="BI261" s="25" t="n">
        <v>1</v>
      </c>
      <c r="BJ261" s="26" t="n">
        <v>1</v>
      </c>
      <c r="BK261" s="25" t="n">
        <v>0</v>
      </c>
      <c r="BL261" s="25" t="n">
        <v>0</v>
      </c>
      <c r="BM261" s="25" t="n">
        <v>1</v>
      </c>
      <c r="BN261" s="26" t="n">
        <v>1</v>
      </c>
      <c r="BO261" s="25" t="n">
        <v>1</v>
      </c>
      <c r="BP261" s="25" t="n">
        <v>1</v>
      </c>
      <c r="BQ261" s="23" t="n">
        <v>1</v>
      </c>
      <c r="BR261" s="24" t="n">
        <v>0</v>
      </c>
      <c r="BS261" s="23" t="n">
        <v>1</v>
      </c>
      <c r="BT261" s="23" t="n">
        <v>1</v>
      </c>
      <c r="BU261" s="23" t="n">
        <v>0</v>
      </c>
      <c r="BV261" s="23" t="n">
        <v>1</v>
      </c>
      <c r="BW261" s="24" t="n">
        <v>1</v>
      </c>
      <c r="BX261" s="24" t="n">
        <v>1</v>
      </c>
      <c r="BY261" s="23" t="n">
        <v>1</v>
      </c>
      <c r="BZ261" s="23" t="n">
        <v>1</v>
      </c>
      <c r="CB261" s="27" t="n">
        <f aca="false">CF261*$CZ$3+CI261*$DA$3+CL261*$DB$3+CO261*$DC$3+CR261*$DD$3+CU261*$DE$3+CX261*$DF$3</f>
        <v>64.5585714285714</v>
      </c>
      <c r="CD261" s="38" t="n">
        <f aca="false">(G261+I261+K261+N261+R261)/5</f>
        <v>0.8</v>
      </c>
      <c r="CE261" s="39" t="n">
        <f aca="false">(C261+D261+E261+F261+H261+J261+L261+M261+O261+P261+Q261+S261+T261)/13</f>
        <v>0.461538461538462</v>
      </c>
      <c r="CF261" s="30" t="n">
        <f aca="false">IF(AND(CD261=1,CE261=1),$DC$5,IF(AND(CD261=1,CE261&gt;0.5),$DC$6,IF(AND(CD261=1,AND(CE261&gt;0.25,CE261&lt;=0.5)),$DC$7,IF(AND(CD261=1,CE261&lt;=0.25),$DC$8,IF(AND(CD261&gt;0.5,CE261&gt;0.5),$DC$9,IF(AND(CD261&gt;0.5,AND(CE261&gt;0.25,CE261&lt;=0.5)),$DC$10,IF(AND(CD261&gt;0.5,CE261&lt;=0.25),$DC$11,IF(AND(AND(CD261&lt;=0.5,CD261&gt;0.25),CE261&gt;0.5),$DC$12,IF(AND(AND(CD261&lt;=0.5,CD261&gt;0.25),AND(CE261&gt;0.25,CE261&lt;=0.5)),$DC$13,IF(AND(AND(CD261&lt;=0.5,CD261&gt;0.25),CE261&lt;=0.25),$DC$14,IF(AND(CD261&lt;=0.25,CE261&gt;0.5),$DC$15,IF(AND(CD261&lt;=0.25,AND(CE261&gt;0.25,CE261&lt;=0.5)),$DC$16,IF(AND(CD261&lt;=0.25,AND(CE261&gt;0.1,CE261&lt;=0.25)),$DC$17,IF(AND(CD261&lt;=0.25,CE261&lt;=0.1,OR(CD261&lt;&gt;0,CE261&lt;&gt;0)),$DC$18,IF(AND(CD261=0,CE261=0),$DC$19,"ATENÇÃO")))))))))))))))</f>
        <v>64.2857142857143</v>
      </c>
      <c r="CG261" s="38" t="n">
        <f aca="false">(X261+AA261+AG261)/3</f>
        <v>0.333333333333333</v>
      </c>
      <c r="CH261" s="39" t="n">
        <f aca="false">(U261+V261+W261+Y261+Z261+AB261+AC261+AD261+AE261+AF261)/10</f>
        <v>0.4</v>
      </c>
      <c r="CI261" s="30" t="n">
        <f aca="false">IF(AND(CG261=1,CH261=1),$DC$5,IF(AND(CG261=1,CH261&gt;0.5),$DC$6,IF(AND(CG261=1,AND(CH261&gt;0.25,CH261&lt;=0.5)),$DC$7,IF(AND(CG261=1,CH261&lt;=0.25),$DC$8,IF(AND(CG261&gt;0.5,CH261&gt;0.5),$DC$9,IF(AND(CG261&gt;0.5,AND(CH261&gt;0.25,CH261&lt;=0.5)),$DC$10,IF(AND(CG261&gt;0.5,CH261&lt;=0.25),$DC$11,IF(AND(AND(CG261&lt;=0.5,CG261&gt;0.25),CH261&gt;0.5),$DC$12,IF(AND(AND(CG261&lt;=0.5,CG261&gt;0.25),AND(CH261&gt;0.25,CH261&lt;=0.5)),$DC$13,IF(AND(AND(CG261&lt;=0.5,CG261&gt;0.25),CH261&lt;=0.25),$DC$14,IF(AND(CG261&lt;=0.25,CH261&gt;0.5),$DC$15,IF(AND(CG261&lt;=0.25,AND(CH261&gt;0.25,CH261&lt;=0.5)),$DC$16,IF(AND(CG261&lt;=0.25,AND(CH261&gt;0.1,CH261&lt;=0.25)),$DC$17,IF(AND(CG261&lt;=0.25,CH261&lt;=0.1,OR(CG261&lt;&gt;0,CH261&lt;&gt;0)),$DC$18,IF(AND(CG261=0,CH261=0),$DC$19,"ATENÇÃO")))))))))))))))</f>
        <v>42.8571428571429</v>
      </c>
      <c r="CJ261" s="38" t="n">
        <f aca="false">(AJ261+AL261)/2</f>
        <v>0</v>
      </c>
      <c r="CK261" s="39" t="n">
        <f aca="false">(AH261+AI261+AK261)/3</f>
        <v>0.666666666666667</v>
      </c>
      <c r="CL261" s="30" t="n">
        <f aca="false">IF(AND(CJ261=1,CK261=1),$DC$5,IF(AND(CJ261=1,CK261&gt;0.5),$DC$6,IF(AND(CJ261=1,AND(CK261&gt;0.25,CK261&lt;=0.5)),$DC$7,IF(AND(CJ261=1,CK261&lt;=0.25),$DC$8,IF(AND(CJ261&gt;0.5,CK261&gt;0.5),$DC$9,IF(AND(CJ261&gt;0.5,AND(CK261&gt;0.25,CK261&lt;=0.5)),$DC$10,IF(AND(CJ261&gt;0.5,CK261&lt;=0.25),$DC$11,IF(AND(AND(CJ261&lt;=0.5,CJ261&gt;0.25),CK261&gt;0.5),$DC$12,IF(AND(AND(CJ261&lt;=0.5,CJ261&gt;0.25),AND(CK261&gt;0.25,CK261&lt;=0.5)),$DC$13,IF(AND(AND(CJ261&lt;=0.5,CJ261&gt;0.25),CK261&lt;=0.25),$DC$14,IF(AND(CJ261&lt;=0.25,CK261&gt;0.5),$DC$15,IF(AND(CJ261&lt;=0.25,AND(CK261&gt;0.25,CK261&lt;=0.5)),$DC$16,IF(AND(CJ261&lt;=0.25,AND(CK261&gt;0.1,CK261&lt;=0.25)),$DC$17,IF(AND(CJ261&lt;=0.25,CK261&lt;=0.1,OR(CJ261&lt;&gt;0,CK261&lt;&gt;0)),$DC$18,IF(AND(CJ261=0,CK261=0),$DC$19,"ATENÇÃO")))))))))))))))</f>
        <v>28.5714285714286</v>
      </c>
      <c r="CM261" s="38" t="n">
        <f aca="false">(AP261+AS261)/2</f>
        <v>0</v>
      </c>
      <c r="CN261" s="39" t="n">
        <f aca="false">(AM261+AN261+AO261+AQ261+AR261+AT261)/6</f>
        <v>0.666666666666667</v>
      </c>
      <c r="CO261" s="30" t="n">
        <f aca="false">IF(AND(CM261=1,CN261=1),$DC$5,IF(AND(CM261=1,CN261&gt;0.5),$DC$6,IF(AND(CM261=1,AND(CN261&gt;0.25,CN261&lt;=0.5)),$DC$7,IF(AND(CM261=1,CN261&lt;=0.25),$DC$8,IF(AND(CM261&gt;0.5,CN261&gt;0.5),$DC$9,IF(AND(CM261&gt;0.5,AND(CN261&gt;0.25,CN261&lt;=0.5)),$DC$10,IF(AND(CM261&gt;0.5,CN261&lt;=0.25),$DC$11,IF(AND(AND(CM261&lt;=0.5,CM261&gt;0.25),CN261&gt;0.5),$DC$12,IF(AND(AND(CM261&lt;=0.5,CM261&gt;0.25),AND(CN261&gt;0.25,CN261&lt;=0.5)),$DC$13,IF(AND(AND(CM261&lt;=0.5,CM261&gt;0.25),CN261&lt;=0.25),$DC$14,IF(AND(CM261&lt;=0.25,CN261&gt;0.5),$DC$15,IF(AND(CM261&lt;=0.25,AND(CN261&gt;0.25,CN261&lt;=0.5)),$DC$16,IF(AND(CM261&lt;=0.25,AND(CN261&gt;0.1,CN261&lt;=0.25)),$DC$17,IF(AND(CM261&lt;=0.25,CN261&lt;=0.1,OR(CM261&lt;&gt;0,CN261&lt;&gt;0)),$DC$18,IF(AND(CM261=0,CN261=0),$DC$19,"ATENÇÃO")))))))))))))))</f>
        <v>28.5714285714286</v>
      </c>
      <c r="CP261" s="38" t="n">
        <f aca="false">(AU261+AZ261+BD261)/3</f>
        <v>0.666666666666667</v>
      </c>
      <c r="CQ261" s="39" t="n">
        <f aca="false">(AV261+AW261+AX261+AY261+BA261+BB261+BC261)/7</f>
        <v>0.714285714285714</v>
      </c>
      <c r="CR261" s="30" t="n">
        <f aca="false">IF(AND(CP261=1,CQ261=1),$DC$5,IF(AND(CP261=1,CQ261&gt;0.5),$DC$6,IF(AND(CP261=1,AND(CQ261&gt;0.25,CQ261&lt;=0.5)),$DC$7,IF(AND(CP261=1,CQ261&lt;=0.25),$DC$8,IF(AND(CP261&gt;0.5,CQ261&gt;0.5),$DC$9,IF(AND(CP261&gt;0.5,AND(CQ261&gt;0.25,CQ261&lt;=0.5)),$DC$10,IF(AND(CP261&gt;0.5,CQ261&lt;=0.25),$DC$11,IF(AND(AND(CP261&lt;=0.5,CP261&gt;0.25),CQ261&gt;0.5),$DC$12,IF(AND(AND(CP261&lt;=0.5,CP261&gt;0.25),AND(CQ261&gt;0.25,CQ261&lt;=0.5)),$DC$13,IF(AND(AND(CP261&lt;=0.5,CP261&gt;0.25),CQ261&lt;=0.25),$DC$14,IF(AND(CP261&lt;=0.25,CQ261&gt;0.5),$DC$15,IF(AND(CP261&lt;=0.25,AND(CQ261&gt;0.25,CQ261&lt;=0.5)),$DC$16,IF(AND(CP261&lt;=0.25,AND(CQ261&gt;0.1,CQ261&lt;=0.25)),$DC$17,IF(AND(CP261&lt;=0.25,CQ261&lt;=0.1,OR(CP261&lt;&gt;0,CQ261&lt;&gt;0)),$DC$18,IF(AND(CP261=0,CQ261=0),$DC$19,"ATENÇÃO")))))))))))))))</f>
        <v>71.4285714285714</v>
      </c>
      <c r="CS261" s="38" t="n">
        <f aca="false">(BE261+BJ261+BN261)/3</f>
        <v>1</v>
      </c>
      <c r="CT261" s="39" t="n">
        <f aca="false">(BF261+BG261+BH261+BI261+BK261+BL261+BM261+BO261+BP261)/9</f>
        <v>0.777777777777778</v>
      </c>
      <c r="CU261" s="30" t="n">
        <f aca="false">IF(AND(CS261=1,CT261=1),$DC$5,IF(AND(CS261=1,CT261&gt;0.5),$DC$6,IF(AND(CS261=1,AND(CT261&gt;0.25,CT261&lt;=0.5)),$DC$7,IF(AND(CS261=1,CT261&lt;=0.25),$DC$8,IF(AND(CS261&gt;0.5,CT261&gt;0.5),$DC$9,IF(AND(CS261&gt;0.5,AND(CT261&gt;0.25,CT261&lt;=0.5)),$DC$10,IF(AND(CS261&gt;0.5,CT261&lt;=0.25),$DC$11,IF(AND(AND(CS261&lt;=0.5,CS261&gt;0.25),CT261&gt;0.5),$DC$12,IF(AND(AND(CS261&lt;=0.5,CS261&gt;0.25),AND(CT261&gt;0.25,CT261&lt;=0.5)),$DC$13,IF(AND(AND(CS261&lt;=0.5,CS261&gt;0.25),CT261&lt;=0.25),$DC$14,IF(AND(CS261&lt;=0.25,CT261&gt;0.5),$DC$15,IF(AND(CS261&lt;=0.25,AND(CT261&gt;0.25,CT261&lt;=0.5)),$DC$16,IF(AND(CS261&lt;=0.25,AND(CT261&gt;0.1,CT261&lt;=0.25)),$DC$17,IF(AND(CS261&lt;=0.25,CT261&lt;=0.1,OR(CS261&lt;&gt;0,CT261&lt;&gt;0)),$DC$18,IF(AND(CS261=0,CT261=0),$DC$19,"ATENÇÃO")))))))))))))))</f>
        <v>92.8571428571429</v>
      </c>
      <c r="CV261" s="31" t="n">
        <f aca="false">(BR261+BW261+BX261)/3</f>
        <v>0.666666666666667</v>
      </c>
      <c r="CW261" s="32" t="n">
        <f aca="false">(BQ261+BS261+BT261+BU261+BV261+BY261+BZ261)/7</f>
        <v>0.857142857142857</v>
      </c>
      <c r="CX261" s="30" t="n">
        <f aca="false">IF(AND(CV261=1,CW261=1),$DC$5,IF(AND(CV261=1,CW261&gt;0.5),$DC$6,IF(AND(CV261=1,AND(CW261&gt;0.25,CW261&lt;=0.5)),$DC$7,IF(AND(CV261=1,CW261&lt;=0.25),$DC$8,IF(AND(CV261&gt;0.5,CW261&gt;0.5),$DC$9,IF(AND(CV261&gt;0.5,AND(CW261&gt;0.25,CW261&lt;=0.5)),$DC$10,IF(AND(CV261&gt;0.5,CW261&lt;=0.25),$DC$11,IF(AND(AND(CV261&lt;=0.5,CV261&gt;0.25),CW261&gt;0.5),$DC$12,IF(AND(AND(CV261&lt;=0.5,CV261&gt;0.25),AND(CW261&gt;0.25,CW261&lt;=0.5)),$DC$13,IF(AND(AND(CV261&lt;=0.5,CV261&gt;0.25),CW261&lt;=0.25),$DC$14,IF(AND(CV261&lt;=0.25,CW261&gt;0.5),$DC$15,IF(AND(CV261&lt;=0.25,AND(CW261&gt;0.25,CW261&lt;=0.5)),$DC$16,IF(AND(CV261&lt;=0.25,AND(CW261&gt;0.1,CW261&lt;=0.25)),$DC$17,IF(AND(CV261&lt;=0.25,CW261&lt;=0.1,OR(CV261&lt;&gt;0,CW261&lt;&gt;0)),$DC$18,IF(AND(CV261=0,CW261=0),$DC$19,"ATENÇÃO")))))))))))))))</f>
        <v>71.4285714285714</v>
      </c>
    </row>
    <row r="262" customFormat="false" ht="15" hidden="false" customHeight="false" outlineLevel="0" collapsed="false">
      <c r="A262" s="1" t="s">
        <v>413</v>
      </c>
      <c r="B262" s="2" t="n">
        <v>260</v>
      </c>
      <c r="C262" s="23" t="n">
        <v>1</v>
      </c>
      <c r="D262" s="23" t="n">
        <v>1</v>
      </c>
      <c r="E262" s="23" t="n">
        <v>1</v>
      </c>
      <c r="F262" s="23" t="n">
        <v>0</v>
      </c>
      <c r="G262" s="24" t="n">
        <v>0</v>
      </c>
      <c r="H262" s="23" t="n">
        <v>0</v>
      </c>
      <c r="I262" s="24" t="n">
        <v>0</v>
      </c>
      <c r="J262" s="23" t="n">
        <v>0</v>
      </c>
      <c r="K262" s="24" t="n">
        <v>0</v>
      </c>
      <c r="L262" s="23" t="n">
        <v>1</v>
      </c>
      <c r="M262" s="23" t="n">
        <v>0</v>
      </c>
      <c r="N262" s="24" t="n">
        <v>1</v>
      </c>
      <c r="O262" s="23" t="n">
        <v>1</v>
      </c>
      <c r="P262" s="23" t="n">
        <v>1</v>
      </c>
      <c r="Q262" s="23" t="n">
        <v>1</v>
      </c>
      <c r="R262" s="24" t="n">
        <v>1</v>
      </c>
      <c r="S262" s="23" t="n">
        <v>1</v>
      </c>
      <c r="T262" s="23" t="n">
        <v>0</v>
      </c>
      <c r="U262" s="25" t="n">
        <v>1</v>
      </c>
      <c r="V262" s="25" t="n">
        <v>0</v>
      </c>
      <c r="W262" s="25" t="n">
        <v>0</v>
      </c>
      <c r="X262" s="26" t="n">
        <v>0</v>
      </c>
      <c r="Y262" s="25" t="n">
        <v>0</v>
      </c>
      <c r="Z262" s="25" t="n">
        <v>1</v>
      </c>
      <c r="AA262" s="26" t="n">
        <v>0</v>
      </c>
      <c r="AB262" s="25" t="n">
        <v>0</v>
      </c>
      <c r="AC262" s="25" t="n">
        <v>0</v>
      </c>
      <c r="AD262" s="25" t="n">
        <v>1</v>
      </c>
      <c r="AE262" s="25" t="n">
        <v>0</v>
      </c>
      <c r="AF262" s="25" t="n">
        <v>0</v>
      </c>
      <c r="AG262" s="26" t="n">
        <v>1</v>
      </c>
      <c r="AH262" s="23" t="n">
        <v>1</v>
      </c>
      <c r="AI262" s="23" t="n">
        <v>1</v>
      </c>
      <c r="AJ262" s="24" t="n">
        <v>1</v>
      </c>
      <c r="AK262" s="23" t="n">
        <v>0</v>
      </c>
      <c r="AL262" s="24" t="n">
        <v>1</v>
      </c>
      <c r="AM262" s="25" t="n">
        <v>1</v>
      </c>
      <c r="AN262" s="25" t="n">
        <v>1</v>
      </c>
      <c r="AO262" s="25" t="n">
        <v>1</v>
      </c>
      <c r="AP262" s="26" t="n">
        <v>0</v>
      </c>
      <c r="AQ262" s="25" t="n">
        <v>0</v>
      </c>
      <c r="AR262" s="25" t="n">
        <v>1</v>
      </c>
      <c r="AS262" s="26" t="n">
        <v>0</v>
      </c>
      <c r="AT262" s="25" t="n">
        <v>0</v>
      </c>
      <c r="AU262" s="24" t="n">
        <v>1</v>
      </c>
      <c r="AV262" s="23" t="n">
        <v>1</v>
      </c>
      <c r="AW262" s="23" t="n">
        <v>0</v>
      </c>
      <c r="AX262" s="23" t="n">
        <v>0</v>
      </c>
      <c r="AY262" s="23" t="n">
        <v>0</v>
      </c>
      <c r="AZ262" s="24" t="n">
        <v>0</v>
      </c>
      <c r="BA262" s="23" t="n">
        <v>0</v>
      </c>
      <c r="BB262" s="23" t="n">
        <v>0</v>
      </c>
      <c r="BC262" s="23" t="n">
        <v>0</v>
      </c>
      <c r="BD262" s="24" t="n">
        <v>0</v>
      </c>
      <c r="BE262" s="26" t="n">
        <v>1</v>
      </c>
      <c r="BF262" s="25" t="n">
        <v>1</v>
      </c>
      <c r="BG262" s="25" t="n">
        <v>1</v>
      </c>
      <c r="BH262" s="25" t="n">
        <v>1</v>
      </c>
      <c r="BI262" s="25" t="n">
        <v>1</v>
      </c>
      <c r="BJ262" s="26" t="n">
        <v>1</v>
      </c>
      <c r="BK262" s="25" t="n">
        <v>1</v>
      </c>
      <c r="BL262" s="25" t="n">
        <v>0</v>
      </c>
      <c r="BM262" s="25" t="n">
        <v>1</v>
      </c>
      <c r="BN262" s="26" t="n">
        <v>0</v>
      </c>
      <c r="BO262" s="25" t="n">
        <v>1</v>
      </c>
      <c r="BP262" s="25" t="n">
        <v>0</v>
      </c>
      <c r="BQ262" s="23" t="n">
        <v>1</v>
      </c>
      <c r="BR262" s="24" t="n">
        <v>1</v>
      </c>
      <c r="BS262" s="23" t="n">
        <v>1</v>
      </c>
      <c r="BT262" s="23" t="n">
        <v>0</v>
      </c>
      <c r="BU262" s="23" t="n">
        <v>0</v>
      </c>
      <c r="BV262" s="23" t="n">
        <v>0</v>
      </c>
      <c r="BW262" s="24" t="n">
        <v>0</v>
      </c>
      <c r="BX262" s="24" t="n">
        <v>0</v>
      </c>
      <c r="BY262" s="23" t="n">
        <v>0</v>
      </c>
      <c r="BZ262" s="23" t="n">
        <v>0</v>
      </c>
      <c r="CB262" s="27" t="n">
        <f aca="false">CF262*$CZ$3+CI262*$DA$3+CL262*$DB$3+CO262*$DC$3+CR262*$DD$3+CU262*$DE$3+CX262*$DF$3</f>
        <v>51.7842857142857</v>
      </c>
      <c r="CD262" s="38" t="n">
        <f aca="false">(G262+I262+K262+N262+R262)/5</f>
        <v>0.4</v>
      </c>
      <c r="CE262" s="39" t="n">
        <f aca="false">(C262+D262+E262+F262+H262+J262+L262+M262+O262+P262+Q262+S262+T262)/13</f>
        <v>0.615384615384615</v>
      </c>
      <c r="CF262" s="30" t="n">
        <f aca="false">IF(AND(CD262=1,CE262=1),$DC$5,IF(AND(CD262=1,CE262&gt;0.5),$DC$6,IF(AND(CD262=1,AND(CE262&gt;0.25,CE262&lt;=0.5)),$DC$7,IF(AND(CD262=1,CE262&lt;=0.25),$DC$8,IF(AND(CD262&gt;0.5,CE262&gt;0.5),$DC$9,IF(AND(CD262&gt;0.5,AND(CE262&gt;0.25,CE262&lt;=0.5)),$DC$10,IF(AND(CD262&gt;0.5,CE262&lt;=0.25),$DC$11,IF(AND(AND(CD262&lt;=0.5,CD262&gt;0.25),CE262&gt;0.5),$DC$12,IF(AND(AND(CD262&lt;=0.5,CD262&gt;0.25),AND(CE262&gt;0.25,CE262&lt;=0.5)),$DC$13,IF(AND(AND(CD262&lt;=0.5,CD262&gt;0.25),CE262&lt;=0.25),$DC$14,IF(AND(CD262&lt;=0.25,CE262&gt;0.5),$DC$15,IF(AND(CD262&lt;=0.25,AND(CE262&gt;0.25,CE262&lt;=0.5)),$DC$16,IF(AND(CD262&lt;=0.25,AND(CE262&gt;0.1,CE262&lt;=0.25)),$DC$17,IF(AND(CD262&lt;=0.25,CE262&lt;=0.1,OR(CD262&lt;&gt;0,CE262&lt;&gt;0)),$DC$18,IF(AND(CD262=0,CE262=0),$DC$19,"ATENÇÃO")))))))))))))))</f>
        <v>50</v>
      </c>
      <c r="CG262" s="38" t="n">
        <f aca="false">(X262+AA262+AG262)/3</f>
        <v>0.333333333333333</v>
      </c>
      <c r="CH262" s="39" t="n">
        <f aca="false">(U262+V262+W262+Y262+Z262+AB262+AC262+AD262+AE262+AF262)/10</f>
        <v>0.3</v>
      </c>
      <c r="CI262" s="30" t="n">
        <f aca="false">IF(AND(CG262=1,CH262=1),$DC$5,IF(AND(CG262=1,CH262&gt;0.5),$DC$6,IF(AND(CG262=1,AND(CH262&gt;0.25,CH262&lt;=0.5)),$DC$7,IF(AND(CG262=1,CH262&lt;=0.25),$DC$8,IF(AND(CG262&gt;0.5,CH262&gt;0.5),$DC$9,IF(AND(CG262&gt;0.5,AND(CH262&gt;0.25,CH262&lt;=0.5)),$DC$10,IF(AND(CG262&gt;0.5,CH262&lt;=0.25),$DC$11,IF(AND(AND(CG262&lt;=0.5,CG262&gt;0.25),CH262&gt;0.5),$DC$12,IF(AND(AND(CG262&lt;=0.5,CG262&gt;0.25),AND(CH262&gt;0.25,CH262&lt;=0.5)),$DC$13,IF(AND(AND(CG262&lt;=0.5,CG262&gt;0.25),CH262&lt;=0.25),$DC$14,IF(AND(CG262&lt;=0.25,CH262&gt;0.5),$DC$15,IF(AND(CG262&lt;=0.25,AND(CH262&gt;0.25,CH262&lt;=0.5)),$DC$16,IF(AND(CG262&lt;=0.25,AND(CH262&gt;0.1,CH262&lt;=0.25)),$DC$17,IF(AND(CG262&lt;=0.25,CH262&lt;=0.1,OR(CG262&lt;&gt;0,CH262&lt;&gt;0)),$DC$18,IF(AND(CG262=0,CH262=0),$DC$19,"ATENÇÃO")))))))))))))))</f>
        <v>42.8571428571429</v>
      </c>
      <c r="CJ262" s="38" t="n">
        <f aca="false">(AJ262+AL262)/2</f>
        <v>1</v>
      </c>
      <c r="CK262" s="39" t="n">
        <f aca="false">(AH262+AI262+AK262)/3</f>
        <v>0.666666666666667</v>
      </c>
      <c r="CL262" s="30" t="n">
        <f aca="false">IF(AND(CJ262=1,CK262=1),$DC$5,IF(AND(CJ262=1,CK262&gt;0.5),$DC$6,IF(AND(CJ262=1,AND(CK262&gt;0.25,CK262&lt;=0.5)),$DC$7,IF(AND(CJ262=1,CK262&lt;=0.25),$DC$8,IF(AND(CJ262&gt;0.5,CK262&gt;0.5),$DC$9,IF(AND(CJ262&gt;0.5,AND(CK262&gt;0.25,CK262&lt;=0.5)),$DC$10,IF(AND(CJ262&gt;0.5,CK262&lt;=0.25),$DC$11,IF(AND(AND(CJ262&lt;=0.5,CJ262&gt;0.25),CK262&gt;0.5),$DC$12,IF(AND(AND(CJ262&lt;=0.5,CJ262&gt;0.25),AND(CK262&gt;0.25,CK262&lt;=0.5)),$DC$13,IF(AND(AND(CJ262&lt;=0.5,CJ262&gt;0.25),CK262&lt;=0.25),$DC$14,IF(AND(CJ262&lt;=0.25,CK262&gt;0.5),$DC$15,IF(AND(CJ262&lt;=0.25,AND(CK262&gt;0.25,CK262&lt;=0.5)),$DC$16,IF(AND(CJ262&lt;=0.25,AND(CK262&gt;0.1,CK262&lt;=0.25)),$DC$17,IF(AND(CJ262&lt;=0.25,CK262&lt;=0.1,OR(CJ262&lt;&gt;0,CK262&lt;&gt;0)),$DC$18,IF(AND(CJ262=0,CK262=0),$DC$19,"ATENÇÃO")))))))))))))))</f>
        <v>92.8571428571429</v>
      </c>
      <c r="CM262" s="38" t="n">
        <f aca="false">(AP262+AS262)/2</f>
        <v>0</v>
      </c>
      <c r="CN262" s="39" t="n">
        <f aca="false">(AM262+AN262+AO262+AQ262+AR262+AT262)/6</f>
        <v>0.666666666666667</v>
      </c>
      <c r="CO262" s="30" t="n">
        <f aca="false">IF(AND(CM262=1,CN262=1),$DC$5,IF(AND(CM262=1,CN262&gt;0.5),$DC$6,IF(AND(CM262=1,AND(CN262&gt;0.25,CN262&lt;=0.5)),$DC$7,IF(AND(CM262=1,CN262&lt;=0.25),$DC$8,IF(AND(CM262&gt;0.5,CN262&gt;0.5),$DC$9,IF(AND(CM262&gt;0.5,AND(CN262&gt;0.25,CN262&lt;=0.5)),$DC$10,IF(AND(CM262&gt;0.5,CN262&lt;=0.25),$DC$11,IF(AND(AND(CM262&lt;=0.5,CM262&gt;0.25),CN262&gt;0.5),$DC$12,IF(AND(AND(CM262&lt;=0.5,CM262&gt;0.25),AND(CN262&gt;0.25,CN262&lt;=0.5)),$DC$13,IF(AND(AND(CM262&lt;=0.5,CM262&gt;0.25),CN262&lt;=0.25),$DC$14,IF(AND(CM262&lt;=0.25,CN262&gt;0.5),$DC$15,IF(AND(CM262&lt;=0.25,AND(CN262&gt;0.25,CN262&lt;=0.5)),$DC$16,IF(AND(CM262&lt;=0.25,AND(CN262&gt;0.1,CN262&lt;=0.25)),$DC$17,IF(AND(CM262&lt;=0.25,CN262&lt;=0.1,OR(CM262&lt;&gt;0,CN262&lt;&gt;0)),$DC$18,IF(AND(CM262=0,CN262=0),$DC$19,"ATENÇÃO")))))))))))))))</f>
        <v>28.5714285714286</v>
      </c>
      <c r="CP262" s="38" t="n">
        <f aca="false">(AU262+AZ262+BD262)/3</f>
        <v>0.333333333333333</v>
      </c>
      <c r="CQ262" s="39" t="n">
        <f aca="false">(AV262+AW262+AX262+AY262+BA262+BB262+BC262)/7</f>
        <v>0.142857142857143</v>
      </c>
      <c r="CR262" s="30" t="n">
        <f aca="false">IF(AND(CP262=1,CQ262=1),$DC$5,IF(AND(CP262=1,CQ262&gt;0.5),$DC$6,IF(AND(CP262=1,AND(CQ262&gt;0.25,CQ262&lt;=0.5)),$DC$7,IF(AND(CP262=1,CQ262&lt;=0.25),$DC$8,IF(AND(CP262&gt;0.5,CQ262&gt;0.5),$DC$9,IF(AND(CP262&gt;0.5,AND(CQ262&gt;0.25,CQ262&lt;=0.5)),$DC$10,IF(AND(CP262&gt;0.5,CQ262&lt;=0.25),$DC$11,IF(AND(AND(CP262&lt;=0.5,CP262&gt;0.25),CQ262&gt;0.5),$DC$12,IF(AND(AND(CP262&lt;=0.5,CP262&gt;0.25),AND(CQ262&gt;0.25,CQ262&lt;=0.5)),$DC$13,IF(AND(AND(CP262&lt;=0.5,CP262&gt;0.25),CQ262&lt;=0.25),$DC$14,IF(AND(CP262&lt;=0.25,CQ262&gt;0.5),$DC$15,IF(AND(CP262&lt;=0.25,AND(CQ262&gt;0.25,CQ262&lt;=0.5)),$DC$16,IF(AND(CP262&lt;=0.25,AND(CQ262&gt;0.1,CQ262&lt;=0.25)),$DC$17,IF(AND(CP262&lt;=0.25,CQ262&lt;=0.1,OR(CP262&lt;&gt;0,CQ262&lt;&gt;0)),$DC$18,IF(AND(CP262=0,CQ262=0),$DC$19,"ATENÇÃO")))))))))))))))</f>
        <v>35.7142857142857</v>
      </c>
      <c r="CS262" s="38" t="n">
        <f aca="false">(BE262+BJ262+BN262)/3</f>
        <v>0.666666666666667</v>
      </c>
      <c r="CT262" s="39" t="n">
        <f aca="false">(BF262+BG262+BH262+BI262+BK262+BL262+BM262+BO262+BP262)/9</f>
        <v>0.777777777777778</v>
      </c>
      <c r="CU262" s="30" t="n">
        <f aca="false">IF(AND(CS262=1,CT262=1),$DC$5,IF(AND(CS262=1,CT262&gt;0.5),$DC$6,IF(AND(CS262=1,AND(CT262&gt;0.25,CT262&lt;=0.5)),$DC$7,IF(AND(CS262=1,CT262&lt;=0.25),$DC$8,IF(AND(CS262&gt;0.5,CT262&gt;0.5),$DC$9,IF(AND(CS262&gt;0.5,AND(CT262&gt;0.25,CT262&lt;=0.5)),$DC$10,IF(AND(CS262&gt;0.5,CT262&lt;=0.25),$DC$11,IF(AND(AND(CS262&lt;=0.5,CS262&gt;0.25),CT262&gt;0.5),$DC$12,IF(AND(AND(CS262&lt;=0.5,CS262&gt;0.25),AND(CT262&gt;0.25,CT262&lt;=0.5)),$DC$13,IF(AND(AND(CS262&lt;=0.5,CS262&gt;0.25),CT262&lt;=0.25),$DC$14,IF(AND(CS262&lt;=0.25,CT262&gt;0.5),$DC$15,IF(AND(CS262&lt;=0.25,AND(CT262&gt;0.25,CT262&lt;=0.5)),$DC$16,IF(AND(CS262&lt;=0.25,AND(CT262&gt;0.1,CT262&lt;=0.25)),$DC$17,IF(AND(CS262&lt;=0.25,CT262&lt;=0.1,OR(CS262&lt;&gt;0,CT262&lt;&gt;0)),$DC$18,IF(AND(CS262=0,CT262=0),$DC$19,"ATENÇÃO")))))))))))))))</f>
        <v>71.4285714285714</v>
      </c>
      <c r="CV262" s="31" t="n">
        <f aca="false">(BR262+BW262+BX262)/3</f>
        <v>0.333333333333333</v>
      </c>
      <c r="CW262" s="32" t="n">
        <f aca="false">(BQ262+BS262+BT262+BU262+BV262+BY262+BZ262)/7</f>
        <v>0.285714285714286</v>
      </c>
      <c r="CX262" s="30" t="n">
        <f aca="false">IF(AND(CV262=1,CW262=1),$DC$5,IF(AND(CV262=1,CW262&gt;0.5),$DC$6,IF(AND(CV262=1,AND(CW262&gt;0.25,CW262&lt;=0.5)),$DC$7,IF(AND(CV262=1,CW262&lt;=0.25),$DC$8,IF(AND(CV262&gt;0.5,CW262&gt;0.5),$DC$9,IF(AND(CV262&gt;0.5,AND(CW262&gt;0.25,CW262&lt;=0.5)),$DC$10,IF(AND(CV262&gt;0.5,CW262&lt;=0.25),$DC$11,IF(AND(AND(CV262&lt;=0.5,CV262&gt;0.25),CW262&gt;0.5),$DC$12,IF(AND(AND(CV262&lt;=0.5,CV262&gt;0.25),AND(CW262&gt;0.25,CW262&lt;=0.5)),$DC$13,IF(AND(AND(CV262&lt;=0.5,CV262&gt;0.25),CW262&lt;=0.25),$DC$14,IF(AND(CV262&lt;=0.25,CW262&gt;0.5),$DC$15,IF(AND(CV262&lt;=0.25,AND(CW262&gt;0.25,CW262&lt;=0.5)),$DC$16,IF(AND(CV262&lt;=0.25,AND(CW262&gt;0.1,CW262&lt;=0.25)),$DC$17,IF(AND(CV262&lt;=0.25,CW262&lt;=0.1,OR(CV262&lt;&gt;0,CW262&lt;&gt;0)),$DC$18,IF(AND(CV262=0,CW262=0),$DC$19,"ATENÇÃO")))))))))))))))</f>
        <v>42.8571428571429</v>
      </c>
    </row>
    <row r="263" customFormat="false" ht="15" hidden="false" customHeight="false" outlineLevel="0" collapsed="false">
      <c r="A263" s="1" t="s">
        <v>414</v>
      </c>
      <c r="B263" s="2" t="n">
        <v>261</v>
      </c>
      <c r="C263" s="23" t="n">
        <v>1</v>
      </c>
      <c r="D263" s="23" t="n">
        <v>1</v>
      </c>
      <c r="E263" s="23" t="n">
        <v>1</v>
      </c>
      <c r="F263" s="23" t="n">
        <v>0</v>
      </c>
      <c r="G263" s="24" t="n">
        <v>0</v>
      </c>
      <c r="H263" s="23" t="n">
        <v>1</v>
      </c>
      <c r="I263" s="24" t="n">
        <v>1</v>
      </c>
      <c r="J263" s="23" t="n">
        <v>0</v>
      </c>
      <c r="K263" s="24" t="n">
        <v>0</v>
      </c>
      <c r="L263" s="23" t="n">
        <v>1</v>
      </c>
      <c r="M263" s="23" t="n">
        <v>0</v>
      </c>
      <c r="N263" s="24" t="n">
        <v>1</v>
      </c>
      <c r="O263" s="23" t="n">
        <v>1</v>
      </c>
      <c r="P263" s="23" t="n">
        <v>1</v>
      </c>
      <c r="Q263" s="23" t="n">
        <v>0</v>
      </c>
      <c r="R263" s="24" t="n">
        <v>1</v>
      </c>
      <c r="S263" s="23" t="n">
        <v>0</v>
      </c>
      <c r="T263" s="23" t="n">
        <v>1</v>
      </c>
      <c r="U263" s="25" t="n">
        <v>1</v>
      </c>
      <c r="V263" s="25" t="n">
        <v>0</v>
      </c>
      <c r="W263" s="25" t="n">
        <v>1</v>
      </c>
      <c r="X263" s="26" t="n">
        <v>0</v>
      </c>
      <c r="Y263" s="25" t="n">
        <v>1</v>
      </c>
      <c r="Z263" s="25" t="n">
        <v>1</v>
      </c>
      <c r="AA263" s="26" t="n">
        <v>0</v>
      </c>
      <c r="AB263" s="25" t="n">
        <v>0</v>
      </c>
      <c r="AC263" s="25" t="n">
        <v>1</v>
      </c>
      <c r="AD263" s="25" t="n">
        <v>0</v>
      </c>
      <c r="AE263" s="25" t="n">
        <v>1</v>
      </c>
      <c r="AF263" s="25" t="n">
        <v>0</v>
      </c>
      <c r="AG263" s="26" t="n">
        <v>1</v>
      </c>
      <c r="AH263" s="23" t="n">
        <v>1</v>
      </c>
      <c r="AI263" s="23" t="n">
        <v>0</v>
      </c>
      <c r="AJ263" s="24" t="n">
        <v>1</v>
      </c>
      <c r="AK263" s="23" t="n">
        <v>1</v>
      </c>
      <c r="AL263" s="24" t="n">
        <v>1</v>
      </c>
      <c r="AM263" s="25" t="n">
        <v>1</v>
      </c>
      <c r="AN263" s="25" t="n">
        <v>1</v>
      </c>
      <c r="AO263" s="25" t="n">
        <v>1</v>
      </c>
      <c r="AP263" s="26" t="n">
        <v>1</v>
      </c>
      <c r="AQ263" s="25" t="n">
        <v>0</v>
      </c>
      <c r="AR263" s="25" t="n">
        <v>1</v>
      </c>
      <c r="AS263" s="26" t="n">
        <v>1</v>
      </c>
      <c r="AT263" s="25" t="n">
        <v>1</v>
      </c>
      <c r="AU263" s="24" t="n">
        <v>1</v>
      </c>
      <c r="AV263" s="23" t="n">
        <v>1</v>
      </c>
      <c r="AW263" s="23" t="n">
        <v>1</v>
      </c>
      <c r="AX263" s="23" t="n">
        <v>1</v>
      </c>
      <c r="AY263" s="23" t="n">
        <v>0</v>
      </c>
      <c r="AZ263" s="24" t="n">
        <v>1</v>
      </c>
      <c r="BA263" s="23" t="n">
        <v>0</v>
      </c>
      <c r="BB263" s="23" t="n">
        <v>1</v>
      </c>
      <c r="BC263" s="23" t="n">
        <v>1</v>
      </c>
      <c r="BD263" s="24" t="n">
        <v>1</v>
      </c>
      <c r="BE263" s="26" t="n">
        <v>1</v>
      </c>
      <c r="BF263" s="25" t="n">
        <v>1</v>
      </c>
      <c r="BG263" s="25" t="n">
        <v>1</v>
      </c>
      <c r="BH263" s="25" t="n">
        <v>1</v>
      </c>
      <c r="BI263" s="25" t="n">
        <v>1</v>
      </c>
      <c r="BJ263" s="26" t="n">
        <v>1</v>
      </c>
      <c r="BK263" s="25" t="n">
        <v>1</v>
      </c>
      <c r="BL263" s="25" t="n">
        <v>1</v>
      </c>
      <c r="BM263" s="25" t="n">
        <v>1</v>
      </c>
      <c r="BN263" s="26" t="n">
        <v>0</v>
      </c>
      <c r="BO263" s="25" t="n">
        <v>1</v>
      </c>
      <c r="BP263" s="25" t="n">
        <v>0</v>
      </c>
      <c r="BQ263" s="23" t="n">
        <v>1</v>
      </c>
      <c r="BR263" s="24" t="n">
        <v>1</v>
      </c>
      <c r="BS263" s="23" t="n">
        <v>0</v>
      </c>
      <c r="BT263" s="23" t="n">
        <v>1</v>
      </c>
      <c r="BU263" s="23" t="n">
        <v>1</v>
      </c>
      <c r="BV263" s="23" t="n">
        <v>1</v>
      </c>
      <c r="BW263" s="24" t="n">
        <v>1</v>
      </c>
      <c r="BX263" s="24" t="n">
        <v>1</v>
      </c>
      <c r="BY263" s="23" t="n">
        <v>1</v>
      </c>
      <c r="BZ263" s="23" t="n">
        <v>1</v>
      </c>
      <c r="CB263" s="27" t="n">
        <f aca="false">CF263*$CZ$3+CI263*$DA$3+CL263*$DB$3+CO263*$DC$3+CR263*$DD$3+CU263*$DE$3+CX263*$DF$3</f>
        <v>83.7928571428571</v>
      </c>
      <c r="CD263" s="38" t="n">
        <f aca="false">(G263+I263+K263+N263+R263)/5</f>
        <v>0.6</v>
      </c>
      <c r="CE263" s="39" t="n">
        <f aca="false">(C263+D263+E263+F263+H263+J263+L263+M263+O263+P263+Q263+S263+T263)/13</f>
        <v>0.615384615384615</v>
      </c>
      <c r="CF263" s="30" t="n">
        <f aca="false">IF(AND(CD263=1,CE263=1),$DC$5,IF(AND(CD263=1,CE263&gt;0.5),$DC$6,IF(AND(CD263=1,AND(CE263&gt;0.25,CE263&lt;=0.5)),$DC$7,IF(AND(CD263=1,CE263&lt;=0.25),$DC$8,IF(AND(CD263&gt;0.5,CE263&gt;0.5),$DC$9,IF(AND(CD263&gt;0.5,AND(CE263&gt;0.25,CE263&lt;=0.5)),$DC$10,IF(AND(CD263&gt;0.5,CE263&lt;=0.25),$DC$11,IF(AND(AND(CD263&lt;=0.5,CD263&gt;0.25),CE263&gt;0.5),$DC$12,IF(AND(AND(CD263&lt;=0.5,CD263&gt;0.25),AND(CE263&gt;0.25,CE263&lt;=0.5)),$DC$13,IF(AND(AND(CD263&lt;=0.5,CD263&gt;0.25),CE263&lt;=0.25),$DC$14,IF(AND(CD263&lt;=0.25,CE263&gt;0.5),$DC$15,IF(AND(CD263&lt;=0.25,AND(CE263&gt;0.25,CE263&lt;=0.5)),$DC$16,IF(AND(CD263&lt;=0.25,AND(CE263&gt;0.1,CE263&lt;=0.25)),$DC$17,IF(AND(CD263&lt;=0.25,CE263&lt;=0.1,OR(CD263&lt;&gt;0,CE263&lt;&gt;0)),$DC$18,IF(AND(CD263=0,CE263=0),$DC$19,"ATENÇÃO")))))))))))))))</f>
        <v>71.4285714285714</v>
      </c>
      <c r="CG263" s="38" t="n">
        <f aca="false">(X263+AA263+AG263)/3</f>
        <v>0.333333333333333</v>
      </c>
      <c r="CH263" s="39" t="n">
        <f aca="false">(U263+V263+W263+Y263+Z263+AB263+AC263+AD263+AE263+AF263)/10</f>
        <v>0.6</v>
      </c>
      <c r="CI263" s="30" t="n">
        <f aca="false">IF(AND(CG263=1,CH263=1),$DC$5,IF(AND(CG263=1,CH263&gt;0.5),$DC$6,IF(AND(CG263=1,AND(CH263&gt;0.25,CH263&lt;=0.5)),$DC$7,IF(AND(CG263=1,CH263&lt;=0.25),$DC$8,IF(AND(CG263&gt;0.5,CH263&gt;0.5),$DC$9,IF(AND(CG263&gt;0.5,AND(CH263&gt;0.25,CH263&lt;=0.5)),$DC$10,IF(AND(CG263&gt;0.5,CH263&lt;=0.25),$DC$11,IF(AND(AND(CG263&lt;=0.5,CG263&gt;0.25),CH263&gt;0.5),$DC$12,IF(AND(AND(CG263&lt;=0.5,CG263&gt;0.25),AND(CH263&gt;0.25,CH263&lt;=0.5)),$DC$13,IF(AND(AND(CG263&lt;=0.5,CG263&gt;0.25),CH263&lt;=0.25),$DC$14,IF(AND(CG263&lt;=0.25,CH263&gt;0.5),$DC$15,IF(AND(CG263&lt;=0.25,AND(CH263&gt;0.25,CH263&lt;=0.5)),$DC$16,IF(AND(CG263&lt;=0.25,AND(CH263&gt;0.1,CH263&lt;=0.25)),$DC$17,IF(AND(CG263&lt;=0.25,CH263&lt;=0.1,OR(CG263&lt;&gt;0,CH263&lt;&gt;0)),$DC$18,IF(AND(CG263=0,CH263=0),$DC$19,"ATENÇÃO")))))))))))))))</f>
        <v>50</v>
      </c>
      <c r="CJ263" s="38" t="n">
        <f aca="false">(AJ263+AL263)/2</f>
        <v>1</v>
      </c>
      <c r="CK263" s="39" t="n">
        <f aca="false">(AH263+AI263+AK263)/3</f>
        <v>0.666666666666667</v>
      </c>
      <c r="CL263" s="30" t="n">
        <f aca="false">IF(AND(CJ263=1,CK263=1),$DC$5,IF(AND(CJ263=1,CK263&gt;0.5),$DC$6,IF(AND(CJ263=1,AND(CK263&gt;0.25,CK263&lt;=0.5)),$DC$7,IF(AND(CJ263=1,CK263&lt;=0.25),$DC$8,IF(AND(CJ263&gt;0.5,CK263&gt;0.5),$DC$9,IF(AND(CJ263&gt;0.5,AND(CK263&gt;0.25,CK263&lt;=0.5)),$DC$10,IF(AND(CJ263&gt;0.5,CK263&lt;=0.25),$DC$11,IF(AND(AND(CJ263&lt;=0.5,CJ263&gt;0.25),CK263&gt;0.5),$DC$12,IF(AND(AND(CJ263&lt;=0.5,CJ263&gt;0.25),AND(CK263&gt;0.25,CK263&lt;=0.5)),$DC$13,IF(AND(AND(CJ263&lt;=0.5,CJ263&gt;0.25),CK263&lt;=0.25),$DC$14,IF(AND(CJ263&lt;=0.25,CK263&gt;0.5),$DC$15,IF(AND(CJ263&lt;=0.25,AND(CK263&gt;0.25,CK263&lt;=0.5)),$DC$16,IF(AND(CJ263&lt;=0.25,AND(CK263&gt;0.1,CK263&lt;=0.25)),$DC$17,IF(AND(CJ263&lt;=0.25,CK263&lt;=0.1,OR(CJ263&lt;&gt;0,CK263&lt;&gt;0)),$DC$18,IF(AND(CJ263=0,CK263=0),$DC$19,"ATENÇÃO")))))))))))))))</f>
        <v>92.8571428571429</v>
      </c>
      <c r="CM263" s="38" t="n">
        <f aca="false">(AP263+AS263)/2</f>
        <v>1</v>
      </c>
      <c r="CN263" s="39" t="n">
        <f aca="false">(AM263+AN263+AO263+AQ263+AR263+AT263)/6</f>
        <v>0.833333333333333</v>
      </c>
      <c r="CO263" s="30" t="n">
        <f aca="false">IF(AND(CM263=1,CN263=1),$DC$5,IF(AND(CM263=1,CN263&gt;0.5),$DC$6,IF(AND(CM263=1,AND(CN263&gt;0.25,CN263&lt;=0.5)),$DC$7,IF(AND(CM263=1,CN263&lt;=0.25),$DC$8,IF(AND(CM263&gt;0.5,CN263&gt;0.5),$DC$9,IF(AND(CM263&gt;0.5,AND(CN263&gt;0.25,CN263&lt;=0.5)),$DC$10,IF(AND(CM263&gt;0.5,CN263&lt;=0.25),$DC$11,IF(AND(AND(CM263&lt;=0.5,CM263&gt;0.25),CN263&gt;0.5),$DC$12,IF(AND(AND(CM263&lt;=0.5,CM263&gt;0.25),AND(CN263&gt;0.25,CN263&lt;=0.5)),$DC$13,IF(AND(AND(CM263&lt;=0.5,CM263&gt;0.25),CN263&lt;=0.25),$DC$14,IF(AND(CM263&lt;=0.25,CN263&gt;0.5),$DC$15,IF(AND(CM263&lt;=0.25,AND(CN263&gt;0.25,CN263&lt;=0.5)),$DC$16,IF(AND(CM263&lt;=0.25,AND(CN263&gt;0.1,CN263&lt;=0.25)),$DC$17,IF(AND(CM263&lt;=0.25,CN263&lt;=0.1,OR(CM263&lt;&gt;0,CN263&lt;&gt;0)),$DC$18,IF(AND(CM263=0,CN263=0),$DC$19,"ATENÇÃO")))))))))))))))</f>
        <v>92.8571428571429</v>
      </c>
      <c r="CP263" s="38" t="n">
        <f aca="false">(AU263+AZ263+BD263)/3</f>
        <v>1</v>
      </c>
      <c r="CQ263" s="39" t="n">
        <f aca="false">(AV263+AW263+AX263+AY263+BA263+BB263+BC263)/7</f>
        <v>0.714285714285714</v>
      </c>
      <c r="CR263" s="30" t="n">
        <f aca="false">IF(AND(CP263=1,CQ263=1),$DC$5,IF(AND(CP263=1,CQ263&gt;0.5),$DC$6,IF(AND(CP263=1,AND(CQ263&gt;0.25,CQ263&lt;=0.5)),$DC$7,IF(AND(CP263=1,CQ263&lt;=0.25),$DC$8,IF(AND(CP263&gt;0.5,CQ263&gt;0.5),$DC$9,IF(AND(CP263&gt;0.5,AND(CQ263&gt;0.25,CQ263&lt;=0.5)),$DC$10,IF(AND(CP263&gt;0.5,CQ263&lt;=0.25),$DC$11,IF(AND(AND(CP263&lt;=0.5,CP263&gt;0.25),CQ263&gt;0.5),$DC$12,IF(AND(AND(CP263&lt;=0.5,CP263&gt;0.25),AND(CQ263&gt;0.25,CQ263&lt;=0.5)),$DC$13,IF(AND(AND(CP263&lt;=0.5,CP263&gt;0.25),CQ263&lt;=0.25),$DC$14,IF(AND(CP263&lt;=0.25,CQ263&gt;0.5),$DC$15,IF(AND(CP263&lt;=0.25,AND(CQ263&gt;0.25,CQ263&lt;=0.5)),$DC$16,IF(AND(CP263&lt;=0.25,AND(CQ263&gt;0.1,CQ263&lt;=0.25)),$DC$17,IF(AND(CP263&lt;=0.25,CQ263&lt;=0.1,OR(CP263&lt;&gt;0,CQ263&lt;&gt;0)),$DC$18,IF(AND(CP263=0,CQ263=0),$DC$19,"ATENÇÃO")))))))))))))))</f>
        <v>92.8571428571429</v>
      </c>
      <c r="CS263" s="38" t="n">
        <f aca="false">(BE263+BJ263+BN263)/3</f>
        <v>0.666666666666667</v>
      </c>
      <c r="CT263" s="39" t="n">
        <f aca="false">(BF263+BG263+BH263+BI263+BK263+BL263+BM263+BO263+BP263)/9</f>
        <v>0.888888888888889</v>
      </c>
      <c r="CU263" s="30" t="n">
        <f aca="false">IF(AND(CS263=1,CT263=1),$DC$5,IF(AND(CS263=1,CT263&gt;0.5),$DC$6,IF(AND(CS263=1,AND(CT263&gt;0.25,CT263&lt;=0.5)),$DC$7,IF(AND(CS263=1,CT263&lt;=0.25),$DC$8,IF(AND(CS263&gt;0.5,CT263&gt;0.5),$DC$9,IF(AND(CS263&gt;0.5,AND(CT263&gt;0.25,CT263&lt;=0.5)),$DC$10,IF(AND(CS263&gt;0.5,CT263&lt;=0.25),$DC$11,IF(AND(AND(CS263&lt;=0.5,CS263&gt;0.25),CT263&gt;0.5),$DC$12,IF(AND(AND(CS263&lt;=0.5,CS263&gt;0.25),AND(CT263&gt;0.25,CT263&lt;=0.5)),$DC$13,IF(AND(AND(CS263&lt;=0.5,CS263&gt;0.25),CT263&lt;=0.25),$DC$14,IF(AND(CS263&lt;=0.25,CT263&gt;0.5),$DC$15,IF(AND(CS263&lt;=0.25,AND(CT263&gt;0.25,CT263&lt;=0.5)),$DC$16,IF(AND(CS263&lt;=0.25,AND(CT263&gt;0.1,CT263&lt;=0.25)),$DC$17,IF(AND(CS263&lt;=0.25,CT263&lt;=0.1,OR(CS263&lt;&gt;0,CT263&lt;&gt;0)),$DC$18,IF(AND(CS263=0,CT263=0),$DC$19,"ATENÇÃO")))))))))))))))</f>
        <v>71.4285714285714</v>
      </c>
      <c r="CV263" s="31" t="n">
        <f aca="false">(BR263+BW263+BX263)/3</f>
        <v>1</v>
      </c>
      <c r="CW263" s="32" t="n">
        <f aca="false">(BQ263+BS263+BT263+BU263+BV263+BY263+BZ263)/7</f>
        <v>0.857142857142857</v>
      </c>
      <c r="CX263" s="30" t="n">
        <f aca="false">IF(AND(CV263=1,CW263=1),$DC$5,IF(AND(CV263=1,CW263&gt;0.5),$DC$6,IF(AND(CV263=1,AND(CW263&gt;0.25,CW263&lt;=0.5)),$DC$7,IF(AND(CV263=1,CW263&lt;=0.25),$DC$8,IF(AND(CV263&gt;0.5,CW263&gt;0.5),$DC$9,IF(AND(CV263&gt;0.5,AND(CW263&gt;0.25,CW263&lt;=0.5)),$DC$10,IF(AND(CV263&gt;0.5,CW263&lt;=0.25),$DC$11,IF(AND(AND(CV263&lt;=0.5,CV263&gt;0.25),CW263&gt;0.5),$DC$12,IF(AND(AND(CV263&lt;=0.5,CV263&gt;0.25),AND(CW263&gt;0.25,CW263&lt;=0.5)),$DC$13,IF(AND(AND(CV263&lt;=0.5,CV263&gt;0.25),CW263&lt;=0.25),$DC$14,IF(AND(CV263&lt;=0.25,CW263&gt;0.5),$DC$15,IF(AND(CV263&lt;=0.25,AND(CW263&gt;0.25,CW263&lt;=0.5)),$DC$16,IF(AND(CV263&lt;=0.25,AND(CW263&gt;0.1,CW263&lt;=0.25)),$DC$17,IF(AND(CV263&lt;=0.25,CW263&lt;=0.1,OR(CV263&lt;&gt;0,CW263&lt;&gt;0)),$DC$18,IF(AND(CV263=0,CW263=0),$DC$19,"ATENÇÃO")))))))))))))))</f>
        <v>92.8571428571429</v>
      </c>
    </row>
    <row r="264" customFormat="false" ht="15" hidden="false" customHeight="false" outlineLevel="0" collapsed="false">
      <c r="A264" s="1" t="s">
        <v>415</v>
      </c>
      <c r="B264" s="2" t="n">
        <v>262</v>
      </c>
      <c r="C264" s="23" t="n">
        <v>0</v>
      </c>
      <c r="D264" s="23" t="n">
        <v>0</v>
      </c>
      <c r="E264" s="23" t="n">
        <v>0</v>
      </c>
      <c r="F264" s="23" t="n">
        <v>0</v>
      </c>
      <c r="G264" s="24" t="n">
        <v>0</v>
      </c>
      <c r="H264" s="23" t="n">
        <v>0</v>
      </c>
      <c r="I264" s="24" t="n">
        <v>0</v>
      </c>
      <c r="J264" s="23" t="n">
        <v>0</v>
      </c>
      <c r="K264" s="24" t="n">
        <v>0</v>
      </c>
      <c r="L264" s="23" t="n">
        <v>1</v>
      </c>
      <c r="M264" s="23" t="n">
        <v>0</v>
      </c>
      <c r="N264" s="24" t="n">
        <v>0</v>
      </c>
      <c r="O264" s="23" t="n">
        <v>1</v>
      </c>
      <c r="P264" s="23" t="n">
        <v>0</v>
      </c>
      <c r="Q264" s="23" t="n">
        <v>0</v>
      </c>
      <c r="R264" s="24" t="n">
        <v>1</v>
      </c>
      <c r="S264" s="23" t="n">
        <v>0</v>
      </c>
      <c r="T264" s="23" t="n">
        <v>0</v>
      </c>
      <c r="U264" s="25" t="n">
        <v>0</v>
      </c>
      <c r="V264" s="25" t="n">
        <v>0</v>
      </c>
      <c r="W264" s="25" t="n">
        <v>0</v>
      </c>
      <c r="X264" s="26" t="n">
        <v>0</v>
      </c>
      <c r="Y264" s="25" t="n">
        <v>1</v>
      </c>
      <c r="Z264" s="25" t="n">
        <v>0</v>
      </c>
      <c r="AA264" s="26" t="n">
        <v>0</v>
      </c>
      <c r="AB264" s="25" t="n">
        <v>0</v>
      </c>
      <c r="AC264" s="25" t="n">
        <v>0</v>
      </c>
      <c r="AD264" s="25" t="n">
        <v>0</v>
      </c>
      <c r="AE264" s="25" t="n">
        <v>0</v>
      </c>
      <c r="AF264" s="25" t="n">
        <v>0</v>
      </c>
      <c r="AG264" s="26" t="n">
        <v>1</v>
      </c>
      <c r="AH264" s="23" t="n">
        <v>1</v>
      </c>
      <c r="AI264" s="23" t="n">
        <v>0</v>
      </c>
      <c r="AJ264" s="24" t="n">
        <v>0</v>
      </c>
      <c r="AK264" s="23" t="n">
        <v>0</v>
      </c>
      <c r="AL264" s="24" t="n">
        <v>0</v>
      </c>
      <c r="AM264" s="25" t="n">
        <v>1</v>
      </c>
      <c r="AN264" s="25" t="n">
        <v>1</v>
      </c>
      <c r="AO264" s="25" t="n">
        <v>0</v>
      </c>
      <c r="AP264" s="26" t="n">
        <v>0</v>
      </c>
      <c r="AQ264" s="25" t="n">
        <v>0</v>
      </c>
      <c r="AR264" s="25" t="n">
        <v>1</v>
      </c>
      <c r="AS264" s="26" t="n">
        <v>0</v>
      </c>
      <c r="AT264" s="25" t="n">
        <v>1</v>
      </c>
      <c r="AU264" s="24" t="n">
        <v>0</v>
      </c>
      <c r="AV264" s="23" t="n">
        <v>0</v>
      </c>
      <c r="AW264" s="23" t="n">
        <v>0</v>
      </c>
      <c r="AX264" s="23" t="n">
        <v>0</v>
      </c>
      <c r="AY264" s="23" t="n">
        <v>0</v>
      </c>
      <c r="AZ264" s="24" t="n">
        <v>0</v>
      </c>
      <c r="BA264" s="23" t="n">
        <v>0</v>
      </c>
      <c r="BB264" s="23" t="n">
        <v>0</v>
      </c>
      <c r="BC264" s="23" t="n">
        <v>0</v>
      </c>
      <c r="BD264" s="24" t="n">
        <v>0</v>
      </c>
      <c r="BE264" s="26" t="n">
        <v>1</v>
      </c>
      <c r="BF264" s="25" t="n">
        <v>1</v>
      </c>
      <c r="BG264" s="25" t="n">
        <v>1</v>
      </c>
      <c r="BH264" s="25" t="n">
        <v>1</v>
      </c>
      <c r="BI264" s="25" t="n">
        <v>1</v>
      </c>
      <c r="BJ264" s="26" t="n">
        <v>1</v>
      </c>
      <c r="BK264" s="25" t="n">
        <v>1</v>
      </c>
      <c r="BL264" s="25" t="n">
        <v>0</v>
      </c>
      <c r="BM264" s="25" t="n">
        <v>1</v>
      </c>
      <c r="BN264" s="26" t="n">
        <v>1</v>
      </c>
      <c r="BO264" s="25" t="n">
        <v>1</v>
      </c>
      <c r="BP264" s="25" t="n">
        <v>1</v>
      </c>
      <c r="BQ264" s="23" t="n">
        <v>0</v>
      </c>
      <c r="BR264" s="24" t="n">
        <v>1</v>
      </c>
      <c r="BS264" s="23" t="n">
        <v>0</v>
      </c>
      <c r="BT264" s="23" t="n">
        <v>0</v>
      </c>
      <c r="BU264" s="23" t="n">
        <v>0</v>
      </c>
      <c r="BV264" s="23" t="n">
        <v>0</v>
      </c>
      <c r="BW264" s="24" t="n">
        <v>0</v>
      </c>
      <c r="BX264" s="24" t="n">
        <v>0</v>
      </c>
      <c r="BY264" s="23" t="n">
        <v>0</v>
      </c>
      <c r="BZ264" s="23" t="n">
        <v>0</v>
      </c>
      <c r="CB264" s="27" t="n">
        <f aca="false">CF264*$CZ$3+CI264*$DA$3+CL264*$DB$3+CO264*$DC$3+CR264*$DD$3+CU264*$DE$3+CX264*$DF$3</f>
        <v>31.5892857142857</v>
      </c>
      <c r="CD264" s="38" t="n">
        <f aca="false">(G264+I264+K264+N264+R264)/5</f>
        <v>0.2</v>
      </c>
      <c r="CE264" s="39" t="n">
        <f aca="false">(C264+D264+E264+F264+H264+J264+L264+M264+O264+P264+Q264+S264+T264)/13</f>
        <v>0.153846153846154</v>
      </c>
      <c r="CF264" s="30" t="n">
        <f aca="false">IF(AND(CD264=1,CE264=1),$DC$5,IF(AND(CD264=1,CE264&gt;0.5),$DC$6,IF(AND(CD264=1,AND(CE264&gt;0.25,CE264&lt;=0.5)),$DC$7,IF(AND(CD264=1,CE264&lt;=0.25),$DC$8,IF(AND(CD264&gt;0.5,CE264&gt;0.5),$DC$9,IF(AND(CD264&gt;0.5,AND(CE264&gt;0.25,CE264&lt;=0.5)),$DC$10,IF(AND(CD264&gt;0.5,CE264&lt;=0.25),$DC$11,IF(AND(AND(CD264&lt;=0.5,CD264&gt;0.25),CE264&gt;0.5),$DC$12,IF(AND(AND(CD264&lt;=0.5,CD264&gt;0.25),AND(CE264&gt;0.25,CE264&lt;=0.5)),$DC$13,IF(AND(AND(CD264&lt;=0.5,CD264&gt;0.25),CE264&lt;=0.25),$DC$14,IF(AND(CD264&lt;=0.25,CE264&gt;0.5),$DC$15,IF(AND(CD264&lt;=0.25,AND(CE264&gt;0.25,CE264&lt;=0.5)),$DC$16,IF(AND(CD264&lt;=0.25,AND(CE264&gt;0.1,CE264&lt;=0.25)),$DC$17,IF(AND(CD264&lt;=0.25,CE264&lt;=0.1,OR(CD264&lt;&gt;0,CE264&lt;&gt;0)),$DC$18,IF(AND(CD264=0,CE264=0),$DC$19,"ATENÇÃO")))))))))))))))</f>
        <v>14.2857142857143</v>
      </c>
      <c r="CG264" s="38" t="n">
        <f aca="false">(X264+AA264+AG264)/3</f>
        <v>0.333333333333333</v>
      </c>
      <c r="CH264" s="39" t="n">
        <f aca="false">(U264+V264+W264+Y264+Z264+AB264+AC264+AD264+AE264+AF264)/10</f>
        <v>0.1</v>
      </c>
      <c r="CI264" s="30" t="n">
        <f aca="false">IF(AND(CG264=1,CH264=1),$DC$5,IF(AND(CG264=1,CH264&gt;0.5),$DC$6,IF(AND(CG264=1,AND(CH264&gt;0.25,CH264&lt;=0.5)),$DC$7,IF(AND(CG264=1,CH264&lt;=0.25),$DC$8,IF(AND(CG264&gt;0.5,CH264&gt;0.5),$DC$9,IF(AND(CG264&gt;0.5,AND(CH264&gt;0.25,CH264&lt;=0.5)),$DC$10,IF(AND(CG264&gt;0.5,CH264&lt;=0.25),$DC$11,IF(AND(AND(CG264&lt;=0.5,CG264&gt;0.25),CH264&gt;0.5),$DC$12,IF(AND(AND(CG264&lt;=0.5,CG264&gt;0.25),AND(CH264&gt;0.25,CH264&lt;=0.5)),$DC$13,IF(AND(AND(CG264&lt;=0.5,CG264&gt;0.25),CH264&lt;=0.25),$DC$14,IF(AND(CG264&lt;=0.25,CH264&gt;0.5),$DC$15,IF(AND(CG264&lt;=0.25,AND(CH264&gt;0.25,CH264&lt;=0.5)),$DC$16,IF(AND(CG264&lt;=0.25,AND(CH264&gt;0.1,CH264&lt;=0.25)),$DC$17,IF(AND(CG264&lt;=0.25,CH264&lt;=0.1,OR(CG264&lt;&gt;0,CH264&lt;&gt;0)),$DC$18,IF(AND(CG264=0,CH264=0),$DC$19,"ATENÇÃO")))))))))))))))</f>
        <v>35.7142857142857</v>
      </c>
      <c r="CJ264" s="38" t="n">
        <f aca="false">(AJ264+AL264)/2</f>
        <v>0</v>
      </c>
      <c r="CK264" s="39" t="n">
        <f aca="false">(AH264+AI264+AK264)/3</f>
        <v>0.333333333333333</v>
      </c>
      <c r="CL264" s="30" t="n">
        <f aca="false">IF(AND(CJ264=1,CK264=1),$DC$5,IF(AND(CJ264=1,CK264&gt;0.5),$DC$6,IF(AND(CJ264=1,AND(CK264&gt;0.25,CK264&lt;=0.5)),$DC$7,IF(AND(CJ264=1,CK264&lt;=0.25),$DC$8,IF(AND(CJ264&gt;0.5,CK264&gt;0.5),$DC$9,IF(AND(CJ264&gt;0.5,AND(CK264&gt;0.25,CK264&lt;=0.5)),$DC$10,IF(AND(CJ264&gt;0.5,CK264&lt;=0.25),$DC$11,IF(AND(AND(CJ264&lt;=0.5,CJ264&gt;0.25),CK264&gt;0.5),$DC$12,IF(AND(AND(CJ264&lt;=0.5,CJ264&gt;0.25),AND(CK264&gt;0.25,CK264&lt;=0.5)),$DC$13,IF(AND(AND(CJ264&lt;=0.5,CJ264&gt;0.25),CK264&lt;=0.25),$DC$14,IF(AND(CJ264&lt;=0.25,CK264&gt;0.5),$DC$15,IF(AND(CJ264&lt;=0.25,AND(CK264&gt;0.25,CK264&lt;=0.5)),$DC$16,IF(AND(CJ264&lt;=0.25,AND(CK264&gt;0.1,CK264&lt;=0.25)),$DC$17,IF(AND(CJ264&lt;=0.25,CK264&lt;=0.1,OR(CJ264&lt;&gt;0,CK264&lt;&gt;0)),$DC$18,IF(AND(CJ264=0,CK264=0),$DC$19,"ATENÇÃO")))))))))))))))</f>
        <v>21.4285714285714</v>
      </c>
      <c r="CM264" s="38" t="n">
        <f aca="false">(AP264+AS264)/2</f>
        <v>0</v>
      </c>
      <c r="CN264" s="39" t="n">
        <f aca="false">(AM264+AN264+AO264+AQ264+AR264+AT264)/6</f>
        <v>0.666666666666667</v>
      </c>
      <c r="CO264" s="30" t="n">
        <f aca="false">IF(AND(CM264=1,CN264=1),$DC$5,IF(AND(CM264=1,CN264&gt;0.5),$DC$6,IF(AND(CM264=1,AND(CN264&gt;0.25,CN264&lt;=0.5)),$DC$7,IF(AND(CM264=1,CN264&lt;=0.25),$DC$8,IF(AND(CM264&gt;0.5,CN264&gt;0.5),$DC$9,IF(AND(CM264&gt;0.5,AND(CN264&gt;0.25,CN264&lt;=0.5)),$DC$10,IF(AND(CM264&gt;0.5,CN264&lt;=0.25),$DC$11,IF(AND(AND(CM264&lt;=0.5,CM264&gt;0.25),CN264&gt;0.5),$DC$12,IF(AND(AND(CM264&lt;=0.5,CM264&gt;0.25),AND(CN264&gt;0.25,CN264&lt;=0.5)),$DC$13,IF(AND(AND(CM264&lt;=0.5,CM264&gt;0.25),CN264&lt;=0.25),$DC$14,IF(AND(CM264&lt;=0.25,CN264&gt;0.5),$DC$15,IF(AND(CM264&lt;=0.25,AND(CN264&gt;0.25,CN264&lt;=0.5)),$DC$16,IF(AND(CM264&lt;=0.25,AND(CN264&gt;0.1,CN264&lt;=0.25)),$DC$17,IF(AND(CM264&lt;=0.25,CN264&lt;=0.1,OR(CM264&lt;&gt;0,CN264&lt;&gt;0)),$DC$18,IF(AND(CM264=0,CN264=0),$DC$19,"ATENÇÃO")))))))))))))))</f>
        <v>28.5714285714286</v>
      </c>
      <c r="CP264" s="38" t="n">
        <f aca="false">(AU264+AZ264+BD264)/3</f>
        <v>0</v>
      </c>
      <c r="CQ264" s="39" t="n">
        <f aca="false">(AV264+AW264+AX264+AY264+BA264+BB264+BC264)/7</f>
        <v>0</v>
      </c>
      <c r="CR264" s="30" t="n">
        <f aca="false">IF(AND(CP264=1,CQ264=1),$DC$5,IF(AND(CP264=1,CQ264&gt;0.5),$DC$6,IF(AND(CP264=1,AND(CQ264&gt;0.25,CQ264&lt;=0.5)),$DC$7,IF(AND(CP264=1,CQ264&lt;=0.25),$DC$8,IF(AND(CP264&gt;0.5,CQ264&gt;0.5),$DC$9,IF(AND(CP264&gt;0.5,AND(CQ264&gt;0.25,CQ264&lt;=0.5)),$DC$10,IF(AND(CP264&gt;0.5,CQ264&lt;=0.25),$DC$11,IF(AND(AND(CP264&lt;=0.5,CP264&gt;0.25),CQ264&gt;0.5),$DC$12,IF(AND(AND(CP264&lt;=0.5,CP264&gt;0.25),AND(CQ264&gt;0.25,CQ264&lt;=0.5)),$DC$13,IF(AND(AND(CP264&lt;=0.5,CP264&gt;0.25),CQ264&lt;=0.25),$DC$14,IF(AND(CP264&lt;=0.25,CQ264&gt;0.5),$DC$15,IF(AND(CP264&lt;=0.25,AND(CQ264&gt;0.25,CQ264&lt;=0.5)),$DC$16,IF(AND(CP264&lt;=0.25,AND(CQ264&gt;0.1,CQ264&lt;=0.25)),$DC$17,IF(AND(CP264&lt;=0.25,CQ264&lt;=0.1,OR(CP264&lt;&gt;0,CQ264&lt;&gt;0)),$DC$18,IF(AND(CP264=0,CQ264=0),$DC$19,"ATENÇÃO")))))))))))))))</f>
        <v>0</v>
      </c>
      <c r="CS264" s="38" t="n">
        <f aca="false">(BE264+BJ264+BN264)/3</f>
        <v>1</v>
      </c>
      <c r="CT264" s="39" t="n">
        <f aca="false">(BF264+BG264+BH264+BI264+BK264+BL264+BM264+BO264+BP264)/9</f>
        <v>0.888888888888889</v>
      </c>
      <c r="CU264" s="30" t="n">
        <f aca="false">IF(AND(CS264=1,CT264=1),$DC$5,IF(AND(CS264=1,CT264&gt;0.5),$DC$6,IF(AND(CS264=1,AND(CT264&gt;0.25,CT264&lt;=0.5)),$DC$7,IF(AND(CS264=1,CT264&lt;=0.25),$DC$8,IF(AND(CS264&gt;0.5,CT264&gt;0.5),$DC$9,IF(AND(CS264&gt;0.5,AND(CT264&gt;0.25,CT264&lt;=0.5)),$DC$10,IF(AND(CS264&gt;0.5,CT264&lt;=0.25),$DC$11,IF(AND(AND(CS264&lt;=0.5,CS264&gt;0.25),CT264&gt;0.5),$DC$12,IF(AND(AND(CS264&lt;=0.5,CS264&gt;0.25),AND(CT264&gt;0.25,CT264&lt;=0.5)),$DC$13,IF(AND(AND(CS264&lt;=0.5,CS264&gt;0.25),CT264&lt;=0.25),$DC$14,IF(AND(CS264&lt;=0.25,CT264&gt;0.5),$DC$15,IF(AND(CS264&lt;=0.25,AND(CT264&gt;0.25,CT264&lt;=0.5)),$DC$16,IF(AND(CS264&lt;=0.25,AND(CT264&gt;0.1,CT264&lt;=0.25)),$DC$17,IF(AND(CS264&lt;=0.25,CT264&lt;=0.1,OR(CS264&lt;&gt;0,CT264&lt;&gt;0)),$DC$18,IF(AND(CS264=0,CT264=0),$DC$19,"ATENÇÃO")))))))))))))))</f>
        <v>92.8571428571429</v>
      </c>
      <c r="CV264" s="31" t="n">
        <f aca="false">(BR264+BW264+BX264)/3</f>
        <v>0.333333333333333</v>
      </c>
      <c r="CW264" s="32" t="n">
        <f aca="false">(BQ264+BS264+BT264+BU264+BV264+BY264+BZ264)/7</f>
        <v>0</v>
      </c>
      <c r="CX264" s="30" t="n">
        <f aca="false">IF(AND(CV264=1,CW264=1),$DC$5,IF(AND(CV264=1,CW264&gt;0.5),$DC$6,IF(AND(CV264=1,AND(CW264&gt;0.25,CW264&lt;=0.5)),$DC$7,IF(AND(CV264=1,CW264&lt;=0.25),$DC$8,IF(AND(CV264&gt;0.5,CW264&gt;0.5),$DC$9,IF(AND(CV264&gt;0.5,AND(CW264&gt;0.25,CW264&lt;=0.5)),$DC$10,IF(AND(CV264&gt;0.5,CW264&lt;=0.25),$DC$11,IF(AND(AND(CV264&lt;=0.5,CV264&gt;0.25),CW264&gt;0.5),$DC$12,IF(AND(AND(CV264&lt;=0.5,CV264&gt;0.25),AND(CW264&gt;0.25,CW264&lt;=0.5)),$DC$13,IF(AND(AND(CV264&lt;=0.5,CV264&gt;0.25),CW264&lt;=0.25),$DC$14,IF(AND(CV264&lt;=0.25,CW264&gt;0.5),$DC$15,IF(AND(CV264&lt;=0.25,AND(CW264&gt;0.25,CW264&lt;=0.5)),$DC$16,IF(AND(CV264&lt;=0.25,AND(CW264&gt;0.1,CW264&lt;=0.25)),$DC$17,IF(AND(CV264&lt;=0.25,CW264&lt;=0.1,OR(CV264&lt;&gt;0,CW264&lt;&gt;0)),$DC$18,IF(AND(CV264=0,CW264=0),$DC$19,"ATENÇÃO")))))))))))))))</f>
        <v>35.7142857142857</v>
      </c>
    </row>
    <row r="265" customFormat="false" ht="15" hidden="false" customHeight="false" outlineLevel="0" collapsed="false">
      <c r="A265" s="1" t="s">
        <v>416</v>
      </c>
      <c r="B265" s="2" t="n">
        <v>263</v>
      </c>
      <c r="C265" s="23" t="n">
        <v>1</v>
      </c>
      <c r="D265" s="23" t="n">
        <v>0</v>
      </c>
      <c r="E265" s="23" t="n">
        <v>0</v>
      </c>
      <c r="F265" s="23" t="n">
        <v>0</v>
      </c>
      <c r="G265" s="24" t="n">
        <v>0</v>
      </c>
      <c r="H265" s="23" t="n">
        <v>0</v>
      </c>
      <c r="I265" s="24" t="n">
        <v>0</v>
      </c>
      <c r="J265" s="23" t="n">
        <v>0</v>
      </c>
      <c r="K265" s="24" t="n">
        <v>0</v>
      </c>
      <c r="L265" s="23" t="n">
        <v>1</v>
      </c>
      <c r="M265" s="23" t="n">
        <v>0</v>
      </c>
      <c r="N265" s="24" t="n">
        <v>1</v>
      </c>
      <c r="O265" s="23" t="n">
        <v>1</v>
      </c>
      <c r="P265" s="23" t="n">
        <v>0</v>
      </c>
      <c r="Q265" s="23" t="n">
        <v>0</v>
      </c>
      <c r="R265" s="24" t="n">
        <v>1</v>
      </c>
      <c r="S265" s="23" t="n">
        <v>1</v>
      </c>
      <c r="T265" s="23" t="n">
        <v>1</v>
      </c>
      <c r="U265" s="25" t="n">
        <v>0</v>
      </c>
      <c r="V265" s="25" t="n">
        <v>0</v>
      </c>
      <c r="W265" s="25" t="n">
        <v>1</v>
      </c>
      <c r="X265" s="26" t="n">
        <v>0</v>
      </c>
      <c r="Y265" s="25" t="n">
        <v>0</v>
      </c>
      <c r="Z265" s="25" t="n">
        <v>0</v>
      </c>
      <c r="AA265" s="26" t="n">
        <v>0</v>
      </c>
      <c r="AB265" s="25" t="n">
        <v>0</v>
      </c>
      <c r="AC265" s="25" t="n">
        <v>0</v>
      </c>
      <c r="AD265" s="25" t="n">
        <v>0</v>
      </c>
      <c r="AE265" s="25" t="n">
        <v>1</v>
      </c>
      <c r="AF265" s="25" t="n">
        <v>0</v>
      </c>
      <c r="AG265" s="26" t="n">
        <v>1</v>
      </c>
      <c r="AH265" s="23" t="n">
        <v>1</v>
      </c>
      <c r="AI265" s="23" t="n">
        <v>0</v>
      </c>
      <c r="AJ265" s="24" t="n">
        <v>0</v>
      </c>
      <c r="AK265" s="23" t="n">
        <v>0</v>
      </c>
      <c r="AL265" s="24" t="n">
        <v>1</v>
      </c>
      <c r="AM265" s="25" t="n">
        <v>0</v>
      </c>
      <c r="AN265" s="25" t="n">
        <v>1</v>
      </c>
      <c r="AO265" s="25" t="n">
        <v>0</v>
      </c>
      <c r="AP265" s="26" t="n">
        <v>0</v>
      </c>
      <c r="AQ265" s="25" t="n">
        <v>0</v>
      </c>
      <c r="AR265" s="25" t="n">
        <v>1</v>
      </c>
      <c r="AS265" s="26" t="n">
        <v>0</v>
      </c>
      <c r="AT265" s="25" t="n">
        <v>1</v>
      </c>
      <c r="AU265" s="24" t="n">
        <v>0</v>
      </c>
      <c r="AV265" s="23" t="n">
        <v>0</v>
      </c>
      <c r="AW265" s="23" t="n">
        <v>0</v>
      </c>
      <c r="AX265" s="23" t="n">
        <v>0</v>
      </c>
      <c r="AY265" s="23" t="n">
        <v>0</v>
      </c>
      <c r="AZ265" s="24" t="n">
        <v>0</v>
      </c>
      <c r="BA265" s="23" t="n">
        <v>0</v>
      </c>
      <c r="BB265" s="23" t="n">
        <v>0</v>
      </c>
      <c r="BC265" s="23" t="n">
        <v>0</v>
      </c>
      <c r="BD265" s="24" t="n">
        <v>0</v>
      </c>
      <c r="BE265" s="26" t="n">
        <v>1</v>
      </c>
      <c r="BF265" s="25" t="n">
        <v>1</v>
      </c>
      <c r="BG265" s="25" t="n">
        <v>0</v>
      </c>
      <c r="BH265" s="25" t="n">
        <v>1</v>
      </c>
      <c r="BI265" s="25" t="n">
        <v>1</v>
      </c>
      <c r="BJ265" s="26" t="n">
        <v>1</v>
      </c>
      <c r="BK265" s="25" t="n">
        <v>1</v>
      </c>
      <c r="BL265" s="25" t="n">
        <v>0</v>
      </c>
      <c r="BM265" s="25" t="n">
        <v>1</v>
      </c>
      <c r="BN265" s="26" t="n">
        <v>1</v>
      </c>
      <c r="BO265" s="25" t="n">
        <v>1</v>
      </c>
      <c r="BP265" s="25" t="n">
        <v>0</v>
      </c>
      <c r="BQ265" s="23" t="n">
        <v>1</v>
      </c>
      <c r="BR265" s="24" t="n">
        <v>0</v>
      </c>
      <c r="BS265" s="23" t="n">
        <v>0</v>
      </c>
      <c r="BT265" s="23" t="n">
        <v>1</v>
      </c>
      <c r="BU265" s="23" t="n">
        <v>1</v>
      </c>
      <c r="BV265" s="23" t="n">
        <v>0</v>
      </c>
      <c r="BW265" s="24" t="n">
        <v>0</v>
      </c>
      <c r="BX265" s="24" t="n">
        <v>0</v>
      </c>
      <c r="BY265" s="23" t="n">
        <v>0</v>
      </c>
      <c r="BZ265" s="23" t="n">
        <v>0</v>
      </c>
      <c r="CB265" s="27" t="n">
        <f aca="false">CF265*$CZ$3+CI265*$DA$3+CL265*$DB$3+CO265*$DC$3+CR265*$DD$3+CU265*$DE$3+CX265*$DF$3</f>
        <v>34.4728571428571</v>
      </c>
      <c r="CD265" s="38" t="n">
        <f aca="false">(G265+I265+K265+N265+R265)/5</f>
        <v>0.4</v>
      </c>
      <c r="CE265" s="39" t="n">
        <f aca="false">(C265+D265+E265+F265+H265+J265+L265+M265+O265+P265+Q265+S265+T265)/13</f>
        <v>0.384615384615385</v>
      </c>
      <c r="CF265" s="30" t="n">
        <f aca="false">IF(AND(CD265=1,CE265=1),$DC$5,IF(AND(CD265=1,CE265&gt;0.5),$DC$6,IF(AND(CD265=1,AND(CE265&gt;0.25,CE265&lt;=0.5)),$DC$7,IF(AND(CD265=1,CE265&lt;=0.25),$DC$8,IF(AND(CD265&gt;0.5,CE265&gt;0.5),$DC$9,IF(AND(CD265&gt;0.5,AND(CE265&gt;0.25,CE265&lt;=0.5)),$DC$10,IF(AND(CD265&gt;0.5,CE265&lt;=0.25),$DC$11,IF(AND(AND(CD265&lt;=0.5,CD265&gt;0.25),CE265&gt;0.5),$DC$12,IF(AND(AND(CD265&lt;=0.5,CD265&gt;0.25),AND(CE265&gt;0.25,CE265&lt;=0.5)),$DC$13,IF(AND(AND(CD265&lt;=0.5,CD265&gt;0.25),CE265&lt;=0.25),$DC$14,IF(AND(CD265&lt;=0.25,CE265&gt;0.5),$DC$15,IF(AND(CD265&lt;=0.25,AND(CE265&gt;0.25,CE265&lt;=0.5)),$DC$16,IF(AND(CD265&lt;=0.25,AND(CE265&gt;0.1,CE265&lt;=0.25)),$DC$17,IF(AND(CD265&lt;=0.25,CE265&lt;=0.1,OR(CD265&lt;&gt;0,CE265&lt;&gt;0)),$DC$18,IF(AND(CD265=0,CE265=0),$DC$19,"ATENÇÃO")))))))))))))))</f>
        <v>42.8571428571429</v>
      </c>
      <c r="CG265" s="38" t="n">
        <f aca="false">(X265+AA265+AG265)/3</f>
        <v>0.333333333333333</v>
      </c>
      <c r="CH265" s="39" t="n">
        <f aca="false">(U265+V265+W265+Y265+Z265+AB265+AC265+AD265+AE265+AF265)/10</f>
        <v>0.2</v>
      </c>
      <c r="CI265" s="30" t="n">
        <f aca="false">IF(AND(CG265=1,CH265=1),$DC$5,IF(AND(CG265=1,CH265&gt;0.5),$DC$6,IF(AND(CG265=1,AND(CH265&gt;0.25,CH265&lt;=0.5)),$DC$7,IF(AND(CG265=1,CH265&lt;=0.25),$DC$8,IF(AND(CG265&gt;0.5,CH265&gt;0.5),$DC$9,IF(AND(CG265&gt;0.5,AND(CH265&gt;0.25,CH265&lt;=0.5)),$DC$10,IF(AND(CG265&gt;0.5,CH265&lt;=0.25),$DC$11,IF(AND(AND(CG265&lt;=0.5,CG265&gt;0.25),CH265&gt;0.5),$DC$12,IF(AND(AND(CG265&lt;=0.5,CG265&gt;0.25),AND(CH265&gt;0.25,CH265&lt;=0.5)),$DC$13,IF(AND(AND(CG265&lt;=0.5,CG265&gt;0.25),CH265&lt;=0.25),$DC$14,IF(AND(CG265&lt;=0.25,CH265&gt;0.5),$DC$15,IF(AND(CG265&lt;=0.25,AND(CH265&gt;0.25,CH265&lt;=0.5)),$DC$16,IF(AND(CG265&lt;=0.25,AND(CH265&gt;0.1,CH265&lt;=0.25)),$DC$17,IF(AND(CG265&lt;=0.25,CH265&lt;=0.1,OR(CG265&lt;&gt;0,CH265&lt;&gt;0)),$DC$18,IF(AND(CG265=0,CH265=0),$DC$19,"ATENÇÃO")))))))))))))))</f>
        <v>35.7142857142857</v>
      </c>
      <c r="CJ265" s="38" t="n">
        <f aca="false">(AJ265+AL265)/2</f>
        <v>0.5</v>
      </c>
      <c r="CK265" s="39" t="n">
        <f aca="false">(AH265+AI265+AK265)/3</f>
        <v>0.333333333333333</v>
      </c>
      <c r="CL265" s="30" t="n">
        <f aca="false">IF(AND(CJ265=1,CK265=1),$DC$5,IF(AND(CJ265=1,CK265&gt;0.5),$DC$6,IF(AND(CJ265=1,AND(CK265&gt;0.25,CK265&lt;=0.5)),$DC$7,IF(AND(CJ265=1,CK265&lt;=0.25),$DC$8,IF(AND(CJ265&gt;0.5,CK265&gt;0.5),$DC$9,IF(AND(CJ265&gt;0.5,AND(CK265&gt;0.25,CK265&lt;=0.5)),$DC$10,IF(AND(CJ265&gt;0.5,CK265&lt;=0.25),$DC$11,IF(AND(AND(CJ265&lt;=0.5,CJ265&gt;0.25),CK265&gt;0.5),$DC$12,IF(AND(AND(CJ265&lt;=0.5,CJ265&gt;0.25),AND(CK265&gt;0.25,CK265&lt;=0.5)),$DC$13,IF(AND(AND(CJ265&lt;=0.5,CJ265&gt;0.25),CK265&lt;=0.25),$DC$14,IF(AND(CJ265&lt;=0.25,CK265&gt;0.5),$DC$15,IF(AND(CJ265&lt;=0.25,AND(CK265&gt;0.25,CK265&lt;=0.5)),$DC$16,IF(AND(CJ265&lt;=0.25,AND(CK265&gt;0.1,CK265&lt;=0.25)),$DC$17,IF(AND(CJ265&lt;=0.25,CK265&lt;=0.1,OR(CJ265&lt;&gt;0,CK265&lt;&gt;0)),$DC$18,IF(AND(CJ265=0,CK265=0),$DC$19,"ATENÇÃO")))))))))))))))</f>
        <v>42.8571428571429</v>
      </c>
      <c r="CM265" s="38" t="n">
        <f aca="false">(AP265+AS265)/2</f>
        <v>0</v>
      </c>
      <c r="CN265" s="39" t="n">
        <f aca="false">(AM265+AN265+AO265+AQ265+AR265+AT265)/6</f>
        <v>0.5</v>
      </c>
      <c r="CO265" s="30" t="n">
        <f aca="false">IF(AND(CM265=1,CN265=1),$DC$5,IF(AND(CM265=1,CN265&gt;0.5),$DC$6,IF(AND(CM265=1,AND(CN265&gt;0.25,CN265&lt;=0.5)),$DC$7,IF(AND(CM265=1,CN265&lt;=0.25),$DC$8,IF(AND(CM265&gt;0.5,CN265&gt;0.5),$DC$9,IF(AND(CM265&gt;0.5,AND(CN265&gt;0.25,CN265&lt;=0.5)),$DC$10,IF(AND(CM265&gt;0.5,CN265&lt;=0.25),$DC$11,IF(AND(AND(CM265&lt;=0.5,CM265&gt;0.25),CN265&gt;0.5),$DC$12,IF(AND(AND(CM265&lt;=0.5,CM265&gt;0.25),AND(CN265&gt;0.25,CN265&lt;=0.5)),$DC$13,IF(AND(AND(CM265&lt;=0.5,CM265&gt;0.25),CN265&lt;=0.25),$DC$14,IF(AND(CM265&lt;=0.25,CN265&gt;0.5),$DC$15,IF(AND(CM265&lt;=0.25,AND(CN265&gt;0.25,CN265&lt;=0.5)),$DC$16,IF(AND(CM265&lt;=0.25,AND(CN265&gt;0.1,CN265&lt;=0.25)),$DC$17,IF(AND(CM265&lt;=0.25,CN265&lt;=0.1,OR(CM265&lt;&gt;0,CN265&lt;&gt;0)),$DC$18,IF(AND(CM265=0,CN265=0),$DC$19,"ATENÇÃO")))))))))))))))</f>
        <v>21.4285714285714</v>
      </c>
      <c r="CP265" s="38" t="n">
        <f aca="false">(AU265+AZ265+BD265)/3</f>
        <v>0</v>
      </c>
      <c r="CQ265" s="39" t="n">
        <f aca="false">(AV265+AW265+AX265+AY265+BA265+BB265+BC265)/7</f>
        <v>0</v>
      </c>
      <c r="CR265" s="30" t="n">
        <f aca="false">IF(AND(CP265=1,CQ265=1),$DC$5,IF(AND(CP265=1,CQ265&gt;0.5),$DC$6,IF(AND(CP265=1,AND(CQ265&gt;0.25,CQ265&lt;=0.5)),$DC$7,IF(AND(CP265=1,CQ265&lt;=0.25),$DC$8,IF(AND(CP265&gt;0.5,CQ265&gt;0.5),$DC$9,IF(AND(CP265&gt;0.5,AND(CQ265&gt;0.25,CQ265&lt;=0.5)),$DC$10,IF(AND(CP265&gt;0.5,CQ265&lt;=0.25),$DC$11,IF(AND(AND(CP265&lt;=0.5,CP265&gt;0.25),CQ265&gt;0.5),$DC$12,IF(AND(AND(CP265&lt;=0.5,CP265&gt;0.25),AND(CQ265&gt;0.25,CQ265&lt;=0.5)),$DC$13,IF(AND(AND(CP265&lt;=0.5,CP265&gt;0.25),CQ265&lt;=0.25),$DC$14,IF(AND(CP265&lt;=0.25,CQ265&gt;0.5),$DC$15,IF(AND(CP265&lt;=0.25,AND(CQ265&gt;0.25,CQ265&lt;=0.5)),$DC$16,IF(AND(CP265&lt;=0.25,AND(CQ265&gt;0.1,CQ265&lt;=0.25)),$DC$17,IF(AND(CP265&lt;=0.25,CQ265&lt;=0.1,OR(CP265&lt;&gt;0,CQ265&lt;&gt;0)),$DC$18,IF(AND(CP265=0,CQ265=0),$DC$19,"ATENÇÃO")))))))))))))))</f>
        <v>0</v>
      </c>
      <c r="CS265" s="38" t="n">
        <f aca="false">(BE265+BJ265+BN265)/3</f>
        <v>1</v>
      </c>
      <c r="CT265" s="39" t="n">
        <f aca="false">(BF265+BG265+BH265+BI265+BK265+BL265+BM265+BO265+BP265)/9</f>
        <v>0.666666666666667</v>
      </c>
      <c r="CU265" s="30" t="n">
        <f aca="false">IF(AND(CS265=1,CT265=1),$DC$5,IF(AND(CS265=1,CT265&gt;0.5),$DC$6,IF(AND(CS265=1,AND(CT265&gt;0.25,CT265&lt;=0.5)),$DC$7,IF(AND(CS265=1,CT265&lt;=0.25),$DC$8,IF(AND(CS265&gt;0.5,CT265&gt;0.5),$DC$9,IF(AND(CS265&gt;0.5,AND(CT265&gt;0.25,CT265&lt;=0.5)),$DC$10,IF(AND(CS265&gt;0.5,CT265&lt;=0.25),$DC$11,IF(AND(AND(CS265&lt;=0.5,CS265&gt;0.25),CT265&gt;0.5),$DC$12,IF(AND(AND(CS265&lt;=0.5,CS265&gt;0.25),AND(CT265&gt;0.25,CT265&lt;=0.5)),$DC$13,IF(AND(AND(CS265&lt;=0.5,CS265&gt;0.25),CT265&lt;=0.25),$DC$14,IF(AND(CS265&lt;=0.25,CT265&gt;0.5),$DC$15,IF(AND(CS265&lt;=0.25,AND(CT265&gt;0.25,CT265&lt;=0.5)),$DC$16,IF(AND(CS265&lt;=0.25,AND(CT265&gt;0.1,CT265&lt;=0.25)),$DC$17,IF(AND(CS265&lt;=0.25,CT265&lt;=0.1,OR(CS265&lt;&gt;0,CT265&lt;&gt;0)),$DC$18,IF(AND(CS265=0,CT265=0),$DC$19,"ATENÇÃO")))))))))))))))</f>
        <v>92.8571428571429</v>
      </c>
      <c r="CV265" s="31" t="n">
        <f aca="false">(BR265+BW265+BX265)/3</f>
        <v>0</v>
      </c>
      <c r="CW265" s="32" t="n">
        <f aca="false">(BQ265+BS265+BT265+BU265+BV265+BY265+BZ265)/7</f>
        <v>0.428571428571429</v>
      </c>
      <c r="CX265" s="30" t="n">
        <f aca="false">IF(AND(CV265=1,CW265=1),$DC$5,IF(AND(CV265=1,CW265&gt;0.5),$DC$6,IF(AND(CV265=1,AND(CW265&gt;0.25,CW265&lt;=0.5)),$DC$7,IF(AND(CV265=1,CW265&lt;=0.25),$DC$8,IF(AND(CV265&gt;0.5,CW265&gt;0.5),$DC$9,IF(AND(CV265&gt;0.5,AND(CW265&gt;0.25,CW265&lt;=0.5)),$DC$10,IF(AND(CV265&gt;0.5,CW265&lt;=0.25),$DC$11,IF(AND(AND(CV265&lt;=0.5,CV265&gt;0.25),CW265&gt;0.5),$DC$12,IF(AND(AND(CV265&lt;=0.5,CV265&gt;0.25),AND(CW265&gt;0.25,CW265&lt;=0.5)),$DC$13,IF(AND(AND(CV265&lt;=0.5,CV265&gt;0.25),CW265&lt;=0.25),$DC$14,IF(AND(CV265&lt;=0.25,CW265&gt;0.5),$DC$15,IF(AND(CV265&lt;=0.25,AND(CW265&gt;0.25,CW265&lt;=0.5)),$DC$16,IF(AND(CV265&lt;=0.25,AND(CW265&gt;0.1,CW265&lt;=0.25)),$DC$17,IF(AND(CV265&lt;=0.25,CW265&lt;=0.1,OR(CV265&lt;&gt;0,CW265&lt;&gt;0)),$DC$18,IF(AND(CV265=0,CW265=0),$DC$19,"ATENÇÃO")))))))))))))))</f>
        <v>21.4285714285714</v>
      </c>
    </row>
    <row r="266" customFormat="false" ht="15" hidden="false" customHeight="false" outlineLevel="0" collapsed="false">
      <c r="A266" s="1" t="s">
        <v>417</v>
      </c>
      <c r="B266" s="2" t="n">
        <v>264</v>
      </c>
      <c r="C266" s="23" t="n">
        <v>1</v>
      </c>
      <c r="D266" s="23" t="n">
        <v>0</v>
      </c>
      <c r="E266" s="23" t="n">
        <v>1</v>
      </c>
      <c r="F266" s="23" t="n">
        <v>0</v>
      </c>
      <c r="G266" s="24" t="n">
        <v>0</v>
      </c>
      <c r="H266" s="23" t="n">
        <v>1</v>
      </c>
      <c r="I266" s="24" t="n">
        <v>1</v>
      </c>
      <c r="J266" s="23" t="n">
        <v>0</v>
      </c>
      <c r="K266" s="24" t="n">
        <v>0</v>
      </c>
      <c r="L266" s="23" t="n">
        <v>1</v>
      </c>
      <c r="M266" s="23" t="n">
        <v>0</v>
      </c>
      <c r="N266" s="24" t="n">
        <v>1</v>
      </c>
      <c r="O266" s="23" t="n">
        <v>1</v>
      </c>
      <c r="P266" s="23" t="n">
        <v>0</v>
      </c>
      <c r="Q266" s="23" t="n">
        <v>0</v>
      </c>
      <c r="R266" s="24" t="n">
        <v>1</v>
      </c>
      <c r="S266" s="23" t="n">
        <v>1</v>
      </c>
      <c r="T266" s="23" t="n">
        <v>1</v>
      </c>
      <c r="U266" s="25" t="n">
        <v>0</v>
      </c>
      <c r="V266" s="25" t="n">
        <v>0</v>
      </c>
      <c r="W266" s="25" t="n">
        <v>0</v>
      </c>
      <c r="X266" s="26" t="n">
        <v>1</v>
      </c>
      <c r="Y266" s="25" t="n">
        <v>0</v>
      </c>
      <c r="Z266" s="25" t="n">
        <v>0</v>
      </c>
      <c r="AA266" s="26" t="n">
        <v>0</v>
      </c>
      <c r="AB266" s="25" t="n">
        <v>0</v>
      </c>
      <c r="AC266" s="25" t="n">
        <v>0</v>
      </c>
      <c r="AD266" s="25" t="n">
        <v>0</v>
      </c>
      <c r="AE266" s="25" t="n">
        <v>0</v>
      </c>
      <c r="AF266" s="25" t="n">
        <v>0</v>
      </c>
      <c r="AG266" s="26" t="n">
        <v>1</v>
      </c>
      <c r="AH266" s="23" t="n">
        <v>1</v>
      </c>
      <c r="AI266" s="23" t="n">
        <v>1</v>
      </c>
      <c r="AJ266" s="24" t="n">
        <v>0</v>
      </c>
      <c r="AK266" s="23" t="n">
        <v>1</v>
      </c>
      <c r="AL266" s="24" t="n">
        <v>0</v>
      </c>
      <c r="AM266" s="25" t="n">
        <v>1</v>
      </c>
      <c r="AN266" s="25" t="n">
        <v>1</v>
      </c>
      <c r="AO266" s="25" t="n">
        <v>1</v>
      </c>
      <c r="AP266" s="26" t="n">
        <v>1</v>
      </c>
      <c r="AQ266" s="25" t="n">
        <v>0</v>
      </c>
      <c r="AR266" s="25" t="n">
        <v>1</v>
      </c>
      <c r="AS266" s="26" t="n">
        <v>1</v>
      </c>
      <c r="AT266" s="25" t="n">
        <v>1</v>
      </c>
      <c r="AU266" s="24" t="n">
        <v>1</v>
      </c>
      <c r="AV266" s="23" t="n">
        <v>0</v>
      </c>
      <c r="AW266" s="23" t="n">
        <v>0</v>
      </c>
      <c r="AX266" s="23" t="n">
        <v>1</v>
      </c>
      <c r="AY266" s="23" t="n">
        <v>0</v>
      </c>
      <c r="AZ266" s="24" t="n">
        <v>1</v>
      </c>
      <c r="BA266" s="23" t="n">
        <v>0</v>
      </c>
      <c r="BB266" s="23" t="n">
        <v>1</v>
      </c>
      <c r="BC266" s="23" t="n">
        <v>0</v>
      </c>
      <c r="BD266" s="24" t="n">
        <v>0</v>
      </c>
      <c r="BE266" s="26" t="n">
        <v>1</v>
      </c>
      <c r="BF266" s="25" t="n">
        <v>1</v>
      </c>
      <c r="BG266" s="25" t="n">
        <v>1</v>
      </c>
      <c r="BH266" s="25" t="n">
        <v>1</v>
      </c>
      <c r="BI266" s="25" t="n">
        <v>1</v>
      </c>
      <c r="BJ266" s="26" t="n">
        <v>1</v>
      </c>
      <c r="BK266" s="25" t="n">
        <v>1</v>
      </c>
      <c r="BL266" s="25" t="n">
        <v>1</v>
      </c>
      <c r="BM266" s="25" t="n">
        <v>0</v>
      </c>
      <c r="BN266" s="26" t="n">
        <v>1</v>
      </c>
      <c r="BO266" s="25" t="n">
        <v>1</v>
      </c>
      <c r="BP266" s="25" t="n">
        <v>1</v>
      </c>
      <c r="BQ266" s="23" t="n">
        <v>1</v>
      </c>
      <c r="BR266" s="24" t="n">
        <v>1</v>
      </c>
      <c r="BS266" s="23" t="n">
        <v>1</v>
      </c>
      <c r="BT266" s="23" t="n">
        <v>1</v>
      </c>
      <c r="BU266" s="23" t="n">
        <v>1</v>
      </c>
      <c r="BV266" s="23" t="n">
        <v>1</v>
      </c>
      <c r="BW266" s="24" t="n">
        <v>0</v>
      </c>
      <c r="BX266" s="24" t="n">
        <v>1</v>
      </c>
      <c r="BY266" s="23" t="n">
        <v>1</v>
      </c>
      <c r="BZ266" s="23" t="n">
        <v>1</v>
      </c>
      <c r="CB266" s="27" t="n">
        <f aca="false">CF266*$CZ$3+CI266*$DA$3+CL266*$DB$3+CO266*$DC$3+CR266*$DD$3+CU266*$DE$3+CX266*$DF$3</f>
        <v>68.6792857142857</v>
      </c>
      <c r="CD266" s="38" t="n">
        <f aca="false">(G266+I266+K266+N266+R266)/5</f>
        <v>0.6</v>
      </c>
      <c r="CE266" s="39" t="n">
        <f aca="false">(C266+D266+E266+F266+H266+J266+L266+M266+O266+P266+Q266+S266+T266)/13</f>
        <v>0.538461538461538</v>
      </c>
      <c r="CF266" s="30" t="n">
        <f aca="false">IF(AND(CD266=1,CE266=1),$DC$5,IF(AND(CD266=1,CE266&gt;0.5),$DC$6,IF(AND(CD266=1,AND(CE266&gt;0.25,CE266&lt;=0.5)),$DC$7,IF(AND(CD266=1,CE266&lt;=0.25),$DC$8,IF(AND(CD266&gt;0.5,CE266&gt;0.5),$DC$9,IF(AND(CD266&gt;0.5,AND(CE266&gt;0.25,CE266&lt;=0.5)),$DC$10,IF(AND(CD266&gt;0.5,CE266&lt;=0.25),$DC$11,IF(AND(AND(CD266&lt;=0.5,CD266&gt;0.25),CE266&gt;0.5),$DC$12,IF(AND(AND(CD266&lt;=0.5,CD266&gt;0.25),AND(CE266&gt;0.25,CE266&lt;=0.5)),$DC$13,IF(AND(AND(CD266&lt;=0.5,CD266&gt;0.25),CE266&lt;=0.25),$DC$14,IF(AND(CD266&lt;=0.25,CE266&gt;0.5),$DC$15,IF(AND(CD266&lt;=0.25,AND(CE266&gt;0.25,CE266&lt;=0.5)),$DC$16,IF(AND(CD266&lt;=0.25,AND(CE266&gt;0.1,CE266&lt;=0.25)),$DC$17,IF(AND(CD266&lt;=0.25,CE266&lt;=0.1,OR(CD266&lt;&gt;0,CE266&lt;&gt;0)),$DC$18,IF(AND(CD266=0,CE266=0),$DC$19,"ATENÇÃO")))))))))))))))</f>
        <v>71.4285714285714</v>
      </c>
      <c r="CG266" s="38" t="n">
        <f aca="false">(X266+AA266+AG266)/3</f>
        <v>0.666666666666667</v>
      </c>
      <c r="CH266" s="39" t="n">
        <f aca="false">(U266+V266+W266+Y266+Z266+AB266+AC266+AD266+AE266+AF266)/10</f>
        <v>0</v>
      </c>
      <c r="CI266" s="30" t="n">
        <f aca="false">IF(AND(CG266=1,CH266=1),$DC$5,IF(AND(CG266=1,CH266&gt;0.5),$DC$6,IF(AND(CG266=1,AND(CH266&gt;0.25,CH266&lt;=0.5)),$DC$7,IF(AND(CG266=1,CH266&lt;=0.25),$DC$8,IF(AND(CG266&gt;0.5,CH266&gt;0.5),$DC$9,IF(AND(CG266&gt;0.5,AND(CH266&gt;0.25,CH266&lt;=0.5)),$DC$10,IF(AND(CG266&gt;0.5,CH266&lt;=0.25),$DC$11,IF(AND(AND(CG266&lt;=0.5,CG266&gt;0.25),CH266&gt;0.5),$DC$12,IF(AND(AND(CG266&lt;=0.5,CG266&gt;0.25),AND(CH266&gt;0.25,CH266&lt;=0.5)),$DC$13,IF(AND(AND(CG266&lt;=0.5,CG266&gt;0.25),CH266&lt;=0.25),$DC$14,IF(AND(CG266&lt;=0.25,CH266&gt;0.5),$DC$15,IF(AND(CG266&lt;=0.25,AND(CH266&gt;0.25,CH266&lt;=0.5)),$DC$16,IF(AND(CG266&lt;=0.25,AND(CH266&gt;0.1,CH266&lt;=0.25)),$DC$17,IF(AND(CG266&lt;=0.25,CH266&lt;=0.1,OR(CG266&lt;&gt;0,CH266&lt;&gt;0)),$DC$18,IF(AND(CG266=0,CH266=0),$DC$19,"ATENÇÃO")))))))))))))))</f>
        <v>57.1428571428572</v>
      </c>
      <c r="CJ266" s="38" t="n">
        <f aca="false">(AJ266+AL266)/2</f>
        <v>0</v>
      </c>
      <c r="CK266" s="39" t="n">
        <f aca="false">(AH266+AI266+AK266)/3</f>
        <v>1</v>
      </c>
      <c r="CL266" s="30" t="n">
        <f aca="false">IF(AND(CJ266=1,CK266=1),$DC$5,IF(AND(CJ266=1,CK266&gt;0.5),$DC$6,IF(AND(CJ266=1,AND(CK266&gt;0.25,CK266&lt;=0.5)),$DC$7,IF(AND(CJ266=1,CK266&lt;=0.25),$DC$8,IF(AND(CJ266&gt;0.5,CK266&gt;0.5),$DC$9,IF(AND(CJ266&gt;0.5,AND(CK266&gt;0.25,CK266&lt;=0.5)),$DC$10,IF(AND(CJ266&gt;0.5,CK266&lt;=0.25),$DC$11,IF(AND(AND(CJ266&lt;=0.5,CJ266&gt;0.25),CK266&gt;0.5),$DC$12,IF(AND(AND(CJ266&lt;=0.5,CJ266&gt;0.25),AND(CK266&gt;0.25,CK266&lt;=0.5)),$DC$13,IF(AND(AND(CJ266&lt;=0.5,CJ266&gt;0.25),CK266&lt;=0.25),$DC$14,IF(AND(CJ266&lt;=0.25,CK266&gt;0.5),$DC$15,IF(AND(CJ266&lt;=0.25,AND(CK266&gt;0.25,CK266&lt;=0.5)),$DC$16,IF(AND(CJ266&lt;=0.25,AND(CK266&gt;0.1,CK266&lt;=0.25)),$DC$17,IF(AND(CJ266&lt;=0.25,CK266&lt;=0.1,OR(CJ266&lt;&gt;0,CK266&lt;&gt;0)),$DC$18,IF(AND(CJ266=0,CK266=0),$DC$19,"ATENÇÃO")))))))))))))))</f>
        <v>28.5714285714286</v>
      </c>
      <c r="CM266" s="38" t="n">
        <f aca="false">(AP266+AS266)/2</f>
        <v>1</v>
      </c>
      <c r="CN266" s="39" t="n">
        <f aca="false">(AM266+AN266+AO266+AQ266+AR266+AT266)/6</f>
        <v>0.833333333333333</v>
      </c>
      <c r="CO266" s="30" t="n">
        <f aca="false">IF(AND(CM266=1,CN266=1),$DC$5,IF(AND(CM266=1,CN266&gt;0.5),$DC$6,IF(AND(CM266=1,AND(CN266&gt;0.25,CN266&lt;=0.5)),$DC$7,IF(AND(CM266=1,CN266&lt;=0.25),$DC$8,IF(AND(CM266&gt;0.5,CN266&gt;0.5),$DC$9,IF(AND(CM266&gt;0.5,AND(CN266&gt;0.25,CN266&lt;=0.5)),$DC$10,IF(AND(CM266&gt;0.5,CN266&lt;=0.25),$DC$11,IF(AND(AND(CM266&lt;=0.5,CM266&gt;0.25),CN266&gt;0.5),$DC$12,IF(AND(AND(CM266&lt;=0.5,CM266&gt;0.25),AND(CN266&gt;0.25,CN266&lt;=0.5)),$DC$13,IF(AND(AND(CM266&lt;=0.5,CM266&gt;0.25),CN266&lt;=0.25),$DC$14,IF(AND(CM266&lt;=0.25,CN266&gt;0.5),$DC$15,IF(AND(CM266&lt;=0.25,AND(CN266&gt;0.25,CN266&lt;=0.5)),$DC$16,IF(AND(CM266&lt;=0.25,AND(CN266&gt;0.1,CN266&lt;=0.25)),$DC$17,IF(AND(CM266&lt;=0.25,CN266&lt;=0.1,OR(CM266&lt;&gt;0,CN266&lt;&gt;0)),$DC$18,IF(AND(CM266=0,CN266=0),$DC$19,"ATENÇÃO")))))))))))))))</f>
        <v>92.8571428571429</v>
      </c>
      <c r="CP266" s="38" t="n">
        <f aca="false">(AU266+AZ266+BD266)/3</f>
        <v>0.666666666666667</v>
      </c>
      <c r="CQ266" s="39" t="n">
        <f aca="false">(AV266+AW266+AX266+AY266+BA266+BB266+BC266)/7</f>
        <v>0.285714285714286</v>
      </c>
      <c r="CR266" s="30" t="n">
        <f aca="false">IF(AND(CP266=1,CQ266=1),$DC$5,IF(AND(CP266=1,CQ266&gt;0.5),$DC$6,IF(AND(CP266=1,AND(CQ266&gt;0.25,CQ266&lt;=0.5)),$DC$7,IF(AND(CP266=1,CQ266&lt;=0.25),$DC$8,IF(AND(CP266&gt;0.5,CQ266&gt;0.5),$DC$9,IF(AND(CP266&gt;0.5,AND(CQ266&gt;0.25,CQ266&lt;=0.5)),$DC$10,IF(AND(CP266&gt;0.5,CQ266&lt;=0.25),$DC$11,IF(AND(AND(CP266&lt;=0.5,CP266&gt;0.25),CQ266&gt;0.5),$DC$12,IF(AND(AND(CP266&lt;=0.5,CP266&gt;0.25),AND(CQ266&gt;0.25,CQ266&lt;=0.5)),$DC$13,IF(AND(AND(CP266&lt;=0.5,CP266&gt;0.25),CQ266&lt;=0.25),$DC$14,IF(AND(CP266&lt;=0.25,CQ266&gt;0.5),$DC$15,IF(AND(CP266&lt;=0.25,AND(CQ266&gt;0.25,CQ266&lt;=0.5)),$DC$16,IF(AND(CP266&lt;=0.25,AND(CQ266&gt;0.1,CQ266&lt;=0.25)),$DC$17,IF(AND(CP266&lt;=0.25,CQ266&lt;=0.1,OR(CP266&lt;&gt;0,CQ266&lt;&gt;0)),$DC$18,IF(AND(CP266=0,CQ266=0),$DC$19,"ATENÇÃO")))))))))))))))</f>
        <v>64.2857142857143</v>
      </c>
      <c r="CS266" s="38" t="n">
        <f aca="false">(BE266+BJ266+BN266)/3</f>
        <v>1</v>
      </c>
      <c r="CT266" s="39" t="n">
        <f aca="false">(BF266+BG266+BH266+BI266+BK266+BL266+BM266+BO266+BP266)/9</f>
        <v>0.888888888888889</v>
      </c>
      <c r="CU266" s="30" t="n">
        <f aca="false">IF(AND(CS266=1,CT266=1),$DC$5,IF(AND(CS266=1,CT266&gt;0.5),$DC$6,IF(AND(CS266=1,AND(CT266&gt;0.25,CT266&lt;=0.5)),$DC$7,IF(AND(CS266=1,CT266&lt;=0.25),$DC$8,IF(AND(CS266&gt;0.5,CT266&gt;0.5),$DC$9,IF(AND(CS266&gt;0.5,AND(CT266&gt;0.25,CT266&lt;=0.5)),$DC$10,IF(AND(CS266&gt;0.5,CT266&lt;=0.25),$DC$11,IF(AND(AND(CS266&lt;=0.5,CS266&gt;0.25),CT266&gt;0.5),$DC$12,IF(AND(AND(CS266&lt;=0.5,CS266&gt;0.25),AND(CT266&gt;0.25,CT266&lt;=0.5)),$DC$13,IF(AND(AND(CS266&lt;=0.5,CS266&gt;0.25),CT266&lt;=0.25),$DC$14,IF(AND(CS266&lt;=0.25,CT266&gt;0.5),$DC$15,IF(AND(CS266&lt;=0.25,AND(CT266&gt;0.25,CT266&lt;=0.5)),$DC$16,IF(AND(CS266&lt;=0.25,AND(CT266&gt;0.1,CT266&lt;=0.25)),$DC$17,IF(AND(CS266&lt;=0.25,CT266&lt;=0.1,OR(CS266&lt;&gt;0,CT266&lt;&gt;0)),$DC$18,IF(AND(CS266=0,CT266=0),$DC$19,"ATENÇÃO")))))))))))))))</f>
        <v>92.8571428571429</v>
      </c>
      <c r="CV266" s="31" t="n">
        <f aca="false">(BR266+BW266+BX266)/3</f>
        <v>0.666666666666667</v>
      </c>
      <c r="CW266" s="32" t="n">
        <f aca="false">(BQ266+BS266+BT266+BU266+BV266+BY266+BZ266)/7</f>
        <v>1</v>
      </c>
      <c r="CX266" s="30" t="n">
        <f aca="false">IF(AND(CV266=1,CW266=1),$DC$5,IF(AND(CV266=1,CW266&gt;0.5),$DC$6,IF(AND(CV266=1,AND(CW266&gt;0.25,CW266&lt;=0.5)),$DC$7,IF(AND(CV266=1,CW266&lt;=0.25),$DC$8,IF(AND(CV266&gt;0.5,CW266&gt;0.5),$DC$9,IF(AND(CV266&gt;0.5,AND(CW266&gt;0.25,CW266&lt;=0.5)),$DC$10,IF(AND(CV266&gt;0.5,CW266&lt;=0.25),$DC$11,IF(AND(AND(CV266&lt;=0.5,CV266&gt;0.25),CW266&gt;0.5),$DC$12,IF(AND(AND(CV266&lt;=0.5,CV266&gt;0.25),AND(CW266&gt;0.25,CW266&lt;=0.5)),$DC$13,IF(AND(AND(CV266&lt;=0.5,CV266&gt;0.25),CW266&lt;=0.25),$DC$14,IF(AND(CV266&lt;=0.25,CW266&gt;0.5),$DC$15,IF(AND(CV266&lt;=0.25,AND(CW266&gt;0.25,CW266&lt;=0.5)),$DC$16,IF(AND(CV266&lt;=0.25,AND(CW266&gt;0.1,CW266&lt;=0.25)),$DC$17,IF(AND(CV266&lt;=0.25,CW266&lt;=0.1,OR(CV266&lt;&gt;0,CW266&lt;&gt;0)),$DC$18,IF(AND(CV266=0,CW266=0),$DC$19,"ATENÇÃO")))))))))))))))</f>
        <v>71.4285714285714</v>
      </c>
    </row>
    <row r="267" customFormat="false" ht="15" hidden="false" customHeight="false" outlineLevel="0" collapsed="false">
      <c r="A267" s="1" t="s">
        <v>418</v>
      </c>
      <c r="B267" s="2" t="n">
        <v>265</v>
      </c>
      <c r="C267" s="23" t="n">
        <v>1</v>
      </c>
      <c r="D267" s="23" t="n">
        <v>0</v>
      </c>
      <c r="E267" s="23" t="n">
        <v>0</v>
      </c>
      <c r="F267" s="23" t="n">
        <v>0</v>
      </c>
      <c r="G267" s="24" t="n">
        <v>0</v>
      </c>
      <c r="H267" s="23" t="n">
        <v>0</v>
      </c>
      <c r="I267" s="24" t="n">
        <v>0</v>
      </c>
      <c r="J267" s="23" t="n">
        <v>0</v>
      </c>
      <c r="K267" s="24" t="n">
        <v>0</v>
      </c>
      <c r="L267" s="23" t="n">
        <v>1</v>
      </c>
      <c r="M267" s="23" t="n">
        <v>0</v>
      </c>
      <c r="N267" s="24" t="n">
        <v>0</v>
      </c>
      <c r="O267" s="23" t="n">
        <v>1</v>
      </c>
      <c r="P267" s="23" t="n">
        <v>0</v>
      </c>
      <c r="Q267" s="23" t="n">
        <v>1</v>
      </c>
      <c r="R267" s="24" t="n">
        <v>1</v>
      </c>
      <c r="S267" s="23" t="n">
        <v>0</v>
      </c>
      <c r="T267" s="23" t="n">
        <v>1</v>
      </c>
      <c r="U267" s="25" t="n">
        <v>0</v>
      </c>
      <c r="V267" s="25" t="n">
        <v>0</v>
      </c>
      <c r="W267" s="25" t="n">
        <v>0</v>
      </c>
      <c r="X267" s="26" t="n">
        <v>0</v>
      </c>
      <c r="Y267" s="25" t="n">
        <v>0</v>
      </c>
      <c r="Z267" s="25" t="n">
        <v>0</v>
      </c>
      <c r="AA267" s="26" t="n">
        <v>0</v>
      </c>
      <c r="AB267" s="25" t="n">
        <v>0</v>
      </c>
      <c r="AC267" s="25" t="n">
        <v>0</v>
      </c>
      <c r="AD267" s="25" t="n">
        <v>0</v>
      </c>
      <c r="AE267" s="25" t="n">
        <v>1</v>
      </c>
      <c r="AF267" s="25" t="n">
        <v>0</v>
      </c>
      <c r="AG267" s="26" t="n">
        <v>1</v>
      </c>
      <c r="AH267" s="23" t="n">
        <v>1</v>
      </c>
      <c r="AI267" s="23" t="n">
        <v>1</v>
      </c>
      <c r="AJ267" s="24" t="n">
        <v>0</v>
      </c>
      <c r="AK267" s="23" t="n">
        <v>1</v>
      </c>
      <c r="AL267" s="24" t="n">
        <v>0</v>
      </c>
      <c r="AM267" s="25" t="n">
        <v>1</v>
      </c>
      <c r="AN267" s="25" t="n">
        <v>1</v>
      </c>
      <c r="AO267" s="25" t="n">
        <v>0</v>
      </c>
      <c r="AP267" s="26" t="n">
        <v>1</v>
      </c>
      <c r="AQ267" s="25" t="n">
        <v>0</v>
      </c>
      <c r="AR267" s="25" t="n">
        <v>1</v>
      </c>
      <c r="AS267" s="26" t="n">
        <v>0</v>
      </c>
      <c r="AT267" s="25" t="n">
        <v>1</v>
      </c>
      <c r="AU267" s="24" t="n">
        <v>0</v>
      </c>
      <c r="AV267" s="23" t="n">
        <v>0</v>
      </c>
      <c r="AW267" s="23" t="n">
        <v>0</v>
      </c>
      <c r="AX267" s="23" t="n">
        <v>0</v>
      </c>
      <c r="AY267" s="23" t="n">
        <v>0</v>
      </c>
      <c r="AZ267" s="24" t="n">
        <v>0</v>
      </c>
      <c r="BA267" s="23" t="n">
        <v>0</v>
      </c>
      <c r="BB267" s="23" t="n">
        <v>0</v>
      </c>
      <c r="BC267" s="23" t="n">
        <v>0</v>
      </c>
      <c r="BD267" s="24" t="n">
        <v>0</v>
      </c>
      <c r="BE267" s="26" t="n">
        <v>1</v>
      </c>
      <c r="BF267" s="25" t="n">
        <v>0</v>
      </c>
      <c r="BG267" s="25" t="n">
        <v>0</v>
      </c>
      <c r="BH267" s="25" t="n">
        <v>0</v>
      </c>
      <c r="BI267" s="25" t="n">
        <v>0</v>
      </c>
      <c r="BJ267" s="26" t="n">
        <v>0</v>
      </c>
      <c r="BK267" s="25" t="n">
        <v>0</v>
      </c>
      <c r="BL267" s="25" t="n">
        <v>0</v>
      </c>
      <c r="BM267" s="25" t="n">
        <v>0</v>
      </c>
      <c r="BN267" s="26" t="n">
        <v>0</v>
      </c>
      <c r="BO267" s="25" t="n">
        <v>0</v>
      </c>
      <c r="BP267" s="25" t="n">
        <v>0</v>
      </c>
      <c r="BQ267" s="23" t="n">
        <v>1</v>
      </c>
      <c r="BR267" s="24" t="n">
        <v>1</v>
      </c>
      <c r="BS267" s="23" t="n">
        <v>0</v>
      </c>
      <c r="BT267" s="23" t="n">
        <v>1</v>
      </c>
      <c r="BU267" s="23" t="n">
        <v>0</v>
      </c>
      <c r="BV267" s="23" t="n">
        <v>0</v>
      </c>
      <c r="BW267" s="24" t="n">
        <v>0</v>
      </c>
      <c r="BX267" s="24" t="n">
        <v>0</v>
      </c>
      <c r="BY267" s="23" t="n">
        <v>0</v>
      </c>
      <c r="BZ267" s="23" t="n">
        <v>0</v>
      </c>
      <c r="CB267" s="27" t="n">
        <f aca="false">CF267*$CZ$3+CI267*$DA$3+CL267*$DB$3+CO267*$DC$3+CR267*$DD$3+CU267*$DE$3+CX267*$DF$3</f>
        <v>27.7457142857143</v>
      </c>
      <c r="CD267" s="38" t="n">
        <f aca="false">(G267+I267+K267+N267+R267)/5</f>
        <v>0.2</v>
      </c>
      <c r="CE267" s="39" t="n">
        <f aca="false">(C267+D267+E267+F267+H267+J267+L267+M267+O267+P267+Q267+S267+T267)/13</f>
        <v>0.384615384615385</v>
      </c>
      <c r="CF267" s="30" t="n">
        <f aca="false">IF(AND(CD267=1,CE267=1),$DC$5,IF(AND(CD267=1,CE267&gt;0.5),$DC$6,IF(AND(CD267=1,AND(CE267&gt;0.25,CE267&lt;=0.5)),$DC$7,IF(AND(CD267=1,CE267&lt;=0.25),$DC$8,IF(AND(CD267&gt;0.5,CE267&gt;0.5),$DC$9,IF(AND(CD267&gt;0.5,AND(CE267&gt;0.25,CE267&lt;=0.5)),$DC$10,IF(AND(CD267&gt;0.5,CE267&lt;=0.25),$DC$11,IF(AND(AND(CD267&lt;=0.5,CD267&gt;0.25),CE267&gt;0.5),$DC$12,IF(AND(AND(CD267&lt;=0.5,CD267&gt;0.25),AND(CE267&gt;0.25,CE267&lt;=0.5)),$DC$13,IF(AND(AND(CD267&lt;=0.5,CD267&gt;0.25),CE267&lt;=0.25),$DC$14,IF(AND(CD267&lt;=0.25,CE267&gt;0.5),$DC$15,IF(AND(CD267&lt;=0.25,AND(CE267&gt;0.25,CE267&lt;=0.5)),$DC$16,IF(AND(CD267&lt;=0.25,AND(CE267&gt;0.1,CE267&lt;=0.25)),$DC$17,IF(AND(CD267&lt;=0.25,CE267&lt;=0.1,OR(CD267&lt;&gt;0,CE267&lt;&gt;0)),$DC$18,IF(AND(CD267=0,CE267=0),$DC$19,"ATENÇÃO")))))))))))))))</f>
        <v>21.4285714285714</v>
      </c>
      <c r="CG267" s="38" t="n">
        <f aca="false">(X267+AA267+AG267)/3</f>
        <v>0.333333333333333</v>
      </c>
      <c r="CH267" s="39" t="n">
        <f aca="false">(U267+V267+W267+Y267+Z267+AB267+AC267+AD267+AE267+AF267)/10</f>
        <v>0.1</v>
      </c>
      <c r="CI267" s="30" t="n">
        <f aca="false">IF(AND(CG267=1,CH267=1),$DC$5,IF(AND(CG267=1,CH267&gt;0.5),$DC$6,IF(AND(CG267=1,AND(CH267&gt;0.25,CH267&lt;=0.5)),$DC$7,IF(AND(CG267=1,CH267&lt;=0.25),$DC$8,IF(AND(CG267&gt;0.5,CH267&gt;0.5),$DC$9,IF(AND(CG267&gt;0.5,AND(CH267&gt;0.25,CH267&lt;=0.5)),$DC$10,IF(AND(CG267&gt;0.5,CH267&lt;=0.25),$DC$11,IF(AND(AND(CG267&lt;=0.5,CG267&gt;0.25),CH267&gt;0.5),$DC$12,IF(AND(AND(CG267&lt;=0.5,CG267&gt;0.25),AND(CH267&gt;0.25,CH267&lt;=0.5)),$DC$13,IF(AND(AND(CG267&lt;=0.5,CG267&gt;0.25),CH267&lt;=0.25),$DC$14,IF(AND(CG267&lt;=0.25,CH267&gt;0.5),$DC$15,IF(AND(CG267&lt;=0.25,AND(CH267&gt;0.25,CH267&lt;=0.5)),$DC$16,IF(AND(CG267&lt;=0.25,AND(CH267&gt;0.1,CH267&lt;=0.25)),$DC$17,IF(AND(CG267&lt;=0.25,CH267&lt;=0.1,OR(CG267&lt;&gt;0,CH267&lt;&gt;0)),$DC$18,IF(AND(CG267=0,CH267=0),$DC$19,"ATENÇÃO")))))))))))))))</f>
        <v>35.7142857142857</v>
      </c>
      <c r="CJ267" s="38" t="n">
        <f aca="false">(AJ267+AL267)/2</f>
        <v>0</v>
      </c>
      <c r="CK267" s="39" t="n">
        <f aca="false">(AH267+AI267+AK267)/3</f>
        <v>1</v>
      </c>
      <c r="CL267" s="30" t="n">
        <f aca="false">IF(AND(CJ267=1,CK267=1),$DC$5,IF(AND(CJ267=1,CK267&gt;0.5),$DC$6,IF(AND(CJ267=1,AND(CK267&gt;0.25,CK267&lt;=0.5)),$DC$7,IF(AND(CJ267=1,CK267&lt;=0.25),$DC$8,IF(AND(CJ267&gt;0.5,CK267&gt;0.5),$DC$9,IF(AND(CJ267&gt;0.5,AND(CK267&gt;0.25,CK267&lt;=0.5)),$DC$10,IF(AND(CJ267&gt;0.5,CK267&lt;=0.25),$DC$11,IF(AND(AND(CJ267&lt;=0.5,CJ267&gt;0.25),CK267&gt;0.5),$DC$12,IF(AND(AND(CJ267&lt;=0.5,CJ267&gt;0.25),AND(CK267&gt;0.25,CK267&lt;=0.5)),$DC$13,IF(AND(AND(CJ267&lt;=0.5,CJ267&gt;0.25),CK267&lt;=0.25),$DC$14,IF(AND(CJ267&lt;=0.25,CK267&gt;0.5),$DC$15,IF(AND(CJ267&lt;=0.25,AND(CK267&gt;0.25,CK267&lt;=0.5)),$DC$16,IF(AND(CJ267&lt;=0.25,AND(CK267&gt;0.1,CK267&lt;=0.25)),$DC$17,IF(AND(CJ267&lt;=0.25,CK267&lt;=0.1,OR(CJ267&lt;&gt;0,CK267&lt;&gt;0)),$DC$18,IF(AND(CJ267=0,CK267=0),$DC$19,"ATENÇÃO")))))))))))))))</f>
        <v>28.5714285714286</v>
      </c>
      <c r="CM267" s="38" t="n">
        <f aca="false">(AP267+AS267)/2</f>
        <v>0.5</v>
      </c>
      <c r="CN267" s="39" t="n">
        <f aca="false">(AM267+AN267+AO267+AQ267+AR267+AT267)/6</f>
        <v>0.666666666666667</v>
      </c>
      <c r="CO267" s="30" t="n">
        <f aca="false">IF(AND(CM267=1,CN267=1),$DC$5,IF(AND(CM267=1,CN267&gt;0.5),$DC$6,IF(AND(CM267=1,AND(CN267&gt;0.25,CN267&lt;=0.5)),$DC$7,IF(AND(CM267=1,CN267&lt;=0.25),$DC$8,IF(AND(CM267&gt;0.5,CN267&gt;0.5),$DC$9,IF(AND(CM267&gt;0.5,AND(CN267&gt;0.25,CN267&lt;=0.5)),$DC$10,IF(AND(CM267&gt;0.5,CN267&lt;=0.25),$DC$11,IF(AND(AND(CM267&lt;=0.5,CM267&gt;0.25),CN267&gt;0.5),$DC$12,IF(AND(AND(CM267&lt;=0.5,CM267&gt;0.25),AND(CN267&gt;0.25,CN267&lt;=0.5)),$DC$13,IF(AND(AND(CM267&lt;=0.5,CM267&gt;0.25),CN267&lt;=0.25),$DC$14,IF(AND(CM267&lt;=0.25,CN267&gt;0.5),$DC$15,IF(AND(CM267&lt;=0.25,AND(CN267&gt;0.25,CN267&lt;=0.5)),$DC$16,IF(AND(CM267&lt;=0.25,AND(CN267&gt;0.1,CN267&lt;=0.25)),$DC$17,IF(AND(CM267&lt;=0.25,CN267&lt;=0.1,OR(CM267&lt;&gt;0,CN267&lt;&gt;0)),$DC$18,IF(AND(CM267=0,CN267=0),$DC$19,"ATENÇÃO")))))))))))))))</f>
        <v>50</v>
      </c>
      <c r="CP267" s="38" t="n">
        <f aca="false">(AU267+AZ267+BD267)/3</f>
        <v>0</v>
      </c>
      <c r="CQ267" s="39" t="n">
        <f aca="false">(AV267+AW267+AX267+AY267+BA267+BB267+BC267)/7</f>
        <v>0</v>
      </c>
      <c r="CR267" s="30" t="n">
        <f aca="false">IF(AND(CP267=1,CQ267=1),$DC$5,IF(AND(CP267=1,CQ267&gt;0.5),$DC$6,IF(AND(CP267=1,AND(CQ267&gt;0.25,CQ267&lt;=0.5)),$DC$7,IF(AND(CP267=1,CQ267&lt;=0.25),$DC$8,IF(AND(CP267&gt;0.5,CQ267&gt;0.5),$DC$9,IF(AND(CP267&gt;0.5,AND(CQ267&gt;0.25,CQ267&lt;=0.5)),$DC$10,IF(AND(CP267&gt;0.5,CQ267&lt;=0.25),$DC$11,IF(AND(AND(CP267&lt;=0.5,CP267&gt;0.25),CQ267&gt;0.5),$DC$12,IF(AND(AND(CP267&lt;=0.5,CP267&gt;0.25),AND(CQ267&gt;0.25,CQ267&lt;=0.5)),$DC$13,IF(AND(AND(CP267&lt;=0.5,CP267&gt;0.25),CQ267&lt;=0.25),$DC$14,IF(AND(CP267&lt;=0.25,CQ267&gt;0.5),$DC$15,IF(AND(CP267&lt;=0.25,AND(CQ267&gt;0.25,CQ267&lt;=0.5)),$DC$16,IF(AND(CP267&lt;=0.25,AND(CQ267&gt;0.1,CQ267&lt;=0.25)),$DC$17,IF(AND(CP267&lt;=0.25,CQ267&lt;=0.1,OR(CP267&lt;&gt;0,CQ267&lt;&gt;0)),$DC$18,IF(AND(CP267=0,CQ267=0),$DC$19,"ATENÇÃO")))))))))))))))</f>
        <v>0</v>
      </c>
      <c r="CS267" s="38" t="n">
        <f aca="false">(BE267+BJ267+BN267)/3</f>
        <v>0.333333333333333</v>
      </c>
      <c r="CT267" s="39" t="n">
        <f aca="false">(BF267+BG267+BH267+BI267+BK267+BL267+BM267+BO267+BP267)/9</f>
        <v>0</v>
      </c>
      <c r="CU267" s="30" t="n">
        <f aca="false">IF(AND(CS267=1,CT267=1),$DC$5,IF(AND(CS267=1,CT267&gt;0.5),$DC$6,IF(AND(CS267=1,AND(CT267&gt;0.25,CT267&lt;=0.5)),$DC$7,IF(AND(CS267=1,CT267&lt;=0.25),$DC$8,IF(AND(CS267&gt;0.5,CT267&gt;0.5),$DC$9,IF(AND(CS267&gt;0.5,AND(CT267&gt;0.25,CT267&lt;=0.5)),$DC$10,IF(AND(CS267&gt;0.5,CT267&lt;=0.25),$DC$11,IF(AND(AND(CS267&lt;=0.5,CS267&gt;0.25),CT267&gt;0.5),$DC$12,IF(AND(AND(CS267&lt;=0.5,CS267&gt;0.25),AND(CT267&gt;0.25,CT267&lt;=0.5)),$DC$13,IF(AND(AND(CS267&lt;=0.5,CS267&gt;0.25),CT267&lt;=0.25),$DC$14,IF(AND(CS267&lt;=0.25,CT267&gt;0.5),$DC$15,IF(AND(CS267&lt;=0.25,AND(CT267&gt;0.25,CT267&lt;=0.5)),$DC$16,IF(AND(CS267&lt;=0.25,AND(CT267&gt;0.1,CT267&lt;=0.25)),$DC$17,IF(AND(CS267&lt;=0.25,CT267&lt;=0.1,OR(CS267&lt;&gt;0,CT267&lt;&gt;0)),$DC$18,IF(AND(CS267=0,CT267=0),$DC$19,"ATENÇÃO")))))))))))))))</f>
        <v>35.7142857142857</v>
      </c>
      <c r="CV267" s="31" t="n">
        <f aca="false">(BR267+BW267+BX267)/3</f>
        <v>0.333333333333333</v>
      </c>
      <c r="CW267" s="32" t="n">
        <f aca="false">(BQ267+BS267+BT267+BU267+BV267+BY267+BZ267)/7</f>
        <v>0.285714285714286</v>
      </c>
      <c r="CX267" s="30" t="n">
        <f aca="false">IF(AND(CV267=1,CW267=1),$DC$5,IF(AND(CV267=1,CW267&gt;0.5),$DC$6,IF(AND(CV267=1,AND(CW267&gt;0.25,CW267&lt;=0.5)),$DC$7,IF(AND(CV267=1,CW267&lt;=0.25),$DC$8,IF(AND(CV267&gt;0.5,CW267&gt;0.5),$DC$9,IF(AND(CV267&gt;0.5,AND(CW267&gt;0.25,CW267&lt;=0.5)),$DC$10,IF(AND(CV267&gt;0.5,CW267&lt;=0.25),$DC$11,IF(AND(AND(CV267&lt;=0.5,CV267&gt;0.25),CW267&gt;0.5),$DC$12,IF(AND(AND(CV267&lt;=0.5,CV267&gt;0.25),AND(CW267&gt;0.25,CW267&lt;=0.5)),$DC$13,IF(AND(AND(CV267&lt;=0.5,CV267&gt;0.25),CW267&lt;=0.25),$DC$14,IF(AND(CV267&lt;=0.25,CW267&gt;0.5),$DC$15,IF(AND(CV267&lt;=0.25,AND(CW267&gt;0.25,CW267&lt;=0.5)),$DC$16,IF(AND(CV267&lt;=0.25,AND(CW267&gt;0.1,CW267&lt;=0.25)),$DC$17,IF(AND(CV267&lt;=0.25,CW267&lt;=0.1,OR(CV267&lt;&gt;0,CW267&lt;&gt;0)),$DC$18,IF(AND(CV267=0,CW267=0),$DC$19,"ATENÇÃO")))))))))))))))</f>
        <v>42.8571428571429</v>
      </c>
    </row>
    <row r="268" customFormat="false" ht="15" hidden="false" customHeight="false" outlineLevel="0" collapsed="false">
      <c r="A268" s="1" t="s">
        <v>419</v>
      </c>
      <c r="B268" s="2" t="n">
        <v>266</v>
      </c>
      <c r="C268" s="23" t="n">
        <v>0</v>
      </c>
      <c r="D268" s="23" t="n">
        <v>0</v>
      </c>
      <c r="E268" s="23" t="n">
        <v>0</v>
      </c>
      <c r="F268" s="23" t="n">
        <v>0</v>
      </c>
      <c r="G268" s="24" t="n">
        <v>0</v>
      </c>
      <c r="H268" s="23" t="n">
        <v>0</v>
      </c>
      <c r="I268" s="24" t="n">
        <v>0</v>
      </c>
      <c r="J268" s="23" t="n">
        <v>0</v>
      </c>
      <c r="K268" s="24" t="n">
        <v>0</v>
      </c>
      <c r="L268" s="23" t="n">
        <v>1</v>
      </c>
      <c r="M268" s="23" t="n">
        <v>0</v>
      </c>
      <c r="N268" s="24" t="n">
        <v>1</v>
      </c>
      <c r="O268" s="23" t="n">
        <v>0</v>
      </c>
      <c r="P268" s="23" t="n">
        <v>0</v>
      </c>
      <c r="Q268" s="23" t="n">
        <v>0</v>
      </c>
      <c r="R268" s="24" t="n">
        <v>1</v>
      </c>
      <c r="S268" s="23" t="n">
        <v>0</v>
      </c>
      <c r="T268" s="23" t="n">
        <v>1</v>
      </c>
      <c r="U268" s="25" t="n">
        <v>0</v>
      </c>
      <c r="V268" s="25" t="n">
        <v>0</v>
      </c>
      <c r="W268" s="25" t="n">
        <v>0</v>
      </c>
      <c r="X268" s="26" t="n">
        <v>0</v>
      </c>
      <c r="Y268" s="25" t="n">
        <v>0</v>
      </c>
      <c r="Z268" s="25" t="n">
        <v>0</v>
      </c>
      <c r="AA268" s="26" t="n">
        <v>0</v>
      </c>
      <c r="AB268" s="25" t="n">
        <v>0</v>
      </c>
      <c r="AC268" s="25" t="n">
        <v>0</v>
      </c>
      <c r="AD268" s="25" t="n">
        <v>0</v>
      </c>
      <c r="AE268" s="25" t="n">
        <v>1</v>
      </c>
      <c r="AF268" s="25" t="n">
        <v>0</v>
      </c>
      <c r="AG268" s="26" t="n">
        <v>0</v>
      </c>
      <c r="AH268" s="23" t="n">
        <v>1</v>
      </c>
      <c r="AI268" s="23" t="n">
        <v>1</v>
      </c>
      <c r="AJ268" s="24" t="n">
        <v>0</v>
      </c>
      <c r="AK268" s="23" t="n">
        <v>1</v>
      </c>
      <c r="AL268" s="24" t="n">
        <v>1</v>
      </c>
      <c r="AM268" s="25" t="n">
        <v>1</v>
      </c>
      <c r="AN268" s="25" t="n">
        <v>1</v>
      </c>
      <c r="AO268" s="25" t="n">
        <v>1</v>
      </c>
      <c r="AP268" s="26" t="n">
        <v>0</v>
      </c>
      <c r="AQ268" s="25" t="n">
        <v>0</v>
      </c>
      <c r="AR268" s="25" t="n">
        <v>0</v>
      </c>
      <c r="AS268" s="26" t="n">
        <v>1</v>
      </c>
      <c r="AT268" s="25" t="n">
        <v>0</v>
      </c>
      <c r="AU268" s="24" t="n">
        <v>0</v>
      </c>
      <c r="AV268" s="23" t="n">
        <v>1</v>
      </c>
      <c r="AW268" s="23" t="n">
        <v>0</v>
      </c>
      <c r="AX268" s="23" t="n">
        <v>0</v>
      </c>
      <c r="AY268" s="23" t="n">
        <v>0</v>
      </c>
      <c r="AZ268" s="24" t="n">
        <v>0</v>
      </c>
      <c r="BA268" s="23" t="n">
        <v>0</v>
      </c>
      <c r="BB268" s="23" t="n">
        <v>0</v>
      </c>
      <c r="BC268" s="23" t="n">
        <v>0</v>
      </c>
      <c r="BD268" s="24" t="n">
        <v>0</v>
      </c>
      <c r="BE268" s="26" t="n">
        <v>1</v>
      </c>
      <c r="BF268" s="25" t="n">
        <v>1</v>
      </c>
      <c r="BG268" s="25" t="n">
        <v>1</v>
      </c>
      <c r="BH268" s="25" t="n">
        <v>1</v>
      </c>
      <c r="BI268" s="25" t="n">
        <v>1</v>
      </c>
      <c r="BJ268" s="26" t="n">
        <v>1</v>
      </c>
      <c r="BK268" s="25" t="n">
        <v>0</v>
      </c>
      <c r="BL268" s="25" t="n">
        <v>1</v>
      </c>
      <c r="BM268" s="25" t="n">
        <v>1</v>
      </c>
      <c r="BN268" s="26" t="n">
        <v>0</v>
      </c>
      <c r="BO268" s="25" t="n">
        <v>1</v>
      </c>
      <c r="BP268" s="25" t="n">
        <v>1</v>
      </c>
      <c r="BQ268" s="23" t="n">
        <v>1</v>
      </c>
      <c r="BR268" s="24" t="n">
        <v>0</v>
      </c>
      <c r="BS268" s="23" t="n">
        <v>1</v>
      </c>
      <c r="BT268" s="23" t="n">
        <v>1</v>
      </c>
      <c r="BU268" s="23" t="n">
        <v>0</v>
      </c>
      <c r="BV268" s="23" t="n">
        <v>0</v>
      </c>
      <c r="BW268" s="24" t="n">
        <v>0</v>
      </c>
      <c r="BX268" s="24" t="n">
        <v>0</v>
      </c>
      <c r="BY268" s="23" t="n">
        <v>0</v>
      </c>
      <c r="BZ268" s="23" t="n">
        <v>0</v>
      </c>
      <c r="CB268" s="27" t="n">
        <f aca="false">CF268*$CZ$3+CI268*$DA$3+CL268*$DB$3+CO268*$DC$3+CR268*$DD$3+CU268*$DE$3+CX268*$DF$3</f>
        <v>33.5135714285714</v>
      </c>
      <c r="CD268" s="38" t="n">
        <f aca="false">(G268+I268+K268+N268+R268)/5</f>
        <v>0.4</v>
      </c>
      <c r="CE268" s="39" t="n">
        <f aca="false">(C268+D268+E268+F268+H268+J268+L268+M268+O268+P268+Q268+S268+T268)/13</f>
        <v>0.153846153846154</v>
      </c>
      <c r="CF268" s="30" t="n">
        <f aca="false">IF(AND(CD268=1,CE268=1),$DC$5,IF(AND(CD268=1,CE268&gt;0.5),$DC$6,IF(AND(CD268=1,AND(CE268&gt;0.25,CE268&lt;=0.5)),$DC$7,IF(AND(CD268=1,CE268&lt;=0.25),$DC$8,IF(AND(CD268&gt;0.5,CE268&gt;0.5),$DC$9,IF(AND(CD268&gt;0.5,AND(CE268&gt;0.25,CE268&lt;=0.5)),$DC$10,IF(AND(CD268&gt;0.5,CE268&lt;=0.25),$DC$11,IF(AND(AND(CD268&lt;=0.5,CD268&gt;0.25),CE268&gt;0.5),$DC$12,IF(AND(AND(CD268&lt;=0.5,CD268&gt;0.25),AND(CE268&gt;0.25,CE268&lt;=0.5)),$DC$13,IF(AND(AND(CD268&lt;=0.5,CD268&gt;0.25),CE268&lt;=0.25),$DC$14,IF(AND(CD268&lt;=0.25,CE268&gt;0.5),$DC$15,IF(AND(CD268&lt;=0.25,AND(CE268&gt;0.25,CE268&lt;=0.5)),$DC$16,IF(AND(CD268&lt;=0.25,AND(CE268&gt;0.1,CE268&lt;=0.25)),$DC$17,IF(AND(CD268&lt;=0.25,CE268&lt;=0.1,OR(CD268&lt;&gt;0,CE268&lt;&gt;0)),$DC$18,IF(AND(CD268=0,CE268=0),$DC$19,"ATENÇÃO")))))))))))))))</f>
        <v>35.7142857142857</v>
      </c>
      <c r="CG268" s="38" t="n">
        <f aca="false">(X268+AA268+AG268)/3</f>
        <v>0</v>
      </c>
      <c r="CH268" s="39" t="n">
        <f aca="false">(U268+V268+W268+Y268+Z268+AB268+AC268+AD268+AE268+AF268)/10</f>
        <v>0.1</v>
      </c>
      <c r="CI268" s="30" t="n">
        <f aca="false">IF(AND(CG268=1,CH268=1),$DC$5,IF(AND(CG268=1,CH268&gt;0.5),$DC$6,IF(AND(CG268=1,AND(CH268&gt;0.25,CH268&lt;=0.5)),$DC$7,IF(AND(CG268=1,CH268&lt;=0.25),$DC$8,IF(AND(CG268&gt;0.5,CH268&gt;0.5),$DC$9,IF(AND(CG268&gt;0.5,AND(CH268&gt;0.25,CH268&lt;=0.5)),$DC$10,IF(AND(CG268&gt;0.5,CH268&lt;=0.25),$DC$11,IF(AND(AND(CG268&lt;=0.5,CG268&gt;0.25),CH268&gt;0.5),$DC$12,IF(AND(AND(CG268&lt;=0.5,CG268&gt;0.25),AND(CH268&gt;0.25,CH268&lt;=0.5)),$DC$13,IF(AND(AND(CG268&lt;=0.5,CG268&gt;0.25),CH268&lt;=0.25),$DC$14,IF(AND(CG268&lt;=0.25,CH268&gt;0.5),$DC$15,IF(AND(CG268&lt;=0.25,AND(CH268&gt;0.25,CH268&lt;=0.5)),$DC$16,IF(AND(CG268&lt;=0.25,AND(CH268&gt;0.1,CH268&lt;=0.25)),$DC$17,IF(AND(CG268&lt;=0.25,CH268&lt;=0.1,OR(CG268&lt;&gt;0,CH268&lt;&gt;0)),$DC$18,IF(AND(CG268=0,CH268=0),$DC$19,"ATENÇÃO")))))))))))))))</f>
        <v>7.14285714285714</v>
      </c>
      <c r="CJ268" s="38" t="n">
        <f aca="false">(AJ268+AL268)/2</f>
        <v>0.5</v>
      </c>
      <c r="CK268" s="39" t="n">
        <f aca="false">(AH268+AI268+AK268)/3</f>
        <v>1</v>
      </c>
      <c r="CL268" s="30" t="n">
        <f aca="false">IF(AND(CJ268=1,CK268=1),$DC$5,IF(AND(CJ268=1,CK268&gt;0.5),$DC$6,IF(AND(CJ268=1,AND(CK268&gt;0.25,CK268&lt;=0.5)),$DC$7,IF(AND(CJ268=1,CK268&lt;=0.25),$DC$8,IF(AND(CJ268&gt;0.5,CK268&gt;0.5),$DC$9,IF(AND(CJ268&gt;0.5,AND(CK268&gt;0.25,CK268&lt;=0.5)),$DC$10,IF(AND(CJ268&gt;0.5,CK268&lt;=0.25),$DC$11,IF(AND(AND(CJ268&lt;=0.5,CJ268&gt;0.25),CK268&gt;0.5),$DC$12,IF(AND(AND(CJ268&lt;=0.5,CJ268&gt;0.25),AND(CK268&gt;0.25,CK268&lt;=0.5)),$DC$13,IF(AND(AND(CJ268&lt;=0.5,CJ268&gt;0.25),CK268&lt;=0.25),$DC$14,IF(AND(CJ268&lt;=0.25,CK268&gt;0.5),$DC$15,IF(AND(CJ268&lt;=0.25,AND(CK268&gt;0.25,CK268&lt;=0.5)),$DC$16,IF(AND(CJ268&lt;=0.25,AND(CK268&gt;0.1,CK268&lt;=0.25)),$DC$17,IF(AND(CJ268&lt;=0.25,CK268&lt;=0.1,OR(CJ268&lt;&gt;0,CK268&lt;&gt;0)),$DC$18,IF(AND(CJ268=0,CK268=0),$DC$19,"ATENÇÃO")))))))))))))))</f>
        <v>50</v>
      </c>
      <c r="CM268" s="38" t="n">
        <f aca="false">(AP268+AS268)/2</f>
        <v>0.5</v>
      </c>
      <c r="CN268" s="39" t="n">
        <f aca="false">(AM268+AN268+AO268+AQ268+AR268+AT268)/6</f>
        <v>0.5</v>
      </c>
      <c r="CO268" s="30" t="n">
        <f aca="false">IF(AND(CM268=1,CN268=1),$DC$5,IF(AND(CM268=1,CN268&gt;0.5),$DC$6,IF(AND(CM268=1,AND(CN268&gt;0.25,CN268&lt;=0.5)),$DC$7,IF(AND(CM268=1,CN268&lt;=0.25),$DC$8,IF(AND(CM268&gt;0.5,CN268&gt;0.5),$DC$9,IF(AND(CM268&gt;0.5,AND(CN268&gt;0.25,CN268&lt;=0.5)),$DC$10,IF(AND(CM268&gt;0.5,CN268&lt;=0.25),$DC$11,IF(AND(AND(CM268&lt;=0.5,CM268&gt;0.25),CN268&gt;0.5),$DC$12,IF(AND(AND(CM268&lt;=0.5,CM268&gt;0.25),AND(CN268&gt;0.25,CN268&lt;=0.5)),$DC$13,IF(AND(AND(CM268&lt;=0.5,CM268&gt;0.25),CN268&lt;=0.25),$DC$14,IF(AND(CM268&lt;=0.25,CN268&gt;0.5),$DC$15,IF(AND(CM268&lt;=0.25,AND(CN268&gt;0.25,CN268&lt;=0.5)),$DC$16,IF(AND(CM268&lt;=0.25,AND(CN268&gt;0.1,CN268&lt;=0.25)),$DC$17,IF(AND(CM268&lt;=0.25,CN268&lt;=0.1,OR(CM268&lt;&gt;0,CN268&lt;&gt;0)),$DC$18,IF(AND(CM268=0,CN268=0),$DC$19,"ATENÇÃO")))))))))))))))</f>
        <v>42.8571428571429</v>
      </c>
      <c r="CP268" s="38" t="n">
        <f aca="false">(AU268+AZ268+BD268)/3</f>
        <v>0</v>
      </c>
      <c r="CQ268" s="39" t="n">
        <f aca="false">(AV268+AW268+AX268+AY268+BA268+BB268+BC268)/7</f>
        <v>0.142857142857143</v>
      </c>
      <c r="CR268" s="30" t="n">
        <f aca="false">IF(AND(CP268=1,CQ268=1),$DC$5,IF(AND(CP268=1,CQ268&gt;0.5),$DC$6,IF(AND(CP268=1,AND(CQ268&gt;0.25,CQ268&lt;=0.5)),$DC$7,IF(AND(CP268=1,CQ268&lt;=0.25),$DC$8,IF(AND(CP268&gt;0.5,CQ268&gt;0.5),$DC$9,IF(AND(CP268&gt;0.5,AND(CQ268&gt;0.25,CQ268&lt;=0.5)),$DC$10,IF(AND(CP268&gt;0.5,CQ268&lt;=0.25),$DC$11,IF(AND(AND(CP268&lt;=0.5,CP268&gt;0.25),CQ268&gt;0.5),$DC$12,IF(AND(AND(CP268&lt;=0.5,CP268&gt;0.25),AND(CQ268&gt;0.25,CQ268&lt;=0.5)),$DC$13,IF(AND(AND(CP268&lt;=0.5,CP268&gt;0.25),CQ268&lt;=0.25),$DC$14,IF(AND(CP268&lt;=0.25,CQ268&gt;0.5),$DC$15,IF(AND(CP268&lt;=0.25,AND(CQ268&gt;0.25,CQ268&lt;=0.5)),$DC$16,IF(AND(CP268&lt;=0.25,AND(CQ268&gt;0.1,CQ268&lt;=0.25)),$DC$17,IF(AND(CP268&lt;=0.25,CQ268&lt;=0.1,OR(CP268&lt;&gt;0,CQ268&lt;&gt;0)),$DC$18,IF(AND(CP268=0,CQ268=0),$DC$19,"ATENÇÃO")))))))))))))))</f>
        <v>14.2857142857143</v>
      </c>
      <c r="CS268" s="38" t="n">
        <f aca="false">(BE268+BJ268+BN268)/3</f>
        <v>0.666666666666667</v>
      </c>
      <c r="CT268" s="39" t="n">
        <f aca="false">(BF268+BG268+BH268+BI268+BK268+BL268+BM268+BO268+BP268)/9</f>
        <v>0.888888888888889</v>
      </c>
      <c r="CU268" s="30" t="n">
        <f aca="false">IF(AND(CS268=1,CT268=1),$DC$5,IF(AND(CS268=1,CT268&gt;0.5),$DC$6,IF(AND(CS268=1,AND(CT268&gt;0.25,CT268&lt;=0.5)),$DC$7,IF(AND(CS268=1,CT268&lt;=0.25),$DC$8,IF(AND(CS268&gt;0.5,CT268&gt;0.5),$DC$9,IF(AND(CS268&gt;0.5,AND(CT268&gt;0.25,CT268&lt;=0.5)),$DC$10,IF(AND(CS268&gt;0.5,CT268&lt;=0.25),$DC$11,IF(AND(AND(CS268&lt;=0.5,CS268&gt;0.25),CT268&gt;0.5),$DC$12,IF(AND(AND(CS268&lt;=0.5,CS268&gt;0.25),AND(CT268&gt;0.25,CT268&lt;=0.5)),$DC$13,IF(AND(AND(CS268&lt;=0.5,CS268&gt;0.25),CT268&lt;=0.25),$DC$14,IF(AND(CS268&lt;=0.25,CT268&gt;0.5),$DC$15,IF(AND(CS268&lt;=0.25,AND(CT268&gt;0.25,CT268&lt;=0.5)),$DC$16,IF(AND(CS268&lt;=0.25,AND(CT268&gt;0.1,CT268&lt;=0.25)),$DC$17,IF(AND(CS268&lt;=0.25,CT268&lt;=0.1,OR(CS268&lt;&gt;0,CT268&lt;&gt;0)),$DC$18,IF(AND(CS268=0,CT268=0),$DC$19,"ATENÇÃO")))))))))))))))</f>
        <v>71.4285714285714</v>
      </c>
      <c r="CV268" s="31" t="n">
        <f aca="false">(BR268+BW268+BX268)/3</f>
        <v>0</v>
      </c>
      <c r="CW268" s="32" t="n">
        <f aca="false">(BQ268+BS268+BT268+BU268+BV268+BY268+BZ268)/7</f>
        <v>0.428571428571429</v>
      </c>
      <c r="CX268" s="30" t="n">
        <f aca="false">IF(AND(CV268=1,CW268=1),$DC$5,IF(AND(CV268=1,CW268&gt;0.5),$DC$6,IF(AND(CV268=1,AND(CW268&gt;0.25,CW268&lt;=0.5)),$DC$7,IF(AND(CV268=1,CW268&lt;=0.25),$DC$8,IF(AND(CV268&gt;0.5,CW268&gt;0.5),$DC$9,IF(AND(CV268&gt;0.5,AND(CW268&gt;0.25,CW268&lt;=0.5)),$DC$10,IF(AND(CV268&gt;0.5,CW268&lt;=0.25),$DC$11,IF(AND(AND(CV268&lt;=0.5,CV268&gt;0.25),CW268&gt;0.5),$DC$12,IF(AND(AND(CV268&lt;=0.5,CV268&gt;0.25),AND(CW268&gt;0.25,CW268&lt;=0.5)),$DC$13,IF(AND(AND(CV268&lt;=0.5,CV268&gt;0.25),CW268&lt;=0.25),$DC$14,IF(AND(CV268&lt;=0.25,CW268&gt;0.5),$DC$15,IF(AND(CV268&lt;=0.25,AND(CW268&gt;0.25,CW268&lt;=0.5)),$DC$16,IF(AND(CV268&lt;=0.25,AND(CW268&gt;0.1,CW268&lt;=0.25)),$DC$17,IF(AND(CV268&lt;=0.25,CW268&lt;=0.1,OR(CV268&lt;&gt;0,CW268&lt;&gt;0)),$DC$18,IF(AND(CV268=0,CW268=0),$DC$19,"ATENÇÃO")))))))))))))))</f>
        <v>21.4285714285714</v>
      </c>
    </row>
    <row r="269" customFormat="false" ht="15" hidden="false" customHeight="false" outlineLevel="0" collapsed="false">
      <c r="A269" s="1" t="s">
        <v>420</v>
      </c>
      <c r="B269" s="2" t="n">
        <v>267</v>
      </c>
      <c r="C269" s="23" t="n">
        <v>0</v>
      </c>
      <c r="D269" s="23" t="n">
        <v>1</v>
      </c>
      <c r="E269" s="23" t="n">
        <v>0</v>
      </c>
      <c r="F269" s="23" t="n">
        <v>0</v>
      </c>
      <c r="G269" s="24" t="n">
        <v>0</v>
      </c>
      <c r="H269" s="23" t="n">
        <v>0</v>
      </c>
      <c r="I269" s="24" t="n">
        <v>0</v>
      </c>
      <c r="J269" s="23" t="n">
        <v>0</v>
      </c>
      <c r="K269" s="24" t="n">
        <v>0</v>
      </c>
      <c r="L269" s="23" t="n">
        <v>1</v>
      </c>
      <c r="M269" s="23" t="n">
        <v>0</v>
      </c>
      <c r="N269" s="24" t="n">
        <v>0</v>
      </c>
      <c r="O269" s="23" t="n">
        <v>0</v>
      </c>
      <c r="P269" s="23" t="n">
        <v>0</v>
      </c>
      <c r="Q269" s="23" t="n">
        <v>0</v>
      </c>
      <c r="R269" s="24" t="n">
        <v>1</v>
      </c>
      <c r="S269" s="23" t="n">
        <v>0</v>
      </c>
      <c r="T269" s="23" t="n">
        <v>0</v>
      </c>
      <c r="U269" s="25" t="n">
        <v>0</v>
      </c>
      <c r="V269" s="25" t="n">
        <v>0</v>
      </c>
      <c r="W269" s="25" t="n">
        <v>0</v>
      </c>
      <c r="X269" s="26" t="n">
        <v>0</v>
      </c>
      <c r="Y269" s="25" t="n">
        <v>0</v>
      </c>
      <c r="Z269" s="25" t="n">
        <v>0</v>
      </c>
      <c r="AA269" s="26" t="n">
        <v>0</v>
      </c>
      <c r="AB269" s="25" t="n">
        <v>0</v>
      </c>
      <c r="AC269" s="25" t="n">
        <v>0</v>
      </c>
      <c r="AD269" s="25" t="n">
        <v>0</v>
      </c>
      <c r="AE269" s="25" t="n">
        <v>0</v>
      </c>
      <c r="AF269" s="25" t="n">
        <v>0</v>
      </c>
      <c r="AG269" s="26" t="n">
        <v>1</v>
      </c>
      <c r="AH269" s="23" t="n">
        <v>1</v>
      </c>
      <c r="AI269" s="23" t="n">
        <v>0</v>
      </c>
      <c r="AJ269" s="24" t="n">
        <v>0</v>
      </c>
      <c r="AK269" s="23" t="n">
        <v>1</v>
      </c>
      <c r="AL269" s="24" t="n">
        <v>0</v>
      </c>
      <c r="AM269" s="25" t="n">
        <v>1</v>
      </c>
      <c r="AN269" s="25" t="n">
        <v>1</v>
      </c>
      <c r="AO269" s="25" t="n">
        <v>0</v>
      </c>
      <c r="AP269" s="26" t="n">
        <v>0</v>
      </c>
      <c r="AQ269" s="25" t="n">
        <v>0</v>
      </c>
      <c r="AR269" s="25" t="n">
        <v>0</v>
      </c>
      <c r="AS269" s="26" t="n">
        <v>1</v>
      </c>
      <c r="AT269" s="25" t="n">
        <v>1</v>
      </c>
      <c r="AU269" s="24" t="n">
        <v>1</v>
      </c>
      <c r="AV269" s="23" t="n">
        <v>1</v>
      </c>
      <c r="AW269" s="23" t="n">
        <v>0</v>
      </c>
      <c r="AX269" s="23" t="n">
        <v>0</v>
      </c>
      <c r="AY269" s="23" t="n">
        <v>0</v>
      </c>
      <c r="AZ269" s="24" t="n">
        <v>1</v>
      </c>
      <c r="BA269" s="23" t="n">
        <v>0</v>
      </c>
      <c r="BB269" s="23" t="n">
        <v>1</v>
      </c>
      <c r="BC269" s="23" t="n">
        <v>0</v>
      </c>
      <c r="BD269" s="24" t="n">
        <v>0</v>
      </c>
      <c r="BE269" s="26" t="n">
        <v>1</v>
      </c>
      <c r="BF269" s="25" t="n">
        <v>0</v>
      </c>
      <c r="BG269" s="25" t="n">
        <v>0</v>
      </c>
      <c r="BH269" s="25" t="n">
        <v>0</v>
      </c>
      <c r="BI269" s="25" t="n">
        <v>0</v>
      </c>
      <c r="BJ269" s="26" t="n">
        <v>0</v>
      </c>
      <c r="BK269" s="25" t="n">
        <v>0</v>
      </c>
      <c r="BL269" s="25" t="n">
        <v>0</v>
      </c>
      <c r="BM269" s="25" t="n">
        <v>0</v>
      </c>
      <c r="BN269" s="26" t="n">
        <v>0</v>
      </c>
      <c r="BO269" s="25" t="n">
        <v>0</v>
      </c>
      <c r="BP269" s="25" t="n">
        <v>0</v>
      </c>
      <c r="BQ269" s="23" t="n">
        <v>1</v>
      </c>
      <c r="BR269" s="24" t="n">
        <v>1</v>
      </c>
      <c r="BS269" s="23" t="n">
        <v>1</v>
      </c>
      <c r="BT269" s="23" t="n">
        <v>1</v>
      </c>
      <c r="BU269" s="23" t="n">
        <v>0</v>
      </c>
      <c r="BV269" s="23" t="n">
        <v>0</v>
      </c>
      <c r="BW269" s="24" t="n">
        <v>0</v>
      </c>
      <c r="BX269" s="24" t="n">
        <v>0</v>
      </c>
      <c r="BY269" s="23" t="n">
        <v>0</v>
      </c>
      <c r="BZ269" s="23" t="n">
        <v>0</v>
      </c>
      <c r="CB269" s="27" t="n">
        <f aca="false">CF269*$CZ$3+CI269*$DA$3+CL269*$DB$3+CO269*$DC$3+CR269*$DD$3+CU269*$DE$3+CX269*$DF$3</f>
        <v>39.8378571428571</v>
      </c>
      <c r="CD269" s="38" t="n">
        <f aca="false">(G269+I269+K269+N269+R269)/5</f>
        <v>0.2</v>
      </c>
      <c r="CE269" s="39" t="n">
        <f aca="false">(C269+D269+E269+F269+H269+J269+L269+M269+O269+P269+Q269+S269+T269)/13</f>
        <v>0.153846153846154</v>
      </c>
      <c r="CF269" s="30" t="n">
        <f aca="false">IF(AND(CD269=1,CE269=1),$DC$5,IF(AND(CD269=1,CE269&gt;0.5),$DC$6,IF(AND(CD269=1,AND(CE269&gt;0.25,CE269&lt;=0.5)),$DC$7,IF(AND(CD269=1,CE269&lt;=0.25),$DC$8,IF(AND(CD269&gt;0.5,CE269&gt;0.5),$DC$9,IF(AND(CD269&gt;0.5,AND(CE269&gt;0.25,CE269&lt;=0.5)),$DC$10,IF(AND(CD269&gt;0.5,CE269&lt;=0.25),$DC$11,IF(AND(AND(CD269&lt;=0.5,CD269&gt;0.25),CE269&gt;0.5),$DC$12,IF(AND(AND(CD269&lt;=0.5,CD269&gt;0.25),AND(CE269&gt;0.25,CE269&lt;=0.5)),$DC$13,IF(AND(AND(CD269&lt;=0.5,CD269&gt;0.25),CE269&lt;=0.25),$DC$14,IF(AND(CD269&lt;=0.25,CE269&gt;0.5),$DC$15,IF(AND(CD269&lt;=0.25,AND(CE269&gt;0.25,CE269&lt;=0.5)),$DC$16,IF(AND(CD269&lt;=0.25,AND(CE269&gt;0.1,CE269&lt;=0.25)),$DC$17,IF(AND(CD269&lt;=0.25,CE269&lt;=0.1,OR(CD269&lt;&gt;0,CE269&lt;&gt;0)),$DC$18,IF(AND(CD269=0,CE269=0),$DC$19,"ATENÇÃO")))))))))))))))</f>
        <v>14.2857142857143</v>
      </c>
      <c r="CG269" s="38" t="n">
        <f aca="false">(X269+AA269+AG269)/3</f>
        <v>0.333333333333333</v>
      </c>
      <c r="CH269" s="39" t="n">
        <f aca="false">(U269+V269+W269+Y269+Z269+AB269+AC269+AD269+AE269+AF269)/10</f>
        <v>0</v>
      </c>
      <c r="CI269" s="30" t="n">
        <f aca="false">IF(AND(CG269=1,CH269=1),$DC$5,IF(AND(CG269=1,CH269&gt;0.5),$DC$6,IF(AND(CG269=1,AND(CH269&gt;0.25,CH269&lt;=0.5)),$DC$7,IF(AND(CG269=1,CH269&lt;=0.25),$DC$8,IF(AND(CG269&gt;0.5,CH269&gt;0.5),$DC$9,IF(AND(CG269&gt;0.5,AND(CH269&gt;0.25,CH269&lt;=0.5)),$DC$10,IF(AND(CG269&gt;0.5,CH269&lt;=0.25),$DC$11,IF(AND(AND(CG269&lt;=0.5,CG269&gt;0.25),CH269&gt;0.5),$DC$12,IF(AND(AND(CG269&lt;=0.5,CG269&gt;0.25),AND(CH269&gt;0.25,CH269&lt;=0.5)),$DC$13,IF(AND(AND(CG269&lt;=0.5,CG269&gt;0.25),CH269&lt;=0.25),$DC$14,IF(AND(CG269&lt;=0.25,CH269&gt;0.5),$DC$15,IF(AND(CG269&lt;=0.25,AND(CH269&gt;0.25,CH269&lt;=0.5)),$DC$16,IF(AND(CG269&lt;=0.25,AND(CH269&gt;0.1,CH269&lt;=0.25)),$DC$17,IF(AND(CG269&lt;=0.25,CH269&lt;=0.1,OR(CG269&lt;&gt;0,CH269&lt;&gt;0)),$DC$18,IF(AND(CG269=0,CH269=0),$DC$19,"ATENÇÃO")))))))))))))))</f>
        <v>35.7142857142857</v>
      </c>
      <c r="CJ269" s="38" t="n">
        <f aca="false">(AJ269+AL269)/2</f>
        <v>0</v>
      </c>
      <c r="CK269" s="39" t="n">
        <f aca="false">(AH269+AI269+AK269)/3</f>
        <v>0.666666666666667</v>
      </c>
      <c r="CL269" s="30" t="n">
        <f aca="false">IF(AND(CJ269=1,CK269=1),$DC$5,IF(AND(CJ269=1,CK269&gt;0.5),$DC$6,IF(AND(CJ269=1,AND(CK269&gt;0.25,CK269&lt;=0.5)),$DC$7,IF(AND(CJ269=1,CK269&lt;=0.25),$DC$8,IF(AND(CJ269&gt;0.5,CK269&gt;0.5),$DC$9,IF(AND(CJ269&gt;0.5,AND(CK269&gt;0.25,CK269&lt;=0.5)),$DC$10,IF(AND(CJ269&gt;0.5,CK269&lt;=0.25),$DC$11,IF(AND(AND(CJ269&lt;=0.5,CJ269&gt;0.25),CK269&gt;0.5),$DC$12,IF(AND(AND(CJ269&lt;=0.5,CJ269&gt;0.25),AND(CK269&gt;0.25,CK269&lt;=0.5)),$DC$13,IF(AND(AND(CJ269&lt;=0.5,CJ269&gt;0.25),CK269&lt;=0.25),$DC$14,IF(AND(CJ269&lt;=0.25,CK269&gt;0.5),$DC$15,IF(AND(CJ269&lt;=0.25,AND(CK269&gt;0.25,CK269&lt;=0.5)),$DC$16,IF(AND(CJ269&lt;=0.25,AND(CK269&gt;0.1,CK269&lt;=0.25)),$DC$17,IF(AND(CJ269&lt;=0.25,CK269&lt;=0.1,OR(CJ269&lt;&gt;0,CK269&lt;&gt;0)),$DC$18,IF(AND(CJ269=0,CK269=0),$DC$19,"ATENÇÃO")))))))))))))))</f>
        <v>28.5714285714286</v>
      </c>
      <c r="CM269" s="38" t="n">
        <f aca="false">(AP269+AS269)/2</f>
        <v>0.5</v>
      </c>
      <c r="CN269" s="39" t="n">
        <f aca="false">(AM269+AN269+AO269+AQ269+AR269+AT269)/6</f>
        <v>0.5</v>
      </c>
      <c r="CO269" s="30" t="n">
        <f aca="false">IF(AND(CM269=1,CN269=1),$DC$5,IF(AND(CM269=1,CN269&gt;0.5),$DC$6,IF(AND(CM269=1,AND(CN269&gt;0.25,CN269&lt;=0.5)),$DC$7,IF(AND(CM269=1,CN269&lt;=0.25),$DC$8,IF(AND(CM269&gt;0.5,CN269&gt;0.5),$DC$9,IF(AND(CM269&gt;0.5,AND(CN269&gt;0.25,CN269&lt;=0.5)),$DC$10,IF(AND(CM269&gt;0.5,CN269&lt;=0.25),$DC$11,IF(AND(AND(CM269&lt;=0.5,CM269&gt;0.25),CN269&gt;0.5),$DC$12,IF(AND(AND(CM269&lt;=0.5,CM269&gt;0.25),AND(CN269&gt;0.25,CN269&lt;=0.5)),$DC$13,IF(AND(AND(CM269&lt;=0.5,CM269&gt;0.25),CN269&lt;=0.25),$DC$14,IF(AND(CM269&lt;=0.25,CN269&gt;0.5),$DC$15,IF(AND(CM269&lt;=0.25,AND(CN269&gt;0.25,CN269&lt;=0.5)),$DC$16,IF(AND(CM269&lt;=0.25,AND(CN269&gt;0.1,CN269&lt;=0.25)),$DC$17,IF(AND(CM269&lt;=0.25,CN269&lt;=0.1,OR(CM269&lt;&gt;0,CN269&lt;&gt;0)),$DC$18,IF(AND(CM269=0,CN269=0),$DC$19,"ATENÇÃO")))))))))))))))</f>
        <v>42.8571428571429</v>
      </c>
      <c r="CP269" s="38" t="n">
        <f aca="false">(AU269+AZ269+BD269)/3</f>
        <v>0.666666666666667</v>
      </c>
      <c r="CQ269" s="39" t="n">
        <f aca="false">(AV269+AW269+AX269+AY269+BA269+BB269+BC269)/7</f>
        <v>0.285714285714286</v>
      </c>
      <c r="CR269" s="30" t="n">
        <f aca="false">IF(AND(CP269=1,CQ269=1),$DC$5,IF(AND(CP269=1,CQ269&gt;0.5),$DC$6,IF(AND(CP269=1,AND(CQ269&gt;0.25,CQ269&lt;=0.5)),$DC$7,IF(AND(CP269=1,CQ269&lt;=0.25),$DC$8,IF(AND(CP269&gt;0.5,CQ269&gt;0.5),$DC$9,IF(AND(CP269&gt;0.5,AND(CQ269&gt;0.25,CQ269&lt;=0.5)),$DC$10,IF(AND(CP269&gt;0.5,CQ269&lt;=0.25),$DC$11,IF(AND(AND(CP269&lt;=0.5,CP269&gt;0.25),CQ269&gt;0.5),$DC$12,IF(AND(AND(CP269&lt;=0.5,CP269&gt;0.25),AND(CQ269&gt;0.25,CQ269&lt;=0.5)),$DC$13,IF(AND(AND(CP269&lt;=0.5,CP269&gt;0.25),CQ269&lt;=0.25),$DC$14,IF(AND(CP269&lt;=0.25,CQ269&gt;0.5),$DC$15,IF(AND(CP269&lt;=0.25,AND(CQ269&gt;0.25,CQ269&lt;=0.5)),$DC$16,IF(AND(CP269&lt;=0.25,AND(CQ269&gt;0.1,CQ269&lt;=0.25)),$DC$17,IF(AND(CP269&lt;=0.25,CQ269&lt;=0.1,OR(CP269&lt;&gt;0,CQ269&lt;&gt;0)),$DC$18,IF(AND(CP269=0,CQ269=0),$DC$19,"ATENÇÃO")))))))))))))))</f>
        <v>64.2857142857143</v>
      </c>
      <c r="CS269" s="38" t="n">
        <f aca="false">(BE269+BJ269+BN269)/3</f>
        <v>0.333333333333333</v>
      </c>
      <c r="CT269" s="39" t="n">
        <f aca="false">(BF269+BG269+BH269+BI269+BK269+BL269+BM269+BO269+BP269)/9</f>
        <v>0</v>
      </c>
      <c r="CU269" s="30" t="n">
        <f aca="false">IF(AND(CS269=1,CT269=1),$DC$5,IF(AND(CS269=1,CT269&gt;0.5),$DC$6,IF(AND(CS269=1,AND(CT269&gt;0.25,CT269&lt;=0.5)),$DC$7,IF(AND(CS269=1,CT269&lt;=0.25),$DC$8,IF(AND(CS269&gt;0.5,CT269&gt;0.5),$DC$9,IF(AND(CS269&gt;0.5,AND(CT269&gt;0.25,CT269&lt;=0.5)),$DC$10,IF(AND(CS269&gt;0.5,CT269&lt;=0.25),$DC$11,IF(AND(AND(CS269&lt;=0.5,CS269&gt;0.25),CT269&gt;0.5),$DC$12,IF(AND(AND(CS269&lt;=0.5,CS269&gt;0.25),AND(CT269&gt;0.25,CT269&lt;=0.5)),$DC$13,IF(AND(AND(CS269&lt;=0.5,CS269&gt;0.25),CT269&lt;=0.25),$DC$14,IF(AND(CS269&lt;=0.25,CT269&gt;0.5),$DC$15,IF(AND(CS269&lt;=0.25,AND(CT269&gt;0.25,CT269&lt;=0.5)),$DC$16,IF(AND(CS269&lt;=0.25,AND(CT269&gt;0.1,CT269&lt;=0.25)),$DC$17,IF(AND(CS269&lt;=0.25,CT269&lt;=0.1,OR(CS269&lt;&gt;0,CT269&lt;&gt;0)),$DC$18,IF(AND(CS269=0,CT269=0),$DC$19,"ATENÇÃO")))))))))))))))</f>
        <v>35.7142857142857</v>
      </c>
      <c r="CV269" s="31" t="n">
        <f aca="false">(BR269+BW269+BX269)/3</f>
        <v>0.333333333333333</v>
      </c>
      <c r="CW269" s="32" t="n">
        <f aca="false">(BQ269+BS269+BT269+BU269+BV269+BY269+BZ269)/7</f>
        <v>0.428571428571429</v>
      </c>
      <c r="CX269" s="30" t="n">
        <f aca="false">IF(AND(CV269=1,CW269=1),$DC$5,IF(AND(CV269=1,CW269&gt;0.5),$DC$6,IF(AND(CV269=1,AND(CW269&gt;0.25,CW269&lt;=0.5)),$DC$7,IF(AND(CV269=1,CW269&lt;=0.25),$DC$8,IF(AND(CV269&gt;0.5,CW269&gt;0.5),$DC$9,IF(AND(CV269&gt;0.5,AND(CW269&gt;0.25,CW269&lt;=0.5)),$DC$10,IF(AND(CV269&gt;0.5,CW269&lt;=0.25),$DC$11,IF(AND(AND(CV269&lt;=0.5,CV269&gt;0.25),CW269&gt;0.5),$DC$12,IF(AND(AND(CV269&lt;=0.5,CV269&gt;0.25),AND(CW269&gt;0.25,CW269&lt;=0.5)),$DC$13,IF(AND(AND(CV269&lt;=0.5,CV269&gt;0.25),CW269&lt;=0.25),$DC$14,IF(AND(CV269&lt;=0.25,CW269&gt;0.5),$DC$15,IF(AND(CV269&lt;=0.25,AND(CW269&gt;0.25,CW269&lt;=0.5)),$DC$16,IF(AND(CV269&lt;=0.25,AND(CW269&gt;0.1,CW269&lt;=0.25)),$DC$17,IF(AND(CV269&lt;=0.25,CW269&lt;=0.1,OR(CV269&lt;&gt;0,CW269&lt;&gt;0)),$DC$18,IF(AND(CV269=0,CW269=0),$DC$19,"ATENÇÃO")))))))))))))))</f>
        <v>42.8571428571429</v>
      </c>
    </row>
    <row r="270" customFormat="false" ht="15" hidden="false" customHeight="false" outlineLevel="0" collapsed="false">
      <c r="A270" s="1" t="s">
        <v>421</v>
      </c>
      <c r="B270" s="2" t="n">
        <v>268</v>
      </c>
      <c r="C270" s="23" t="n">
        <v>1</v>
      </c>
      <c r="D270" s="23" t="n">
        <v>0</v>
      </c>
      <c r="E270" s="23" t="n">
        <v>1</v>
      </c>
      <c r="F270" s="23" t="n">
        <v>0</v>
      </c>
      <c r="G270" s="24" t="n">
        <v>0</v>
      </c>
      <c r="H270" s="23" t="n">
        <v>0</v>
      </c>
      <c r="I270" s="24" t="n">
        <v>0</v>
      </c>
      <c r="J270" s="23" t="n">
        <v>0</v>
      </c>
      <c r="K270" s="24" t="n">
        <v>0</v>
      </c>
      <c r="L270" s="23" t="n">
        <v>1</v>
      </c>
      <c r="M270" s="23" t="n">
        <v>0</v>
      </c>
      <c r="N270" s="24" t="n">
        <v>1</v>
      </c>
      <c r="O270" s="23" t="n">
        <v>0</v>
      </c>
      <c r="P270" s="23" t="n">
        <v>0</v>
      </c>
      <c r="Q270" s="23" t="n">
        <v>0</v>
      </c>
      <c r="R270" s="24" t="n">
        <v>1</v>
      </c>
      <c r="S270" s="23" t="n">
        <v>0</v>
      </c>
      <c r="T270" s="23" t="n">
        <v>1</v>
      </c>
      <c r="U270" s="25" t="n">
        <v>0</v>
      </c>
      <c r="V270" s="25" t="n">
        <v>0</v>
      </c>
      <c r="W270" s="25" t="n">
        <v>0</v>
      </c>
      <c r="X270" s="26" t="n">
        <v>0</v>
      </c>
      <c r="Y270" s="25" t="n">
        <v>0</v>
      </c>
      <c r="Z270" s="25" t="n">
        <v>0</v>
      </c>
      <c r="AA270" s="26" t="n">
        <v>0</v>
      </c>
      <c r="AB270" s="25" t="n">
        <v>0</v>
      </c>
      <c r="AC270" s="25" t="n">
        <v>0</v>
      </c>
      <c r="AD270" s="25" t="n">
        <v>0</v>
      </c>
      <c r="AE270" s="25" t="n">
        <v>1</v>
      </c>
      <c r="AF270" s="25" t="n">
        <v>0</v>
      </c>
      <c r="AG270" s="26" t="n">
        <v>0</v>
      </c>
      <c r="AH270" s="23" t="n">
        <v>1</v>
      </c>
      <c r="AI270" s="23" t="n">
        <v>0</v>
      </c>
      <c r="AJ270" s="24" t="n">
        <v>0</v>
      </c>
      <c r="AK270" s="23" t="n">
        <v>0</v>
      </c>
      <c r="AL270" s="24" t="n">
        <v>0</v>
      </c>
      <c r="AM270" s="25" t="n">
        <v>1</v>
      </c>
      <c r="AN270" s="25" t="n">
        <v>1</v>
      </c>
      <c r="AO270" s="25" t="n">
        <v>0</v>
      </c>
      <c r="AP270" s="26" t="n">
        <v>0</v>
      </c>
      <c r="AQ270" s="25" t="n">
        <v>0</v>
      </c>
      <c r="AR270" s="25" t="n">
        <v>1</v>
      </c>
      <c r="AS270" s="26" t="n">
        <v>1</v>
      </c>
      <c r="AT270" s="25" t="n">
        <v>1</v>
      </c>
      <c r="AU270" s="24" t="n">
        <v>0</v>
      </c>
      <c r="AV270" s="23" t="n">
        <v>0</v>
      </c>
      <c r="AW270" s="23" t="n">
        <v>0</v>
      </c>
      <c r="AX270" s="23" t="n">
        <v>0</v>
      </c>
      <c r="AY270" s="23" t="n">
        <v>0</v>
      </c>
      <c r="AZ270" s="24" t="n">
        <v>0</v>
      </c>
      <c r="BA270" s="23" t="n">
        <v>0</v>
      </c>
      <c r="BB270" s="23" t="n">
        <v>0</v>
      </c>
      <c r="BC270" s="23" t="n">
        <v>0</v>
      </c>
      <c r="BD270" s="24" t="n">
        <v>0</v>
      </c>
      <c r="BE270" s="26" t="n">
        <v>1</v>
      </c>
      <c r="BF270" s="25" t="n">
        <v>1</v>
      </c>
      <c r="BG270" s="25" t="n">
        <v>1</v>
      </c>
      <c r="BH270" s="25" t="n">
        <v>1</v>
      </c>
      <c r="BI270" s="25" t="n">
        <v>1</v>
      </c>
      <c r="BJ270" s="26" t="n">
        <v>1</v>
      </c>
      <c r="BK270" s="25" t="n">
        <v>1</v>
      </c>
      <c r="BL270" s="25" t="n">
        <v>1</v>
      </c>
      <c r="BM270" s="25" t="n">
        <v>1</v>
      </c>
      <c r="BN270" s="26" t="n">
        <v>0</v>
      </c>
      <c r="BO270" s="25" t="n">
        <v>1</v>
      </c>
      <c r="BP270" s="25" t="n">
        <v>1</v>
      </c>
      <c r="BQ270" s="23" t="n">
        <v>0</v>
      </c>
      <c r="BR270" s="24" t="n">
        <v>1</v>
      </c>
      <c r="BS270" s="23" t="n">
        <v>1</v>
      </c>
      <c r="BT270" s="23" t="n">
        <v>0</v>
      </c>
      <c r="BU270" s="23" t="n">
        <v>0</v>
      </c>
      <c r="BV270" s="23" t="n">
        <v>1</v>
      </c>
      <c r="BW270" s="24" t="n">
        <v>0</v>
      </c>
      <c r="BX270" s="24" t="n">
        <v>0</v>
      </c>
      <c r="BY270" s="23" t="n">
        <v>0</v>
      </c>
      <c r="BZ270" s="23" t="n">
        <v>0</v>
      </c>
      <c r="CB270" s="27" t="n">
        <f aca="false">CF270*$CZ$3+CI270*$DA$3+CL270*$DB$3+CO270*$DC$3+CR270*$DD$3+CU270*$DE$3+CX270*$DF$3</f>
        <v>34.0614285714286</v>
      </c>
      <c r="CD270" s="38" t="n">
        <f aca="false">(G270+I270+K270+N270+R270)/5</f>
        <v>0.4</v>
      </c>
      <c r="CE270" s="39" t="n">
        <f aca="false">(C270+D270+E270+F270+H270+J270+L270+M270+O270+P270+Q270+S270+T270)/13</f>
        <v>0.307692307692308</v>
      </c>
      <c r="CF270" s="30" t="n">
        <f aca="false">IF(AND(CD270=1,CE270=1),$DC$5,IF(AND(CD270=1,CE270&gt;0.5),$DC$6,IF(AND(CD270=1,AND(CE270&gt;0.25,CE270&lt;=0.5)),$DC$7,IF(AND(CD270=1,CE270&lt;=0.25),$DC$8,IF(AND(CD270&gt;0.5,CE270&gt;0.5),$DC$9,IF(AND(CD270&gt;0.5,AND(CE270&gt;0.25,CE270&lt;=0.5)),$DC$10,IF(AND(CD270&gt;0.5,CE270&lt;=0.25),$DC$11,IF(AND(AND(CD270&lt;=0.5,CD270&gt;0.25),CE270&gt;0.5),$DC$12,IF(AND(AND(CD270&lt;=0.5,CD270&gt;0.25),AND(CE270&gt;0.25,CE270&lt;=0.5)),$DC$13,IF(AND(AND(CD270&lt;=0.5,CD270&gt;0.25),CE270&lt;=0.25),$DC$14,IF(AND(CD270&lt;=0.25,CE270&gt;0.5),$DC$15,IF(AND(CD270&lt;=0.25,AND(CE270&gt;0.25,CE270&lt;=0.5)),$DC$16,IF(AND(CD270&lt;=0.25,AND(CE270&gt;0.1,CE270&lt;=0.25)),$DC$17,IF(AND(CD270&lt;=0.25,CE270&lt;=0.1,OR(CD270&lt;&gt;0,CE270&lt;&gt;0)),$DC$18,IF(AND(CD270=0,CE270=0),$DC$19,"ATENÇÃO")))))))))))))))</f>
        <v>42.8571428571429</v>
      </c>
      <c r="CG270" s="38" t="n">
        <f aca="false">(X270+AA270+AG270)/3</f>
        <v>0</v>
      </c>
      <c r="CH270" s="39" t="n">
        <f aca="false">(U270+V270+W270+Y270+Z270+AB270+AC270+AD270+AE270+AF270)/10</f>
        <v>0.1</v>
      </c>
      <c r="CI270" s="30" t="n">
        <f aca="false">IF(AND(CG270=1,CH270=1),$DC$5,IF(AND(CG270=1,CH270&gt;0.5),$DC$6,IF(AND(CG270=1,AND(CH270&gt;0.25,CH270&lt;=0.5)),$DC$7,IF(AND(CG270=1,CH270&lt;=0.25),$DC$8,IF(AND(CG270&gt;0.5,CH270&gt;0.5),$DC$9,IF(AND(CG270&gt;0.5,AND(CH270&gt;0.25,CH270&lt;=0.5)),$DC$10,IF(AND(CG270&gt;0.5,CH270&lt;=0.25),$DC$11,IF(AND(AND(CG270&lt;=0.5,CG270&gt;0.25),CH270&gt;0.5),$DC$12,IF(AND(AND(CG270&lt;=0.5,CG270&gt;0.25),AND(CH270&gt;0.25,CH270&lt;=0.5)),$DC$13,IF(AND(AND(CG270&lt;=0.5,CG270&gt;0.25),CH270&lt;=0.25),$DC$14,IF(AND(CG270&lt;=0.25,CH270&gt;0.5),$DC$15,IF(AND(CG270&lt;=0.25,AND(CH270&gt;0.25,CH270&lt;=0.5)),$DC$16,IF(AND(CG270&lt;=0.25,AND(CH270&gt;0.1,CH270&lt;=0.25)),$DC$17,IF(AND(CG270&lt;=0.25,CH270&lt;=0.1,OR(CG270&lt;&gt;0,CH270&lt;&gt;0)),$DC$18,IF(AND(CG270=0,CH270=0),$DC$19,"ATENÇÃO")))))))))))))))</f>
        <v>7.14285714285714</v>
      </c>
      <c r="CJ270" s="38" t="n">
        <f aca="false">(AJ270+AL270)/2</f>
        <v>0</v>
      </c>
      <c r="CK270" s="39" t="n">
        <f aca="false">(AH270+AI270+AK270)/3</f>
        <v>0.333333333333333</v>
      </c>
      <c r="CL270" s="30" t="n">
        <f aca="false">IF(AND(CJ270=1,CK270=1),$DC$5,IF(AND(CJ270=1,CK270&gt;0.5),$DC$6,IF(AND(CJ270=1,AND(CK270&gt;0.25,CK270&lt;=0.5)),$DC$7,IF(AND(CJ270=1,CK270&lt;=0.25),$DC$8,IF(AND(CJ270&gt;0.5,CK270&gt;0.5),$DC$9,IF(AND(CJ270&gt;0.5,AND(CK270&gt;0.25,CK270&lt;=0.5)),$DC$10,IF(AND(CJ270&gt;0.5,CK270&lt;=0.25),$DC$11,IF(AND(AND(CJ270&lt;=0.5,CJ270&gt;0.25),CK270&gt;0.5),$DC$12,IF(AND(AND(CJ270&lt;=0.5,CJ270&gt;0.25),AND(CK270&gt;0.25,CK270&lt;=0.5)),$DC$13,IF(AND(AND(CJ270&lt;=0.5,CJ270&gt;0.25),CK270&lt;=0.25),$DC$14,IF(AND(CJ270&lt;=0.25,CK270&gt;0.5),$DC$15,IF(AND(CJ270&lt;=0.25,AND(CK270&gt;0.25,CK270&lt;=0.5)),$DC$16,IF(AND(CJ270&lt;=0.25,AND(CK270&gt;0.1,CK270&lt;=0.25)),$DC$17,IF(AND(CJ270&lt;=0.25,CK270&lt;=0.1,OR(CJ270&lt;&gt;0,CK270&lt;&gt;0)),$DC$18,IF(AND(CJ270=0,CK270=0),$DC$19,"ATENÇÃO")))))))))))))))</f>
        <v>21.4285714285714</v>
      </c>
      <c r="CM270" s="38" t="n">
        <f aca="false">(AP270+AS270)/2</f>
        <v>0.5</v>
      </c>
      <c r="CN270" s="39" t="n">
        <f aca="false">(AM270+AN270+AO270+AQ270+AR270+AT270)/6</f>
        <v>0.666666666666667</v>
      </c>
      <c r="CO270" s="30" t="n">
        <f aca="false">IF(AND(CM270=1,CN270=1),$DC$5,IF(AND(CM270=1,CN270&gt;0.5),$DC$6,IF(AND(CM270=1,AND(CN270&gt;0.25,CN270&lt;=0.5)),$DC$7,IF(AND(CM270=1,CN270&lt;=0.25),$DC$8,IF(AND(CM270&gt;0.5,CN270&gt;0.5),$DC$9,IF(AND(CM270&gt;0.5,AND(CN270&gt;0.25,CN270&lt;=0.5)),$DC$10,IF(AND(CM270&gt;0.5,CN270&lt;=0.25),$DC$11,IF(AND(AND(CM270&lt;=0.5,CM270&gt;0.25),CN270&gt;0.5),$DC$12,IF(AND(AND(CM270&lt;=0.5,CM270&gt;0.25),AND(CN270&gt;0.25,CN270&lt;=0.5)),$DC$13,IF(AND(AND(CM270&lt;=0.5,CM270&gt;0.25),CN270&lt;=0.25),$DC$14,IF(AND(CM270&lt;=0.25,CN270&gt;0.5),$DC$15,IF(AND(CM270&lt;=0.25,AND(CN270&gt;0.25,CN270&lt;=0.5)),$DC$16,IF(AND(CM270&lt;=0.25,AND(CN270&gt;0.1,CN270&lt;=0.25)),$DC$17,IF(AND(CM270&lt;=0.25,CN270&lt;=0.1,OR(CM270&lt;&gt;0,CN270&lt;&gt;0)),$DC$18,IF(AND(CM270=0,CN270=0),$DC$19,"ATENÇÃO")))))))))))))))</f>
        <v>50</v>
      </c>
      <c r="CP270" s="38" t="n">
        <f aca="false">(AU270+AZ270+BD270)/3</f>
        <v>0</v>
      </c>
      <c r="CQ270" s="39" t="n">
        <f aca="false">(AV270+AW270+AX270+AY270+BA270+BB270+BC270)/7</f>
        <v>0</v>
      </c>
      <c r="CR270" s="30" t="n">
        <f aca="false">IF(AND(CP270=1,CQ270=1),$DC$5,IF(AND(CP270=1,CQ270&gt;0.5),$DC$6,IF(AND(CP270=1,AND(CQ270&gt;0.25,CQ270&lt;=0.5)),$DC$7,IF(AND(CP270=1,CQ270&lt;=0.25),$DC$8,IF(AND(CP270&gt;0.5,CQ270&gt;0.5),$DC$9,IF(AND(CP270&gt;0.5,AND(CQ270&gt;0.25,CQ270&lt;=0.5)),$DC$10,IF(AND(CP270&gt;0.5,CQ270&lt;=0.25),$DC$11,IF(AND(AND(CP270&lt;=0.5,CP270&gt;0.25),CQ270&gt;0.5),$DC$12,IF(AND(AND(CP270&lt;=0.5,CP270&gt;0.25),AND(CQ270&gt;0.25,CQ270&lt;=0.5)),$DC$13,IF(AND(AND(CP270&lt;=0.5,CP270&gt;0.25),CQ270&lt;=0.25),$DC$14,IF(AND(CP270&lt;=0.25,CQ270&gt;0.5),$DC$15,IF(AND(CP270&lt;=0.25,AND(CQ270&gt;0.25,CQ270&lt;=0.5)),$DC$16,IF(AND(CP270&lt;=0.25,AND(CQ270&gt;0.1,CQ270&lt;=0.25)),$DC$17,IF(AND(CP270&lt;=0.25,CQ270&lt;=0.1,OR(CP270&lt;&gt;0,CQ270&lt;&gt;0)),$DC$18,IF(AND(CP270=0,CQ270=0),$DC$19,"ATENÇÃO")))))))))))))))</f>
        <v>0</v>
      </c>
      <c r="CS270" s="38" t="n">
        <f aca="false">(BE270+BJ270+BN270)/3</f>
        <v>0.666666666666667</v>
      </c>
      <c r="CT270" s="39" t="n">
        <f aca="false">(BF270+BG270+BH270+BI270+BK270+BL270+BM270+BO270+BP270)/9</f>
        <v>1</v>
      </c>
      <c r="CU270" s="30" t="n">
        <f aca="false">IF(AND(CS270=1,CT270=1),$DC$5,IF(AND(CS270=1,CT270&gt;0.5),$DC$6,IF(AND(CS270=1,AND(CT270&gt;0.25,CT270&lt;=0.5)),$DC$7,IF(AND(CS270=1,CT270&lt;=0.25),$DC$8,IF(AND(CS270&gt;0.5,CT270&gt;0.5),$DC$9,IF(AND(CS270&gt;0.5,AND(CT270&gt;0.25,CT270&lt;=0.5)),$DC$10,IF(AND(CS270&gt;0.5,CT270&lt;=0.25),$DC$11,IF(AND(AND(CS270&lt;=0.5,CS270&gt;0.25),CT270&gt;0.5),$DC$12,IF(AND(AND(CS270&lt;=0.5,CS270&gt;0.25),AND(CT270&gt;0.25,CT270&lt;=0.5)),$DC$13,IF(AND(AND(CS270&lt;=0.5,CS270&gt;0.25),CT270&lt;=0.25),$DC$14,IF(AND(CS270&lt;=0.25,CT270&gt;0.5),$DC$15,IF(AND(CS270&lt;=0.25,AND(CT270&gt;0.25,CT270&lt;=0.5)),$DC$16,IF(AND(CS270&lt;=0.25,AND(CT270&gt;0.1,CT270&lt;=0.25)),$DC$17,IF(AND(CS270&lt;=0.25,CT270&lt;=0.1,OR(CS270&lt;&gt;0,CT270&lt;&gt;0)),$DC$18,IF(AND(CS270=0,CT270=0),$DC$19,"ATENÇÃO")))))))))))))))</f>
        <v>71.4285714285714</v>
      </c>
      <c r="CV270" s="31" t="n">
        <f aca="false">(BR270+BW270+BX270)/3</f>
        <v>0.333333333333333</v>
      </c>
      <c r="CW270" s="32" t="n">
        <f aca="false">(BQ270+BS270+BT270+BU270+BV270+BY270+BZ270)/7</f>
        <v>0.285714285714286</v>
      </c>
      <c r="CX270" s="30" t="n">
        <f aca="false">IF(AND(CV270=1,CW270=1),$DC$5,IF(AND(CV270=1,CW270&gt;0.5),$DC$6,IF(AND(CV270=1,AND(CW270&gt;0.25,CW270&lt;=0.5)),$DC$7,IF(AND(CV270=1,CW270&lt;=0.25),$DC$8,IF(AND(CV270&gt;0.5,CW270&gt;0.5),$DC$9,IF(AND(CV270&gt;0.5,AND(CW270&gt;0.25,CW270&lt;=0.5)),$DC$10,IF(AND(CV270&gt;0.5,CW270&lt;=0.25),$DC$11,IF(AND(AND(CV270&lt;=0.5,CV270&gt;0.25),CW270&gt;0.5),$DC$12,IF(AND(AND(CV270&lt;=0.5,CV270&gt;0.25),AND(CW270&gt;0.25,CW270&lt;=0.5)),$DC$13,IF(AND(AND(CV270&lt;=0.5,CV270&gt;0.25),CW270&lt;=0.25),$DC$14,IF(AND(CV270&lt;=0.25,CW270&gt;0.5),$DC$15,IF(AND(CV270&lt;=0.25,AND(CW270&gt;0.25,CW270&lt;=0.5)),$DC$16,IF(AND(CV270&lt;=0.25,AND(CW270&gt;0.1,CW270&lt;=0.25)),$DC$17,IF(AND(CV270&lt;=0.25,CW270&lt;=0.1,OR(CV270&lt;&gt;0,CW270&lt;&gt;0)),$DC$18,IF(AND(CV270=0,CW270=0),$DC$19,"ATENÇÃO")))))))))))))))</f>
        <v>42.8571428571429</v>
      </c>
    </row>
    <row r="271" customFormat="false" ht="15" hidden="false" customHeight="false" outlineLevel="0" collapsed="false">
      <c r="A271" s="1" t="s">
        <v>422</v>
      </c>
      <c r="B271" s="2" t="n">
        <v>269</v>
      </c>
      <c r="C271" s="23" t="n">
        <v>1</v>
      </c>
      <c r="D271" s="23" t="n">
        <v>1</v>
      </c>
      <c r="E271" s="23" t="n">
        <v>1</v>
      </c>
      <c r="F271" s="23" t="n">
        <v>1</v>
      </c>
      <c r="G271" s="24" t="n">
        <v>1</v>
      </c>
      <c r="H271" s="23" t="n">
        <v>1</v>
      </c>
      <c r="I271" s="24" t="n">
        <v>1</v>
      </c>
      <c r="J271" s="23" t="n">
        <v>1</v>
      </c>
      <c r="K271" s="24" t="n">
        <v>0</v>
      </c>
      <c r="L271" s="23" t="n">
        <v>1</v>
      </c>
      <c r="M271" s="23" t="n">
        <v>1</v>
      </c>
      <c r="N271" s="24" t="n">
        <v>1</v>
      </c>
      <c r="O271" s="23" t="n">
        <v>1</v>
      </c>
      <c r="P271" s="23" t="n">
        <v>0</v>
      </c>
      <c r="Q271" s="23" t="n">
        <v>1</v>
      </c>
      <c r="R271" s="24" t="n">
        <v>1</v>
      </c>
      <c r="S271" s="23" t="n">
        <v>1</v>
      </c>
      <c r="T271" s="23" t="n">
        <v>1</v>
      </c>
      <c r="U271" s="25" t="n">
        <v>1</v>
      </c>
      <c r="V271" s="25" t="n">
        <v>0</v>
      </c>
      <c r="W271" s="25" t="n">
        <v>0</v>
      </c>
      <c r="X271" s="26" t="n">
        <v>0</v>
      </c>
      <c r="Y271" s="25" t="n">
        <v>1</v>
      </c>
      <c r="Z271" s="25" t="n">
        <v>0</v>
      </c>
      <c r="AA271" s="26" t="n">
        <v>0</v>
      </c>
      <c r="AB271" s="25" t="n">
        <v>1</v>
      </c>
      <c r="AC271" s="25" t="n">
        <v>1</v>
      </c>
      <c r="AD271" s="25" t="n">
        <v>0</v>
      </c>
      <c r="AE271" s="25" t="n">
        <v>1</v>
      </c>
      <c r="AF271" s="25" t="n">
        <v>0</v>
      </c>
      <c r="AG271" s="26" t="n">
        <v>1</v>
      </c>
      <c r="AH271" s="23" t="n">
        <v>1</v>
      </c>
      <c r="AI271" s="23" t="n">
        <v>0</v>
      </c>
      <c r="AJ271" s="24" t="n">
        <v>1</v>
      </c>
      <c r="AK271" s="23" t="n">
        <v>1</v>
      </c>
      <c r="AL271" s="24" t="n">
        <v>1</v>
      </c>
      <c r="AM271" s="25" t="n">
        <v>1</v>
      </c>
      <c r="AN271" s="25" t="n">
        <v>1</v>
      </c>
      <c r="AO271" s="25" t="n">
        <v>0</v>
      </c>
      <c r="AP271" s="26" t="n">
        <v>0</v>
      </c>
      <c r="AQ271" s="25" t="n">
        <v>0</v>
      </c>
      <c r="AR271" s="25" t="n">
        <v>1</v>
      </c>
      <c r="AS271" s="26" t="n">
        <v>1</v>
      </c>
      <c r="AT271" s="25" t="n">
        <v>1</v>
      </c>
      <c r="AU271" s="24" t="n">
        <v>1</v>
      </c>
      <c r="AV271" s="23" t="n">
        <v>0</v>
      </c>
      <c r="AW271" s="23" t="n">
        <v>0</v>
      </c>
      <c r="AX271" s="23" t="n">
        <v>1</v>
      </c>
      <c r="AY271" s="23" t="n">
        <v>0</v>
      </c>
      <c r="AZ271" s="24" t="n">
        <v>1</v>
      </c>
      <c r="BA271" s="23" t="n">
        <v>0</v>
      </c>
      <c r="BB271" s="23" t="n">
        <v>1</v>
      </c>
      <c r="BC271" s="23" t="n">
        <v>0</v>
      </c>
      <c r="BD271" s="24" t="n">
        <v>0</v>
      </c>
      <c r="BE271" s="26" t="n">
        <v>1</v>
      </c>
      <c r="BF271" s="25" t="n">
        <v>1</v>
      </c>
      <c r="BG271" s="25" t="n">
        <v>1</v>
      </c>
      <c r="BH271" s="25" t="n">
        <v>1</v>
      </c>
      <c r="BI271" s="25" t="n">
        <v>0</v>
      </c>
      <c r="BJ271" s="26" t="n">
        <v>1</v>
      </c>
      <c r="BK271" s="25" t="n">
        <v>1</v>
      </c>
      <c r="BL271" s="25" t="n">
        <v>1</v>
      </c>
      <c r="BM271" s="25" t="n">
        <v>1</v>
      </c>
      <c r="BN271" s="26" t="n">
        <v>1</v>
      </c>
      <c r="BO271" s="25" t="n">
        <v>1</v>
      </c>
      <c r="BP271" s="25" t="n">
        <v>1</v>
      </c>
      <c r="BQ271" s="23" t="n">
        <v>1</v>
      </c>
      <c r="BR271" s="24" t="n">
        <v>1</v>
      </c>
      <c r="BS271" s="23" t="n">
        <v>1</v>
      </c>
      <c r="BT271" s="23" t="n">
        <v>1</v>
      </c>
      <c r="BU271" s="23" t="n">
        <v>0</v>
      </c>
      <c r="BV271" s="23" t="n">
        <v>0</v>
      </c>
      <c r="BW271" s="24" t="n">
        <v>0</v>
      </c>
      <c r="BX271" s="24" t="n">
        <v>1</v>
      </c>
      <c r="BY271" s="23" t="n">
        <v>1</v>
      </c>
      <c r="BZ271" s="23" t="n">
        <v>1</v>
      </c>
      <c r="CB271" s="27" t="n">
        <f aca="false">CF271*$CZ$3+CI271*$DA$3+CL271*$DB$3+CO271*$DC$3+CR271*$DD$3+CU271*$DE$3+CX271*$DF$3</f>
        <v>72.8007142857143</v>
      </c>
      <c r="CD271" s="38" t="n">
        <f aca="false">(G271+I271+K271+N271+R271)/5</f>
        <v>0.8</v>
      </c>
      <c r="CE271" s="39" t="n">
        <f aca="false">(C271+D271+E271+F271+H271+J271+L271+M271+O271+P271+Q271+S271+T271)/13</f>
        <v>0.923076923076923</v>
      </c>
      <c r="CF271" s="30" t="n">
        <f aca="false">IF(AND(CD271=1,CE271=1),$DC$5,IF(AND(CD271=1,CE271&gt;0.5),$DC$6,IF(AND(CD271=1,AND(CE271&gt;0.25,CE271&lt;=0.5)),$DC$7,IF(AND(CD271=1,CE271&lt;=0.25),$DC$8,IF(AND(CD271&gt;0.5,CE271&gt;0.5),$DC$9,IF(AND(CD271&gt;0.5,AND(CE271&gt;0.25,CE271&lt;=0.5)),$DC$10,IF(AND(CD271&gt;0.5,CE271&lt;=0.25),$DC$11,IF(AND(AND(CD271&lt;=0.5,CD271&gt;0.25),CE271&gt;0.5),$DC$12,IF(AND(AND(CD271&lt;=0.5,CD271&gt;0.25),AND(CE271&gt;0.25,CE271&lt;=0.5)),$DC$13,IF(AND(AND(CD271&lt;=0.5,CD271&gt;0.25),CE271&lt;=0.25),$DC$14,IF(AND(CD271&lt;=0.25,CE271&gt;0.5),$DC$15,IF(AND(CD271&lt;=0.25,AND(CE271&gt;0.25,CE271&lt;=0.5)),$DC$16,IF(AND(CD271&lt;=0.25,AND(CE271&gt;0.1,CE271&lt;=0.25)),$DC$17,IF(AND(CD271&lt;=0.25,CE271&lt;=0.1,OR(CD271&lt;&gt;0,CE271&lt;&gt;0)),$DC$18,IF(AND(CD271=0,CE271=0),$DC$19,"ATENÇÃO")))))))))))))))</f>
        <v>71.4285714285714</v>
      </c>
      <c r="CG271" s="38" t="n">
        <f aca="false">(X271+AA271+AG271)/3</f>
        <v>0.333333333333333</v>
      </c>
      <c r="CH271" s="39" t="n">
        <f aca="false">(U271+V271+W271+Y271+Z271+AB271+AC271+AD271+AE271+AF271)/10</f>
        <v>0.5</v>
      </c>
      <c r="CI271" s="30" t="n">
        <f aca="false">IF(AND(CG271=1,CH271=1),$DC$5,IF(AND(CG271=1,CH271&gt;0.5),$DC$6,IF(AND(CG271=1,AND(CH271&gt;0.25,CH271&lt;=0.5)),$DC$7,IF(AND(CG271=1,CH271&lt;=0.25),$DC$8,IF(AND(CG271&gt;0.5,CH271&gt;0.5),$DC$9,IF(AND(CG271&gt;0.5,AND(CH271&gt;0.25,CH271&lt;=0.5)),$DC$10,IF(AND(CG271&gt;0.5,CH271&lt;=0.25),$DC$11,IF(AND(AND(CG271&lt;=0.5,CG271&gt;0.25),CH271&gt;0.5),$DC$12,IF(AND(AND(CG271&lt;=0.5,CG271&gt;0.25),AND(CH271&gt;0.25,CH271&lt;=0.5)),$DC$13,IF(AND(AND(CG271&lt;=0.5,CG271&gt;0.25),CH271&lt;=0.25),$DC$14,IF(AND(CG271&lt;=0.25,CH271&gt;0.5),$DC$15,IF(AND(CG271&lt;=0.25,AND(CH271&gt;0.25,CH271&lt;=0.5)),$DC$16,IF(AND(CG271&lt;=0.25,AND(CH271&gt;0.1,CH271&lt;=0.25)),$DC$17,IF(AND(CG271&lt;=0.25,CH271&lt;=0.1,OR(CG271&lt;&gt;0,CH271&lt;&gt;0)),$DC$18,IF(AND(CG271=0,CH271=0),$DC$19,"ATENÇÃO")))))))))))))))</f>
        <v>42.8571428571429</v>
      </c>
      <c r="CJ271" s="38" t="n">
        <f aca="false">(AJ271+AL271)/2</f>
        <v>1</v>
      </c>
      <c r="CK271" s="39" t="n">
        <f aca="false">(AH271+AI271+AK271)/3</f>
        <v>0.666666666666667</v>
      </c>
      <c r="CL271" s="30" t="n">
        <f aca="false">IF(AND(CJ271=1,CK271=1),$DC$5,IF(AND(CJ271=1,CK271&gt;0.5),$DC$6,IF(AND(CJ271=1,AND(CK271&gt;0.25,CK271&lt;=0.5)),$DC$7,IF(AND(CJ271=1,CK271&lt;=0.25),$DC$8,IF(AND(CJ271&gt;0.5,CK271&gt;0.5),$DC$9,IF(AND(CJ271&gt;0.5,AND(CK271&gt;0.25,CK271&lt;=0.5)),$DC$10,IF(AND(CJ271&gt;0.5,CK271&lt;=0.25),$DC$11,IF(AND(AND(CJ271&lt;=0.5,CJ271&gt;0.25),CK271&gt;0.5),$DC$12,IF(AND(AND(CJ271&lt;=0.5,CJ271&gt;0.25),AND(CK271&gt;0.25,CK271&lt;=0.5)),$DC$13,IF(AND(AND(CJ271&lt;=0.5,CJ271&gt;0.25),CK271&lt;=0.25),$DC$14,IF(AND(CJ271&lt;=0.25,CK271&gt;0.5),$DC$15,IF(AND(CJ271&lt;=0.25,AND(CK271&gt;0.25,CK271&lt;=0.5)),$DC$16,IF(AND(CJ271&lt;=0.25,AND(CK271&gt;0.1,CK271&lt;=0.25)),$DC$17,IF(AND(CJ271&lt;=0.25,CK271&lt;=0.1,OR(CJ271&lt;&gt;0,CK271&lt;&gt;0)),$DC$18,IF(AND(CJ271=0,CK271=0),$DC$19,"ATENÇÃO")))))))))))))))</f>
        <v>92.8571428571429</v>
      </c>
      <c r="CM271" s="38" t="n">
        <f aca="false">(AP271+AS271)/2</f>
        <v>0.5</v>
      </c>
      <c r="CN271" s="39" t="n">
        <f aca="false">(AM271+AN271+AO271+AQ271+AR271+AT271)/6</f>
        <v>0.666666666666667</v>
      </c>
      <c r="CO271" s="30" t="n">
        <f aca="false">IF(AND(CM271=1,CN271=1),$DC$5,IF(AND(CM271=1,CN271&gt;0.5),$DC$6,IF(AND(CM271=1,AND(CN271&gt;0.25,CN271&lt;=0.5)),$DC$7,IF(AND(CM271=1,CN271&lt;=0.25),$DC$8,IF(AND(CM271&gt;0.5,CN271&gt;0.5),$DC$9,IF(AND(CM271&gt;0.5,AND(CN271&gt;0.25,CN271&lt;=0.5)),$DC$10,IF(AND(CM271&gt;0.5,CN271&lt;=0.25),$DC$11,IF(AND(AND(CM271&lt;=0.5,CM271&gt;0.25),CN271&gt;0.5),$DC$12,IF(AND(AND(CM271&lt;=0.5,CM271&gt;0.25),AND(CN271&gt;0.25,CN271&lt;=0.5)),$DC$13,IF(AND(AND(CM271&lt;=0.5,CM271&gt;0.25),CN271&lt;=0.25),$DC$14,IF(AND(CM271&lt;=0.25,CN271&gt;0.5),$DC$15,IF(AND(CM271&lt;=0.25,AND(CN271&gt;0.25,CN271&lt;=0.5)),$DC$16,IF(AND(CM271&lt;=0.25,AND(CN271&gt;0.1,CN271&lt;=0.25)),$DC$17,IF(AND(CM271&lt;=0.25,CN271&lt;=0.1,OR(CM271&lt;&gt;0,CN271&lt;&gt;0)),$DC$18,IF(AND(CM271=0,CN271=0),$DC$19,"ATENÇÃO")))))))))))))))</f>
        <v>50</v>
      </c>
      <c r="CP271" s="38" t="n">
        <f aca="false">(AU271+AZ271+BD271)/3</f>
        <v>0.666666666666667</v>
      </c>
      <c r="CQ271" s="39" t="n">
        <f aca="false">(AV271+AW271+AX271+AY271+BA271+BB271+BC271)/7</f>
        <v>0.285714285714286</v>
      </c>
      <c r="CR271" s="30" t="n">
        <f aca="false">IF(AND(CP271=1,CQ271=1),$DC$5,IF(AND(CP271=1,CQ271&gt;0.5),$DC$6,IF(AND(CP271=1,AND(CQ271&gt;0.25,CQ271&lt;=0.5)),$DC$7,IF(AND(CP271=1,CQ271&lt;=0.25),$DC$8,IF(AND(CP271&gt;0.5,CQ271&gt;0.5),$DC$9,IF(AND(CP271&gt;0.5,AND(CQ271&gt;0.25,CQ271&lt;=0.5)),$DC$10,IF(AND(CP271&gt;0.5,CQ271&lt;=0.25),$DC$11,IF(AND(AND(CP271&lt;=0.5,CP271&gt;0.25),CQ271&gt;0.5),$DC$12,IF(AND(AND(CP271&lt;=0.5,CP271&gt;0.25),AND(CQ271&gt;0.25,CQ271&lt;=0.5)),$DC$13,IF(AND(AND(CP271&lt;=0.5,CP271&gt;0.25),CQ271&lt;=0.25),$DC$14,IF(AND(CP271&lt;=0.25,CQ271&gt;0.5),$DC$15,IF(AND(CP271&lt;=0.25,AND(CQ271&gt;0.25,CQ271&lt;=0.5)),$DC$16,IF(AND(CP271&lt;=0.25,AND(CQ271&gt;0.1,CQ271&lt;=0.25)),$DC$17,IF(AND(CP271&lt;=0.25,CQ271&lt;=0.1,OR(CP271&lt;&gt;0,CQ271&lt;&gt;0)),$DC$18,IF(AND(CP271=0,CQ271=0),$DC$19,"ATENÇÃO")))))))))))))))</f>
        <v>64.2857142857143</v>
      </c>
      <c r="CS271" s="38" t="n">
        <f aca="false">(BE271+BJ271+BN271)/3</f>
        <v>1</v>
      </c>
      <c r="CT271" s="39" t="n">
        <f aca="false">(BF271+BG271+BH271+BI271+BK271+BL271+BM271+BO271+BP271)/9</f>
        <v>0.888888888888889</v>
      </c>
      <c r="CU271" s="30" t="n">
        <f aca="false">IF(AND(CS271=1,CT271=1),$DC$5,IF(AND(CS271=1,CT271&gt;0.5),$DC$6,IF(AND(CS271=1,AND(CT271&gt;0.25,CT271&lt;=0.5)),$DC$7,IF(AND(CS271=1,CT271&lt;=0.25),$DC$8,IF(AND(CS271&gt;0.5,CT271&gt;0.5),$DC$9,IF(AND(CS271&gt;0.5,AND(CT271&gt;0.25,CT271&lt;=0.5)),$DC$10,IF(AND(CS271&gt;0.5,CT271&lt;=0.25),$DC$11,IF(AND(AND(CS271&lt;=0.5,CS271&gt;0.25),CT271&gt;0.5),$DC$12,IF(AND(AND(CS271&lt;=0.5,CS271&gt;0.25),AND(CT271&gt;0.25,CT271&lt;=0.5)),$DC$13,IF(AND(AND(CS271&lt;=0.5,CS271&gt;0.25),CT271&lt;=0.25),$DC$14,IF(AND(CS271&lt;=0.25,CT271&gt;0.5),$DC$15,IF(AND(CS271&lt;=0.25,AND(CT271&gt;0.25,CT271&lt;=0.5)),$DC$16,IF(AND(CS271&lt;=0.25,AND(CT271&gt;0.1,CT271&lt;=0.25)),$DC$17,IF(AND(CS271&lt;=0.25,CT271&lt;=0.1,OR(CS271&lt;&gt;0,CT271&lt;&gt;0)),$DC$18,IF(AND(CS271=0,CT271=0),$DC$19,"ATENÇÃO")))))))))))))))</f>
        <v>92.8571428571429</v>
      </c>
      <c r="CV271" s="31" t="n">
        <f aca="false">(BR271+BW271+BX271)/3</f>
        <v>0.666666666666667</v>
      </c>
      <c r="CW271" s="32" t="n">
        <f aca="false">(BQ271+BS271+BT271+BU271+BV271+BY271+BZ271)/7</f>
        <v>0.714285714285714</v>
      </c>
      <c r="CX271" s="30" t="n">
        <f aca="false">IF(AND(CV271=1,CW271=1),$DC$5,IF(AND(CV271=1,CW271&gt;0.5),$DC$6,IF(AND(CV271=1,AND(CW271&gt;0.25,CW271&lt;=0.5)),$DC$7,IF(AND(CV271=1,CW271&lt;=0.25),$DC$8,IF(AND(CV271&gt;0.5,CW271&gt;0.5),$DC$9,IF(AND(CV271&gt;0.5,AND(CW271&gt;0.25,CW271&lt;=0.5)),$DC$10,IF(AND(CV271&gt;0.5,CW271&lt;=0.25),$DC$11,IF(AND(AND(CV271&lt;=0.5,CV271&gt;0.25),CW271&gt;0.5),$DC$12,IF(AND(AND(CV271&lt;=0.5,CV271&gt;0.25),AND(CW271&gt;0.25,CW271&lt;=0.5)),$DC$13,IF(AND(AND(CV271&lt;=0.5,CV271&gt;0.25),CW271&lt;=0.25),$DC$14,IF(AND(CV271&lt;=0.25,CW271&gt;0.5),$DC$15,IF(AND(CV271&lt;=0.25,AND(CW271&gt;0.25,CW271&lt;=0.5)),$DC$16,IF(AND(CV271&lt;=0.25,AND(CW271&gt;0.1,CW271&lt;=0.25)),$DC$17,IF(AND(CV271&lt;=0.25,CW271&lt;=0.1,OR(CV271&lt;&gt;0,CW271&lt;&gt;0)),$DC$18,IF(AND(CV271=0,CW271=0),$DC$19,"ATENÇÃO")))))))))))))))</f>
        <v>71.4285714285714</v>
      </c>
    </row>
    <row r="272" customFormat="false" ht="15" hidden="false" customHeight="false" outlineLevel="0" collapsed="false">
      <c r="A272" s="1" t="s">
        <v>423</v>
      </c>
      <c r="B272" s="2" t="n">
        <v>270</v>
      </c>
      <c r="C272" s="23" t="n">
        <v>0</v>
      </c>
      <c r="D272" s="23" t="n">
        <v>1</v>
      </c>
      <c r="E272" s="23" t="n">
        <v>1</v>
      </c>
      <c r="F272" s="23" t="n">
        <v>0</v>
      </c>
      <c r="G272" s="24" t="n">
        <v>0</v>
      </c>
      <c r="H272" s="23" t="n">
        <v>0</v>
      </c>
      <c r="I272" s="24" t="n">
        <v>1</v>
      </c>
      <c r="J272" s="23" t="n">
        <v>0</v>
      </c>
      <c r="K272" s="24" t="n">
        <v>0</v>
      </c>
      <c r="L272" s="23" t="n">
        <v>1</v>
      </c>
      <c r="M272" s="23" t="n">
        <v>0</v>
      </c>
      <c r="N272" s="24" t="n">
        <v>1</v>
      </c>
      <c r="O272" s="23" t="n">
        <v>0</v>
      </c>
      <c r="P272" s="23" t="n">
        <v>1</v>
      </c>
      <c r="Q272" s="23" t="n">
        <v>0</v>
      </c>
      <c r="R272" s="24" t="n">
        <v>1</v>
      </c>
      <c r="S272" s="23" t="n">
        <v>0</v>
      </c>
      <c r="T272" s="23" t="n">
        <v>1</v>
      </c>
      <c r="U272" s="25" t="n">
        <v>1</v>
      </c>
      <c r="V272" s="25" t="n">
        <v>1</v>
      </c>
      <c r="W272" s="25" t="n">
        <v>1</v>
      </c>
      <c r="X272" s="26" t="n">
        <v>0</v>
      </c>
      <c r="Y272" s="25" t="n">
        <v>1</v>
      </c>
      <c r="Z272" s="25" t="n">
        <v>1</v>
      </c>
      <c r="AA272" s="26" t="n">
        <v>0</v>
      </c>
      <c r="AB272" s="25" t="n">
        <v>0</v>
      </c>
      <c r="AC272" s="25" t="n">
        <v>0</v>
      </c>
      <c r="AD272" s="25" t="n">
        <v>0</v>
      </c>
      <c r="AE272" s="25" t="n">
        <v>1</v>
      </c>
      <c r="AF272" s="25" t="n">
        <v>0</v>
      </c>
      <c r="AG272" s="26" t="n">
        <v>1</v>
      </c>
      <c r="AH272" s="23" t="n">
        <v>1</v>
      </c>
      <c r="AI272" s="23" t="n">
        <v>1</v>
      </c>
      <c r="AJ272" s="24" t="n">
        <v>1</v>
      </c>
      <c r="AK272" s="23" t="n">
        <v>1</v>
      </c>
      <c r="AL272" s="24" t="n">
        <v>0</v>
      </c>
      <c r="AM272" s="25" t="n">
        <v>1</v>
      </c>
      <c r="AN272" s="25" t="n">
        <v>1</v>
      </c>
      <c r="AO272" s="25" t="n">
        <v>1</v>
      </c>
      <c r="AP272" s="26" t="n">
        <v>0</v>
      </c>
      <c r="AQ272" s="25" t="n">
        <v>0</v>
      </c>
      <c r="AR272" s="25" t="n">
        <v>1</v>
      </c>
      <c r="AS272" s="26" t="n">
        <v>1</v>
      </c>
      <c r="AT272" s="25" t="n">
        <v>0</v>
      </c>
      <c r="AU272" s="24" t="n">
        <v>1</v>
      </c>
      <c r="AV272" s="23" t="n">
        <v>0</v>
      </c>
      <c r="AW272" s="23" t="n">
        <v>0</v>
      </c>
      <c r="AX272" s="23" t="n">
        <v>1</v>
      </c>
      <c r="AY272" s="23" t="n">
        <v>0</v>
      </c>
      <c r="AZ272" s="24" t="n">
        <v>1</v>
      </c>
      <c r="BA272" s="23" t="n">
        <v>0</v>
      </c>
      <c r="BB272" s="23" t="n">
        <v>1</v>
      </c>
      <c r="BC272" s="23" t="n">
        <v>0</v>
      </c>
      <c r="BD272" s="24" t="n">
        <v>0</v>
      </c>
      <c r="BE272" s="26" t="n">
        <v>1</v>
      </c>
      <c r="BF272" s="25" t="n">
        <v>1</v>
      </c>
      <c r="BG272" s="25" t="n">
        <v>1</v>
      </c>
      <c r="BH272" s="25" t="n">
        <v>1</v>
      </c>
      <c r="BI272" s="25" t="n">
        <v>1</v>
      </c>
      <c r="BJ272" s="26" t="n">
        <v>1</v>
      </c>
      <c r="BK272" s="25" t="n">
        <v>1</v>
      </c>
      <c r="BL272" s="25" t="n">
        <v>1</v>
      </c>
      <c r="BM272" s="25" t="n">
        <v>0</v>
      </c>
      <c r="BN272" s="26" t="n">
        <v>1</v>
      </c>
      <c r="BO272" s="25" t="n">
        <v>1</v>
      </c>
      <c r="BP272" s="25" t="n">
        <v>1</v>
      </c>
      <c r="BQ272" s="23" t="n">
        <v>1</v>
      </c>
      <c r="BR272" s="24" t="n">
        <v>1</v>
      </c>
      <c r="BS272" s="23" t="n">
        <v>1</v>
      </c>
      <c r="BT272" s="23" t="n">
        <v>1</v>
      </c>
      <c r="BU272" s="23" t="n">
        <v>1</v>
      </c>
      <c r="BV272" s="23" t="n">
        <v>0</v>
      </c>
      <c r="BW272" s="24" t="n">
        <v>0</v>
      </c>
      <c r="BX272" s="24" t="n">
        <v>0</v>
      </c>
      <c r="BY272" s="23" t="n">
        <v>0</v>
      </c>
      <c r="BZ272" s="23" t="n">
        <v>0</v>
      </c>
      <c r="CB272" s="27" t="n">
        <f aca="false">CF272*$CZ$3+CI272*$DA$3+CL272*$DB$3+CO272*$DC$3+CR272*$DD$3+CU272*$DE$3+CX272*$DF$3</f>
        <v>61.8114285714286</v>
      </c>
      <c r="CD272" s="38" t="n">
        <f aca="false">(G272+I272+K272+N272+R272)/5</f>
        <v>0.6</v>
      </c>
      <c r="CE272" s="39" t="n">
        <f aca="false">(C272+D272+E272+F272+H272+J272+L272+M272+O272+P272+Q272+S272+T272)/13</f>
        <v>0.384615384615385</v>
      </c>
      <c r="CF272" s="30" t="n">
        <f aca="false">IF(AND(CD272=1,CE272=1),$DC$5,IF(AND(CD272=1,CE272&gt;0.5),$DC$6,IF(AND(CD272=1,AND(CE272&gt;0.25,CE272&lt;=0.5)),$DC$7,IF(AND(CD272=1,CE272&lt;=0.25),$DC$8,IF(AND(CD272&gt;0.5,CE272&gt;0.5),$DC$9,IF(AND(CD272&gt;0.5,AND(CE272&gt;0.25,CE272&lt;=0.5)),$DC$10,IF(AND(CD272&gt;0.5,CE272&lt;=0.25),$DC$11,IF(AND(AND(CD272&lt;=0.5,CD272&gt;0.25),CE272&gt;0.5),$DC$12,IF(AND(AND(CD272&lt;=0.5,CD272&gt;0.25),AND(CE272&gt;0.25,CE272&lt;=0.5)),$DC$13,IF(AND(AND(CD272&lt;=0.5,CD272&gt;0.25),CE272&lt;=0.25),$DC$14,IF(AND(CD272&lt;=0.25,CE272&gt;0.5),$DC$15,IF(AND(CD272&lt;=0.25,AND(CE272&gt;0.25,CE272&lt;=0.5)),$DC$16,IF(AND(CD272&lt;=0.25,AND(CE272&gt;0.1,CE272&lt;=0.25)),$DC$17,IF(AND(CD272&lt;=0.25,CE272&lt;=0.1,OR(CD272&lt;&gt;0,CE272&lt;&gt;0)),$DC$18,IF(AND(CD272=0,CE272=0),$DC$19,"ATENÇÃO")))))))))))))))</f>
        <v>64.2857142857143</v>
      </c>
      <c r="CG272" s="38" t="n">
        <f aca="false">(X272+AA272+AG272)/3</f>
        <v>0.333333333333333</v>
      </c>
      <c r="CH272" s="39" t="n">
        <f aca="false">(U272+V272+W272+Y272+Z272+AB272+AC272+AD272+AE272+AF272)/10</f>
        <v>0.6</v>
      </c>
      <c r="CI272" s="30" t="n">
        <f aca="false">IF(AND(CG272=1,CH272=1),$DC$5,IF(AND(CG272=1,CH272&gt;0.5),$DC$6,IF(AND(CG272=1,AND(CH272&gt;0.25,CH272&lt;=0.5)),$DC$7,IF(AND(CG272=1,CH272&lt;=0.25),$DC$8,IF(AND(CG272&gt;0.5,CH272&gt;0.5),$DC$9,IF(AND(CG272&gt;0.5,AND(CH272&gt;0.25,CH272&lt;=0.5)),$DC$10,IF(AND(CG272&gt;0.5,CH272&lt;=0.25),$DC$11,IF(AND(AND(CG272&lt;=0.5,CG272&gt;0.25),CH272&gt;0.5),$DC$12,IF(AND(AND(CG272&lt;=0.5,CG272&gt;0.25),AND(CH272&gt;0.25,CH272&lt;=0.5)),$DC$13,IF(AND(AND(CG272&lt;=0.5,CG272&gt;0.25),CH272&lt;=0.25),$DC$14,IF(AND(CG272&lt;=0.25,CH272&gt;0.5),$DC$15,IF(AND(CG272&lt;=0.25,AND(CH272&gt;0.25,CH272&lt;=0.5)),$DC$16,IF(AND(CG272&lt;=0.25,AND(CH272&gt;0.1,CH272&lt;=0.25)),$DC$17,IF(AND(CG272&lt;=0.25,CH272&lt;=0.1,OR(CG272&lt;&gt;0,CH272&lt;&gt;0)),$DC$18,IF(AND(CG272=0,CH272=0),$DC$19,"ATENÇÃO")))))))))))))))</f>
        <v>50</v>
      </c>
      <c r="CJ272" s="38" t="n">
        <f aca="false">(AJ272+AL272)/2</f>
        <v>0.5</v>
      </c>
      <c r="CK272" s="39" t="n">
        <f aca="false">(AH272+AI272+AK272)/3</f>
        <v>1</v>
      </c>
      <c r="CL272" s="30" t="n">
        <f aca="false">IF(AND(CJ272=1,CK272=1),$DC$5,IF(AND(CJ272=1,CK272&gt;0.5),$DC$6,IF(AND(CJ272=1,AND(CK272&gt;0.25,CK272&lt;=0.5)),$DC$7,IF(AND(CJ272=1,CK272&lt;=0.25),$DC$8,IF(AND(CJ272&gt;0.5,CK272&gt;0.5),$DC$9,IF(AND(CJ272&gt;0.5,AND(CK272&gt;0.25,CK272&lt;=0.5)),$DC$10,IF(AND(CJ272&gt;0.5,CK272&lt;=0.25),$DC$11,IF(AND(AND(CJ272&lt;=0.5,CJ272&gt;0.25),CK272&gt;0.5),$DC$12,IF(AND(AND(CJ272&lt;=0.5,CJ272&gt;0.25),AND(CK272&gt;0.25,CK272&lt;=0.5)),$DC$13,IF(AND(AND(CJ272&lt;=0.5,CJ272&gt;0.25),CK272&lt;=0.25),$DC$14,IF(AND(CJ272&lt;=0.25,CK272&gt;0.5),$DC$15,IF(AND(CJ272&lt;=0.25,AND(CK272&gt;0.25,CK272&lt;=0.5)),$DC$16,IF(AND(CJ272&lt;=0.25,AND(CK272&gt;0.1,CK272&lt;=0.25)),$DC$17,IF(AND(CJ272&lt;=0.25,CK272&lt;=0.1,OR(CJ272&lt;&gt;0,CK272&lt;&gt;0)),$DC$18,IF(AND(CJ272=0,CK272=0),$DC$19,"ATENÇÃO")))))))))))))))</f>
        <v>50</v>
      </c>
      <c r="CM272" s="38" t="n">
        <f aca="false">(AP272+AS272)/2</f>
        <v>0.5</v>
      </c>
      <c r="CN272" s="39" t="n">
        <f aca="false">(AM272+AN272+AO272+AQ272+AR272+AT272)/6</f>
        <v>0.666666666666667</v>
      </c>
      <c r="CO272" s="30" t="n">
        <f aca="false">IF(AND(CM272=1,CN272=1),$DC$5,IF(AND(CM272=1,CN272&gt;0.5),$DC$6,IF(AND(CM272=1,AND(CN272&gt;0.25,CN272&lt;=0.5)),$DC$7,IF(AND(CM272=1,CN272&lt;=0.25),$DC$8,IF(AND(CM272&gt;0.5,CN272&gt;0.5),$DC$9,IF(AND(CM272&gt;0.5,AND(CN272&gt;0.25,CN272&lt;=0.5)),$DC$10,IF(AND(CM272&gt;0.5,CN272&lt;=0.25),$DC$11,IF(AND(AND(CM272&lt;=0.5,CM272&gt;0.25),CN272&gt;0.5),$DC$12,IF(AND(AND(CM272&lt;=0.5,CM272&gt;0.25),AND(CN272&gt;0.25,CN272&lt;=0.5)),$DC$13,IF(AND(AND(CM272&lt;=0.5,CM272&gt;0.25),CN272&lt;=0.25),$DC$14,IF(AND(CM272&lt;=0.25,CN272&gt;0.5),$DC$15,IF(AND(CM272&lt;=0.25,AND(CN272&gt;0.25,CN272&lt;=0.5)),$DC$16,IF(AND(CM272&lt;=0.25,AND(CN272&gt;0.1,CN272&lt;=0.25)),$DC$17,IF(AND(CM272&lt;=0.25,CN272&lt;=0.1,OR(CM272&lt;&gt;0,CN272&lt;&gt;0)),$DC$18,IF(AND(CM272=0,CN272=0),$DC$19,"ATENÇÃO")))))))))))))))</f>
        <v>50</v>
      </c>
      <c r="CP272" s="38" t="n">
        <f aca="false">(AU272+AZ272+BD272)/3</f>
        <v>0.666666666666667</v>
      </c>
      <c r="CQ272" s="39" t="n">
        <f aca="false">(AV272+AW272+AX272+AY272+BA272+BB272+BC272)/7</f>
        <v>0.285714285714286</v>
      </c>
      <c r="CR272" s="30" t="n">
        <f aca="false">IF(AND(CP272=1,CQ272=1),$DC$5,IF(AND(CP272=1,CQ272&gt;0.5),$DC$6,IF(AND(CP272=1,AND(CQ272&gt;0.25,CQ272&lt;=0.5)),$DC$7,IF(AND(CP272=1,CQ272&lt;=0.25),$DC$8,IF(AND(CP272&gt;0.5,CQ272&gt;0.5),$DC$9,IF(AND(CP272&gt;0.5,AND(CQ272&gt;0.25,CQ272&lt;=0.5)),$DC$10,IF(AND(CP272&gt;0.5,CQ272&lt;=0.25),$DC$11,IF(AND(AND(CP272&lt;=0.5,CP272&gt;0.25),CQ272&gt;0.5),$DC$12,IF(AND(AND(CP272&lt;=0.5,CP272&gt;0.25),AND(CQ272&gt;0.25,CQ272&lt;=0.5)),$DC$13,IF(AND(AND(CP272&lt;=0.5,CP272&gt;0.25),CQ272&lt;=0.25),$DC$14,IF(AND(CP272&lt;=0.25,CQ272&gt;0.5),$DC$15,IF(AND(CP272&lt;=0.25,AND(CQ272&gt;0.25,CQ272&lt;=0.5)),$DC$16,IF(AND(CP272&lt;=0.25,AND(CQ272&gt;0.1,CQ272&lt;=0.25)),$DC$17,IF(AND(CP272&lt;=0.25,CQ272&lt;=0.1,OR(CP272&lt;&gt;0,CQ272&lt;&gt;0)),$DC$18,IF(AND(CP272=0,CQ272=0),$DC$19,"ATENÇÃO")))))))))))))))</f>
        <v>64.2857142857143</v>
      </c>
      <c r="CS272" s="38" t="n">
        <f aca="false">(BE272+BJ272+BN272)/3</f>
        <v>1</v>
      </c>
      <c r="CT272" s="39" t="n">
        <f aca="false">(BF272+BG272+BH272+BI272+BK272+BL272+BM272+BO272+BP272)/9</f>
        <v>0.888888888888889</v>
      </c>
      <c r="CU272" s="30" t="n">
        <f aca="false">IF(AND(CS272=1,CT272=1),$DC$5,IF(AND(CS272=1,CT272&gt;0.5),$DC$6,IF(AND(CS272=1,AND(CT272&gt;0.25,CT272&lt;=0.5)),$DC$7,IF(AND(CS272=1,CT272&lt;=0.25),$DC$8,IF(AND(CS272&gt;0.5,CT272&gt;0.5),$DC$9,IF(AND(CS272&gt;0.5,AND(CT272&gt;0.25,CT272&lt;=0.5)),$DC$10,IF(AND(CS272&gt;0.5,CT272&lt;=0.25),$DC$11,IF(AND(AND(CS272&lt;=0.5,CS272&gt;0.25),CT272&gt;0.5),$DC$12,IF(AND(AND(CS272&lt;=0.5,CS272&gt;0.25),AND(CT272&gt;0.25,CT272&lt;=0.5)),$DC$13,IF(AND(AND(CS272&lt;=0.5,CS272&gt;0.25),CT272&lt;=0.25),$DC$14,IF(AND(CS272&lt;=0.25,CT272&gt;0.5),$DC$15,IF(AND(CS272&lt;=0.25,AND(CT272&gt;0.25,CT272&lt;=0.5)),$DC$16,IF(AND(CS272&lt;=0.25,AND(CT272&gt;0.1,CT272&lt;=0.25)),$DC$17,IF(AND(CS272&lt;=0.25,CT272&lt;=0.1,OR(CS272&lt;&gt;0,CT272&lt;&gt;0)),$DC$18,IF(AND(CS272=0,CT272=0),$DC$19,"ATENÇÃO")))))))))))))))</f>
        <v>92.8571428571429</v>
      </c>
      <c r="CV272" s="31" t="n">
        <f aca="false">(BR272+BW272+BX272)/3</f>
        <v>0.333333333333333</v>
      </c>
      <c r="CW272" s="32" t="n">
        <f aca="false">(BQ272+BS272+BT272+BU272+BV272+BY272+BZ272)/7</f>
        <v>0.571428571428571</v>
      </c>
      <c r="CX272" s="30" t="n">
        <f aca="false">IF(AND(CV272=1,CW272=1),$DC$5,IF(AND(CV272=1,CW272&gt;0.5),$DC$6,IF(AND(CV272=1,AND(CW272&gt;0.25,CW272&lt;=0.5)),$DC$7,IF(AND(CV272=1,CW272&lt;=0.25),$DC$8,IF(AND(CV272&gt;0.5,CW272&gt;0.5),$DC$9,IF(AND(CV272&gt;0.5,AND(CW272&gt;0.25,CW272&lt;=0.5)),$DC$10,IF(AND(CV272&gt;0.5,CW272&lt;=0.25),$DC$11,IF(AND(AND(CV272&lt;=0.5,CV272&gt;0.25),CW272&gt;0.5),$DC$12,IF(AND(AND(CV272&lt;=0.5,CV272&gt;0.25),AND(CW272&gt;0.25,CW272&lt;=0.5)),$DC$13,IF(AND(AND(CV272&lt;=0.5,CV272&gt;0.25),CW272&lt;=0.25),$DC$14,IF(AND(CV272&lt;=0.25,CW272&gt;0.5),$DC$15,IF(AND(CV272&lt;=0.25,AND(CW272&gt;0.25,CW272&lt;=0.5)),$DC$16,IF(AND(CV272&lt;=0.25,AND(CW272&gt;0.1,CW272&lt;=0.25)),$DC$17,IF(AND(CV272&lt;=0.25,CW272&lt;=0.1,OR(CV272&lt;&gt;0,CW272&lt;&gt;0)),$DC$18,IF(AND(CV272=0,CW272=0),$DC$19,"ATENÇÃO")))))))))))))))</f>
        <v>50</v>
      </c>
    </row>
    <row r="273" customFormat="false" ht="15" hidden="false" customHeight="false" outlineLevel="0" collapsed="false">
      <c r="A273" s="1" t="s">
        <v>424</v>
      </c>
      <c r="B273" s="2" t="n">
        <v>271</v>
      </c>
      <c r="C273" s="23" t="n">
        <v>1</v>
      </c>
      <c r="D273" s="23" t="n">
        <v>0</v>
      </c>
      <c r="E273" s="23" t="n">
        <v>0</v>
      </c>
      <c r="F273" s="23" t="n">
        <v>0</v>
      </c>
      <c r="G273" s="24" t="n">
        <v>0</v>
      </c>
      <c r="H273" s="23" t="n">
        <v>0</v>
      </c>
      <c r="I273" s="24" t="n">
        <v>1</v>
      </c>
      <c r="J273" s="23" t="n">
        <v>0</v>
      </c>
      <c r="K273" s="24" t="n">
        <v>0</v>
      </c>
      <c r="L273" s="23" t="n">
        <v>1</v>
      </c>
      <c r="M273" s="23" t="n">
        <v>0</v>
      </c>
      <c r="N273" s="24" t="n">
        <v>1</v>
      </c>
      <c r="O273" s="23" t="n">
        <v>0</v>
      </c>
      <c r="P273" s="23" t="n">
        <v>0</v>
      </c>
      <c r="Q273" s="23" t="n">
        <v>0</v>
      </c>
      <c r="R273" s="24" t="n">
        <v>1</v>
      </c>
      <c r="S273" s="23" t="n">
        <v>0</v>
      </c>
      <c r="T273" s="23" t="n">
        <v>0</v>
      </c>
      <c r="U273" s="25" t="n">
        <v>0</v>
      </c>
      <c r="V273" s="25" t="n">
        <v>0</v>
      </c>
      <c r="W273" s="25" t="n">
        <v>0</v>
      </c>
      <c r="X273" s="26" t="n">
        <v>0</v>
      </c>
      <c r="Y273" s="25" t="n">
        <v>0</v>
      </c>
      <c r="Z273" s="25" t="n">
        <v>0</v>
      </c>
      <c r="AA273" s="26" t="n">
        <v>0</v>
      </c>
      <c r="AB273" s="25" t="n">
        <v>0</v>
      </c>
      <c r="AC273" s="25" t="n">
        <v>0</v>
      </c>
      <c r="AD273" s="25" t="n">
        <v>0</v>
      </c>
      <c r="AE273" s="25" t="n">
        <v>1</v>
      </c>
      <c r="AF273" s="25" t="n">
        <v>0</v>
      </c>
      <c r="AG273" s="26" t="n">
        <v>0</v>
      </c>
      <c r="AH273" s="23" t="n">
        <v>1</v>
      </c>
      <c r="AI273" s="23" t="n">
        <v>0</v>
      </c>
      <c r="AJ273" s="24" t="n">
        <v>0</v>
      </c>
      <c r="AK273" s="23" t="n">
        <v>1</v>
      </c>
      <c r="AL273" s="24" t="n">
        <v>1</v>
      </c>
      <c r="AM273" s="25" t="n">
        <v>1</v>
      </c>
      <c r="AN273" s="25" t="n">
        <v>1</v>
      </c>
      <c r="AO273" s="25" t="n">
        <v>1</v>
      </c>
      <c r="AP273" s="26" t="n">
        <v>0</v>
      </c>
      <c r="AQ273" s="25" t="n">
        <v>0</v>
      </c>
      <c r="AR273" s="25" t="n">
        <v>0</v>
      </c>
      <c r="AS273" s="26" t="n">
        <v>1</v>
      </c>
      <c r="AT273" s="25" t="n">
        <v>0</v>
      </c>
      <c r="AU273" s="24" t="n">
        <v>0</v>
      </c>
      <c r="AV273" s="23" t="n">
        <v>0</v>
      </c>
      <c r="AW273" s="23" t="n">
        <v>0</v>
      </c>
      <c r="AX273" s="23" t="n">
        <v>0</v>
      </c>
      <c r="AY273" s="23" t="n">
        <v>0</v>
      </c>
      <c r="AZ273" s="24" t="n">
        <v>0</v>
      </c>
      <c r="BA273" s="23" t="n">
        <v>0</v>
      </c>
      <c r="BB273" s="23" t="n">
        <v>0</v>
      </c>
      <c r="BC273" s="23" t="n">
        <v>0</v>
      </c>
      <c r="BD273" s="24" t="n">
        <v>0</v>
      </c>
      <c r="BE273" s="26" t="n">
        <v>1</v>
      </c>
      <c r="BF273" s="25" t="n">
        <v>1</v>
      </c>
      <c r="BG273" s="25" t="n">
        <v>1</v>
      </c>
      <c r="BH273" s="25" t="n">
        <v>1</v>
      </c>
      <c r="BI273" s="25" t="n">
        <v>1</v>
      </c>
      <c r="BJ273" s="26" t="n">
        <v>1</v>
      </c>
      <c r="BK273" s="25" t="n">
        <v>0</v>
      </c>
      <c r="BL273" s="25" t="n">
        <v>0</v>
      </c>
      <c r="BM273" s="25" t="n">
        <v>0</v>
      </c>
      <c r="BN273" s="26" t="n">
        <v>1</v>
      </c>
      <c r="BO273" s="25" t="n">
        <v>1</v>
      </c>
      <c r="BP273" s="25" t="n">
        <v>1</v>
      </c>
      <c r="BQ273" s="23" t="n">
        <v>1</v>
      </c>
      <c r="BR273" s="24" t="n">
        <v>1</v>
      </c>
      <c r="BS273" s="23" t="n">
        <v>1</v>
      </c>
      <c r="BT273" s="23" t="n">
        <v>1</v>
      </c>
      <c r="BU273" s="23" t="n">
        <v>0</v>
      </c>
      <c r="BV273" s="23" t="n">
        <v>0</v>
      </c>
      <c r="BW273" s="24" t="n">
        <v>0</v>
      </c>
      <c r="BX273" s="24" t="n">
        <v>0</v>
      </c>
      <c r="BY273" s="23" t="n">
        <v>0</v>
      </c>
      <c r="BZ273" s="23" t="n">
        <v>0</v>
      </c>
      <c r="CB273" s="27" t="n">
        <f aca="false">CF273*$CZ$3+CI273*$DA$3+CL273*$DB$3+CO273*$DC$3+CR273*$DD$3+CU273*$DE$3+CX273*$DF$3</f>
        <v>42.4392857142857</v>
      </c>
      <c r="CD273" s="38" t="n">
        <f aca="false">(G273+I273+K273+N273+R273)/5</f>
        <v>0.6</v>
      </c>
      <c r="CE273" s="39" t="n">
        <f aca="false">(C273+D273+E273+F273+H273+J273+L273+M273+O273+P273+Q273+S273+T273)/13</f>
        <v>0.153846153846154</v>
      </c>
      <c r="CF273" s="30" t="n">
        <f aca="false">IF(AND(CD273=1,CE273=1),$DC$5,IF(AND(CD273=1,CE273&gt;0.5),$DC$6,IF(AND(CD273=1,AND(CE273&gt;0.25,CE273&lt;=0.5)),$DC$7,IF(AND(CD273=1,CE273&lt;=0.25),$DC$8,IF(AND(CD273&gt;0.5,CE273&gt;0.5),$DC$9,IF(AND(CD273&gt;0.5,AND(CE273&gt;0.25,CE273&lt;=0.5)),$DC$10,IF(AND(CD273&gt;0.5,CE273&lt;=0.25),$DC$11,IF(AND(AND(CD273&lt;=0.5,CD273&gt;0.25),CE273&gt;0.5),$DC$12,IF(AND(AND(CD273&lt;=0.5,CD273&gt;0.25),AND(CE273&gt;0.25,CE273&lt;=0.5)),$DC$13,IF(AND(AND(CD273&lt;=0.5,CD273&gt;0.25),CE273&lt;=0.25),$DC$14,IF(AND(CD273&lt;=0.25,CE273&gt;0.5),$DC$15,IF(AND(CD273&lt;=0.25,AND(CE273&gt;0.25,CE273&lt;=0.5)),$DC$16,IF(AND(CD273&lt;=0.25,AND(CE273&gt;0.1,CE273&lt;=0.25)),$DC$17,IF(AND(CD273&lt;=0.25,CE273&lt;=0.1,OR(CD273&lt;&gt;0,CE273&lt;&gt;0)),$DC$18,IF(AND(CD273=0,CE273=0),$DC$19,"ATENÇÃO")))))))))))))))</f>
        <v>57.1428571428572</v>
      </c>
      <c r="CG273" s="38" t="n">
        <f aca="false">(X273+AA273+AG273)/3</f>
        <v>0</v>
      </c>
      <c r="CH273" s="39" t="n">
        <f aca="false">(U273+V273+W273+Y273+Z273+AB273+AC273+AD273+AE273+AF273)/10</f>
        <v>0.1</v>
      </c>
      <c r="CI273" s="30" t="n">
        <f aca="false">IF(AND(CG273=1,CH273=1),$DC$5,IF(AND(CG273=1,CH273&gt;0.5),$DC$6,IF(AND(CG273=1,AND(CH273&gt;0.25,CH273&lt;=0.5)),$DC$7,IF(AND(CG273=1,CH273&lt;=0.25),$DC$8,IF(AND(CG273&gt;0.5,CH273&gt;0.5),$DC$9,IF(AND(CG273&gt;0.5,AND(CH273&gt;0.25,CH273&lt;=0.5)),$DC$10,IF(AND(CG273&gt;0.5,CH273&lt;=0.25),$DC$11,IF(AND(AND(CG273&lt;=0.5,CG273&gt;0.25),CH273&gt;0.5),$DC$12,IF(AND(AND(CG273&lt;=0.5,CG273&gt;0.25),AND(CH273&gt;0.25,CH273&lt;=0.5)),$DC$13,IF(AND(AND(CG273&lt;=0.5,CG273&gt;0.25),CH273&lt;=0.25),$DC$14,IF(AND(CG273&lt;=0.25,CH273&gt;0.5),$DC$15,IF(AND(CG273&lt;=0.25,AND(CH273&gt;0.25,CH273&lt;=0.5)),$DC$16,IF(AND(CG273&lt;=0.25,AND(CH273&gt;0.1,CH273&lt;=0.25)),$DC$17,IF(AND(CG273&lt;=0.25,CH273&lt;=0.1,OR(CG273&lt;&gt;0,CH273&lt;&gt;0)),$DC$18,IF(AND(CG273=0,CH273=0),$DC$19,"ATENÇÃO")))))))))))))))</f>
        <v>7.14285714285714</v>
      </c>
      <c r="CJ273" s="38" t="n">
        <f aca="false">(AJ273+AL273)/2</f>
        <v>0.5</v>
      </c>
      <c r="CK273" s="39" t="n">
        <f aca="false">(AH273+AI273+AK273)/3</f>
        <v>0.666666666666667</v>
      </c>
      <c r="CL273" s="30" t="n">
        <f aca="false">IF(AND(CJ273=1,CK273=1),$DC$5,IF(AND(CJ273=1,CK273&gt;0.5),$DC$6,IF(AND(CJ273=1,AND(CK273&gt;0.25,CK273&lt;=0.5)),$DC$7,IF(AND(CJ273=1,CK273&lt;=0.25),$DC$8,IF(AND(CJ273&gt;0.5,CK273&gt;0.5),$DC$9,IF(AND(CJ273&gt;0.5,AND(CK273&gt;0.25,CK273&lt;=0.5)),$DC$10,IF(AND(CJ273&gt;0.5,CK273&lt;=0.25),$DC$11,IF(AND(AND(CJ273&lt;=0.5,CJ273&gt;0.25),CK273&gt;0.5),$DC$12,IF(AND(AND(CJ273&lt;=0.5,CJ273&gt;0.25),AND(CK273&gt;0.25,CK273&lt;=0.5)),$DC$13,IF(AND(AND(CJ273&lt;=0.5,CJ273&gt;0.25),CK273&lt;=0.25),$DC$14,IF(AND(CJ273&lt;=0.25,CK273&gt;0.5),$DC$15,IF(AND(CJ273&lt;=0.25,AND(CK273&gt;0.25,CK273&lt;=0.5)),$DC$16,IF(AND(CJ273&lt;=0.25,AND(CK273&gt;0.1,CK273&lt;=0.25)),$DC$17,IF(AND(CJ273&lt;=0.25,CK273&lt;=0.1,OR(CJ273&lt;&gt;0,CK273&lt;&gt;0)),$DC$18,IF(AND(CJ273=0,CK273=0),$DC$19,"ATENÇÃO")))))))))))))))</f>
        <v>50</v>
      </c>
      <c r="CM273" s="38" t="n">
        <f aca="false">(AP273+AS273)/2</f>
        <v>0.5</v>
      </c>
      <c r="CN273" s="39" t="n">
        <f aca="false">(AM273+AN273+AO273+AQ273+AR273+AT273)/6</f>
        <v>0.5</v>
      </c>
      <c r="CO273" s="30" t="n">
        <f aca="false">IF(AND(CM273=1,CN273=1),$DC$5,IF(AND(CM273=1,CN273&gt;0.5),$DC$6,IF(AND(CM273=1,AND(CN273&gt;0.25,CN273&lt;=0.5)),$DC$7,IF(AND(CM273=1,CN273&lt;=0.25),$DC$8,IF(AND(CM273&gt;0.5,CN273&gt;0.5),$DC$9,IF(AND(CM273&gt;0.5,AND(CN273&gt;0.25,CN273&lt;=0.5)),$DC$10,IF(AND(CM273&gt;0.5,CN273&lt;=0.25),$DC$11,IF(AND(AND(CM273&lt;=0.5,CM273&gt;0.25),CN273&gt;0.5),$DC$12,IF(AND(AND(CM273&lt;=0.5,CM273&gt;0.25),AND(CN273&gt;0.25,CN273&lt;=0.5)),$DC$13,IF(AND(AND(CM273&lt;=0.5,CM273&gt;0.25),CN273&lt;=0.25),$DC$14,IF(AND(CM273&lt;=0.25,CN273&gt;0.5),$DC$15,IF(AND(CM273&lt;=0.25,AND(CN273&gt;0.25,CN273&lt;=0.5)),$DC$16,IF(AND(CM273&lt;=0.25,AND(CN273&gt;0.1,CN273&lt;=0.25)),$DC$17,IF(AND(CM273&lt;=0.25,CN273&lt;=0.1,OR(CM273&lt;&gt;0,CN273&lt;&gt;0)),$DC$18,IF(AND(CM273=0,CN273=0),$DC$19,"ATENÇÃO")))))))))))))))</f>
        <v>42.8571428571429</v>
      </c>
      <c r="CP273" s="38" t="n">
        <f aca="false">(AU273+AZ273+BD273)/3</f>
        <v>0</v>
      </c>
      <c r="CQ273" s="39" t="n">
        <f aca="false">(AV273+AW273+AX273+AY273+BA273+BB273+BC273)/7</f>
        <v>0</v>
      </c>
      <c r="CR273" s="30" t="n">
        <f aca="false">IF(AND(CP273=1,CQ273=1),$DC$5,IF(AND(CP273=1,CQ273&gt;0.5),$DC$6,IF(AND(CP273=1,AND(CQ273&gt;0.25,CQ273&lt;=0.5)),$DC$7,IF(AND(CP273=1,CQ273&lt;=0.25),$DC$8,IF(AND(CP273&gt;0.5,CQ273&gt;0.5),$DC$9,IF(AND(CP273&gt;0.5,AND(CQ273&gt;0.25,CQ273&lt;=0.5)),$DC$10,IF(AND(CP273&gt;0.5,CQ273&lt;=0.25),$DC$11,IF(AND(AND(CP273&lt;=0.5,CP273&gt;0.25),CQ273&gt;0.5),$DC$12,IF(AND(AND(CP273&lt;=0.5,CP273&gt;0.25),AND(CQ273&gt;0.25,CQ273&lt;=0.5)),$DC$13,IF(AND(AND(CP273&lt;=0.5,CP273&gt;0.25),CQ273&lt;=0.25),$DC$14,IF(AND(CP273&lt;=0.25,CQ273&gt;0.5),$DC$15,IF(AND(CP273&lt;=0.25,AND(CQ273&gt;0.25,CQ273&lt;=0.5)),$DC$16,IF(AND(CP273&lt;=0.25,AND(CQ273&gt;0.1,CQ273&lt;=0.25)),$DC$17,IF(AND(CP273&lt;=0.25,CQ273&lt;=0.1,OR(CP273&lt;&gt;0,CQ273&lt;&gt;0)),$DC$18,IF(AND(CP273=0,CQ273=0),$DC$19,"ATENÇÃO")))))))))))))))</f>
        <v>0</v>
      </c>
      <c r="CS273" s="38" t="n">
        <f aca="false">(BE273+BJ273+BN273)/3</f>
        <v>1</v>
      </c>
      <c r="CT273" s="39" t="n">
        <f aca="false">(BF273+BG273+BH273+BI273+BK273+BL273+BM273+BO273+BP273)/9</f>
        <v>0.666666666666667</v>
      </c>
      <c r="CU273" s="30" t="n">
        <f aca="false">IF(AND(CS273=1,CT273=1),$DC$5,IF(AND(CS273=1,CT273&gt;0.5),$DC$6,IF(AND(CS273=1,AND(CT273&gt;0.25,CT273&lt;=0.5)),$DC$7,IF(AND(CS273=1,CT273&lt;=0.25),$DC$8,IF(AND(CS273&gt;0.5,CT273&gt;0.5),$DC$9,IF(AND(CS273&gt;0.5,AND(CT273&gt;0.25,CT273&lt;=0.5)),$DC$10,IF(AND(CS273&gt;0.5,CT273&lt;=0.25),$DC$11,IF(AND(AND(CS273&lt;=0.5,CS273&gt;0.25),CT273&gt;0.5),$DC$12,IF(AND(AND(CS273&lt;=0.5,CS273&gt;0.25),AND(CT273&gt;0.25,CT273&lt;=0.5)),$DC$13,IF(AND(AND(CS273&lt;=0.5,CS273&gt;0.25),CT273&lt;=0.25),$DC$14,IF(AND(CS273&lt;=0.25,CT273&gt;0.5),$DC$15,IF(AND(CS273&lt;=0.25,AND(CT273&gt;0.25,CT273&lt;=0.5)),$DC$16,IF(AND(CS273&lt;=0.25,AND(CT273&gt;0.1,CT273&lt;=0.25)),$DC$17,IF(AND(CS273&lt;=0.25,CT273&lt;=0.1,OR(CS273&lt;&gt;0,CT273&lt;&gt;0)),$DC$18,IF(AND(CS273=0,CT273=0),$DC$19,"ATENÇÃO")))))))))))))))</f>
        <v>92.8571428571429</v>
      </c>
      <c r="CV273" s="31" t="n">
        <f aca="false">(BR273+BW273+BX273)/3</f>
        <v>0.333333333333333</v>
      </c>
      <c r="CW273" s="32" t="n">
        <f aca="false">(BQ273+BS273+BT273+BU273+BV273+BY273+BZ273)/7</f>
        <v>0.428571428571429</v>
      </c>
      <c r="CX273" s="30" t="n">
        <f aca="false">IF(AND(CV273=1,CW273=1),$DC$5,IF(AND(CV273=1,CW273&gt;0.5),$DC$6,IF(AND(CV273=1,AND(CW273&gt;0.25,CW273&lt;=0.5)),$DC$7,IF(AND(CV273=1,CW273&lt;=0.25),$DC$8,IF(AND(CV273&gt;0.5,CW273&gt;0.5),$DC$9,IF(AND(CV273&gt;0.5,AND(CW273&gt;0.25,CW273&lt;=0.5)),$DC$10,IF(AND(CV273&gt;0.5,CW273&lt;=0.25),$DC$11,IF(AND(AND(CV273&lt;=0.5,CV273&gt;0.25),CW273&gt;0.5),$DC$12,IF(AND(AND(CV273&lt;=0.5,CV273&gt;0.25),AND(CW273&gt;0.25,CW273&lt;=0.5)),$DC$13,IF(AND(AND(CV273&lt;=0.5,CV273&gt;0.25),CW273&lt;=0.25),$DC$14,IF(AND(CV273&lt;=0.25,CW273&gt;0.5),$DC$15,IF(AND(CV273&lt;=0.25,AND(CW273&gt;0.25,CW273&lt;=0.5)),$DC$16,IF(AND(CV273&lt;=0.25,AND(CW273&gt;0.1,CW273&lt;=0.25)),$DC$17,IF(AND(CV273&lt;=0.25,CW273&lt;=0.1,OR(CV273&lt;&gt;0,CW273&lt;&gt;0)),$DC$18,IF(AND(CV273=0,CW273=0),$DC$19,"ATENÇÃO")))))))))))))))</f>
        <v>42.8571428571429</v>
      </c>
    </row>
    <row r="274" customFormat="false" ht="15" hidden="false" customHeight="false" outlineLevel="0" collapsed="false">
      <c r="A274" s="1" t="s">
        <v>425</v>
      </c>
      <c r="B274" s="2" t="n">
        <v>272</v>
      </c>
      <c r="C274" s="23" t="n">
        <v>1</v>
      </c>
      <c r="D274" s="23" t="n">
        <v>0</v>
      </c>
      <c r="E274" s="23" t="n">
        <v>0</v>
      </c>
      <c r="F274" s="23" t="n">
        <v>0</v>
      </c>
      <c r="G274" s="24" t="n">
        <v>0</v>
      </c>
      <c r="H274" s="23" t="n">
        <v>0</v>
      </c>
      <c r="I274" s="24" t="n">
        <v>0</v>
      </c>
      <c r="J274" s="23" t="n">
        <v>0</v>
      </c>
      <c r="K274" s="24" t="n">
        <v>0</v>
      </c>
      <c r="L274" s="23" t="n">
        <v>1</v>
      </c>
      <c r="M274" s="23" t="n">
        <v>0</v>
      </c>
      <c r="N274" s="24" t="n">
        <v>1</v>
      </c>
      <c r="O274" s="23" t="n">
        <v>1</v>
      </c>
      <c r="P274" s="23" t="n">
        <v>0</v>
      </c>
      <c r="Q274" s="23" t="n">
        <v>1</v>
      </c>
      <c r="R274" s="24" t="n">
        <v>1</v>
      </c>
      <c r="S274" s="23" t="n">
        <v>1</v>
      </c>
      <c r="T274" s="23" t="n">
        <v>1</v>
      </c>
      <c r="U274" s="25" t="n">
        <v>0</v>
      </c>
      <c r="V274" s="25" t="n">
        <v>0</v>
      </c>
      <c r="W274" s="25" t="n">
        <v>1</v>
      </c>
      <c r="X274" s="26" t="n">
        <v>0</v>
      </c>
      <c r="Y274" s="25" t="n">
        <v>0</v>
      </c>
      <c r="Z274" s="25" t="n">
        <v>0</v>
      </c>
      <c r="AA274" s="26" t="n">
        <v>0</v>
      </c>
      <c r="AB274" s="25" t="n">
        <v>0</v>
      </c>
      <c r="AC274" s="25" t="n">
        <v>0</v>
      </c>
      <c r="AD274" s="25" t="n">
        <v>0</v>
      </c>
      <c r="AE274" s="25" t="n">
        <v>0</v>
      </c>
      <c r="AF274" s="25" t="n">
        <v>0</v>
      </c>
      <c r="AG274" s="26" t="n">
        <v>1</v>
      </c>
      <c r="AH274" s="23" t="n">
        <v>1</v>
      </c>
      <c r="AI274" s="23" t="n">
        <v>1</v>
      </c>
      <c r="AJ274" s="24" t="n">
        <v>0</v>
      </c>
      <c r="AK274" s="23" t="n">
        <v>0</v>
      </c>
      <c r="AL274" s="24" t="n">
        <v>0</v>
      </c>
      <c r="AM274" s="25" t="n">
        <v>1</v>
      </c>
      <c r="AN274" s="25" t="n">
        <v>1</v>
      </c>
      <c r="AO274" s="25" t="n">
        <v>1</v>
      </c>
      <c r="AP274" s="26" t="n">
        <v>0</v>
      </c>
      <c r="AQ274" s="25" t="n">
        <v>0</v>
      </c>
      <c r="AR274" s="25" t="n">
        <v>1</v>
      </c>
      <c r="AS274" s="26" t="n">
        <v>0</v>
      </c>
      <c r="AT274" s="25" t="n">
        <v>0</v>
      </c>
      <c r="AU274" s="24" t="n">
        <v>1</v>
      </c>
      <c r="AV274" s="23" t="n">
        <v>0</v>
      </c>
      <c r="AW274" s="23" t="n">
        <v>0</v>
      </c>
      <c r="AX274" s="23" t="n">
        <v>1</v>
      </c>
      <c r="AY274" s="23" t="n">
        <v>0</v>
      </c>
      <c r="AZ274" s="24" t="n">
        <v>1</v>
      </c>
      <c r="BA274" s="23" t="n">
        <v>0</v>
      </c>
      <c r="BB274" s="23" t="n">
        <v>1</v>
      </c>
      <c r="BC274" s="23" t="n">
        <v>0</v>
      </c>
      <c r="BD274" s="24" t="n">
        <v>0</v>
      </c>
      <c r="BE274" s="26" t="n">
        <v>1</v>
      </c>
      <c r="BF274" s="25" t="n">
        <v>1</v>
      </c>
      <c r="BG274" s="25" t="n">
        <v>1</v>
      </c>
      <c r="BH274" s="25" t="n">
        <v>1</v>
      </c>
      <c r="BI274" s="25" t="n">
        <v>1</v>
      </c>
      <c r="BJ274" s="26" t="n">
        <v>1</v>
      </c>
      <c r="BK274" s="25" t="n">
        <v>1</v>
      </c>
      <c r="BL274" s="25" t="n">
        <v>1</v>
      </c>
      <c r="BM274" s="25" t="n">
        <v>1</v>
      </c>
      <c r="BN274" s="26" t="n">
        <v>1</v>
      </c>
      <c r="BO274" s="25" t="n">
        <v>1</v>
      </c>
      <c r="BP274" s="25" t="n">
        <v>1</v>
      </c>
      <c r="BQ274" s="23" t="n">
        <v>1</v>
      </c>
      <c r="BR274" s="24" t="n">
        <v>1</v>
      </c>
      <c r="BS274" s="23" t="n">
        <v>1</v>
      </c>
      <c r="BT274" s="23" t="n">
        <v>1</v>
      </c>
      <c r="BU274" s="23" t="n">
        <v>0</v>
      </c>
      <c r="BV274" s="23" t="n">
        <v>1</v>
      </c>
      <c r="BW274" s="24" t="n">
        <v>0</v>
      </c>
      <c r="BX274" s="24" t="n">
        <v>0</v>
      </c>
      <c r="BY274" s="23" t="n">
        <v>0</v>
      </c>
      <c r="BZ274" s="23" t="n">
        <v>0</v>
      </c>
      <c r="CB274" s="27" t="n">
        <f aca="false">CF274*$CZ$3+CI274*$DA$3+CL274*$DB$3+CO274*$DC$3+CR274*$DD$3+CU274*$DE$3+CX274*$DF$3</f>
        <v>55.0807142857143</v>
      </c>
      <c r="CD274" s="38" t="n">
        <f aca="false">(G274+I274+K274+N274+R274)/5</f>
        <v>0.4</v>
      </c>
      <c r="CE274" s="39" t="n">
        <f aca="false">(C274+D274+E274+F274+H274+J274+L274+M274+O274+P274+Q274+S274+T274)/13</f>
        <v>0.461538461538462</v>
      </c>
      <c r="CF274" s="30" t="n">
        <f aca="false">IF(AND(CD274=1,CE274=1),$DC$5,IF(AND(CD274=1,CE274&gt;0.5),$DC$6,IF(AND(CD274=1,AND(CE274&gt;0.25,CE274&lt;=0.5)),$DC$7,IF(AND(CD274=1,CE274&lt;=0.25),$DC$8,IF(AND(CD274&gt;0.5,CE274&gt;0.5),$DC$9,IF(AND(CD274&gt;0.5,AND(CE274&gt;0.25,CE274&lt;=0.5)),$DC$10,IF(AND(CD274&gt;0.5,CE274&lt;=0.25),$DC$11,IF(AND(AND(CD274&lt;=0.5,CD274&gt;0.25),CE274&gt;0.5),$DC$12,IF(AND(AND(CD274&lt;=0.5,CD274&gt;0.25),AND(CE274&gt;0.25,CE274&lt;=0.5)),$DC$13,IF(AND(AND(CD274&lt;=0.5,CD274&gt;0.25),CE274&lt;=0.25),$DC$14,IF(AND(CD274&lt;=0.25,CE274&gt;0.5),$DC$15,IF(AND(CD274&lt;=0.25,AND(CE274&gt;0.25,CE274&lt;=0.5)),$DC$16,IF(AND(CD274&lt;=0.25,AND(CE274&gt;0.1,CE274&lt;=0.25)),$DC$17,IF(AND(CD274&lt;=0.25,CE274&lt;=0.1,OR(CD274&lt;&gt;0,CE274&lt;&gt;0)),$DC$18,IF(AND(CD274=0,CE274=0),$DC$19,"ATENÇÃO")))))))))))))))</f>
        <v>42.8571428571429</v>
      </c>
      <c r="CG274" s="38" t="n">
        <f aca="false">(X274+AA274+AG274)/3</f>
        <v>0.333333333333333</v>
      </c>
      <c r="CH274" s="39" t="n">
        <f aca="false">(U274+V274+W274+Y274+Z274+AB274+AC274+AD274+AE274+AF274)/10</f>
        <v>0.1</v>
      </c>
      <c r="CI274" s="30" t="n">
        <f aca="false">IF(AND(CG274=1,CH274=1),$DC$5,IF(AND(CG274=1,CH274&gt;0.5),$DC$6,IF(AND(CG274=1,AND(CH274&gt;0.25,CH274&lt;=0.5)),$DC$7,IF(AND(CG274=1,CH274&lt;=0.25),$DC$8,IF(AND(CG274&gt;0.5,CH274&gt;0.5),$DC$9,IF(AND(CG274&gt;0.5,AND(CH274&gt;0.25,CH274&lt;=0.5)),$DC$10,IF(AND(CG274&gt;0.5,CH274&lt;=0.25),$DC$11,IF(AND(AND(CG274&lt;=0.5,CG274&gt;0.25),CH274&gt;0.5),$DC$12,IF(AND(AND(CG274&lt;=0.5,CG274&gt;0.25),AND(CH274&gt;0.25,CH274&lt;=0.5)),$DC$13,IF(AND(AND(CG274&lt;=0.5,CG274&gt;0.25),CH274&lt;=0.25),$DC$14,IF(AND(CG274&lt;=0.25,CH274&gt;0.5),$DC$15,IF(AND(CG274&lt;=0.25,AND(CH274&gt;0.25,CH274&lt;=0.5)),$DC$16,IF(AND(CG274&lt;=0.25,AND(CH274&gt;0.1,CH274&lt;=0.25)),$DC$17,IF(AND(CG274&lt;=0.25,CH274&lt;=0.1,OR(CG274&lt;&gt;0,CH274&lt;&gt;0)),$DC$18,IF(AND(CG274=0,CH274=0),$DC$19,"ATENÇÃO")))))))))))))))</f>
        <v>35.7142857142857</v>
      </c>
      <c r="CJ274" s="38" t="n">
        <f aca="false">(AJ274+AL274)/2</f>
        <v>0</v>
      </c>
      <c r="CK274" s="39" t="n">
        <f aca="false">(AH274+AI274+AK274)/3</f>
        <v>0.666666666666667</v>
      </c>
      <c r="CL274" s="30" t="n">
        <f aca="false">IF(AND(CJ274=1,CK274=1),$DC$5,IF(AND(CJ274=1,CK274&gt;0.5),$DC$6,IF(AND(CJ274=1,AND(CK274&gt;0.25,CK274&lt;=0.5)),$DC$7,IF(AND(CJ274=1,CK274&lt;=0.25),$DC$8,IF(AND(CJ274&gt;0.5,CK274&gt;0.5),$DC$9,IF(AND(CJ274&gt;0.5,AND(CK274&gt;0.25,CK274&lt;=0.5)),$DC$10,IF(AND(CJ274&gt;0.5,CK274&lt;=0.25),$DC$11,IF(AND(AND(CJ274&lt;=0.5,CJ274&gt;0.25),CK274&gt;0.5),$DC$12,IF(AND(AND(CJ274&lt;=0.5,CJ274&gt;0.25),AND(CK274&gt;0.25,CK274&lt;=0.5)),$DC$13,IF(AND(AND(CJ274&lt;=0.5,CJ274&gt;0.25),CK274&lt;=0.25),$DC$14,IF(AND(CJ274&lt;=0.25,CK274&gt;0.5),$DC$15,IF(AND(CJ274&lt;=0.25,AND(CK274&gt;0.25,CK274&lt;=0.5)),$DC$16,IF(AND(CJ274&lt;=0.25,AND(CK274&gt;0.1,CK274&lt;=0.25)),$DC$17,IF(AND(CJ274&lt;=0.25,CK274&lt;=0.1,OR(CJ274&lt;&gt;0,CK274&lt;&gt;0)),$DC$18,IF(AND(CJ274=0,CK274=0),$DC$19,"ATENÇÃO")))))))))))))))</f>
        <v>28.5714285714286</v>
      </c>
      <c r="CM274" s="38" t="n">
        <f aca="false">(AP274+AS274)/2</f>
        <v>0</v>
      </c>
      <c r="CN274" s="39" t="n">
        <f aca="false">(AM274+AN274+AO274+AQ274+AR274+AT274)/6</f>
        <v>0.666666666666667</v>
      </c>
      <c r="CO274" s="30" t="n">
        <f aca="false">IF(AND(CM274=1,CN274=1),$DC$5,IF(AND(CM274=1,CN274&gt;0.5),$DC$6,IF(AND(CM274=1,AND(CN274&gt;0.25,CN274&lt;=0.5)),$DC$7,IF(AND(CM274=1,CN274&lt;=0.25),$DC$8,IF(AND(CM274&gt;0.5,CN274&gt;0.5),$DC$9,IF(AND(CM274&gt;0.5,AND(CN274&gt;0.25,CN274&lt;=0.5)),$DC$10,IF(AND(CM274&gt;0.5,CN274&lt;=0.25),$DC$11,IF(AND(AND(CM274&lt;=0.5,CM274&gt;0.25),CN274&gt;0.5),$DC$12,IF(AND(AND(CM274&lt;=0.5,CM274&gt;0.25),AND(CN274&gt;0.25,CN274&lt;=0.5)),$DC$13,IF(AND(AND(CM274&lt;=0.5,CM274&gt;0.25),CN274&lt;=0.25),$DC$14,IF(AND(CM274&lt;=0.25,CN274&gt;0.5),$DC$15,IF(AND(CM274&lt;=0.25,AND(CN274&gt;0.25,CN274&lt;=0.5)),$DC$16,IF(AND(CM274&lt;=0.25,AND(CN274&gt;0.1,CN274&lt;=0.25)),$DC$17,IF(AND(CM274&lt;=0.25,CN274&lt;=0.1,OR(CM274&lt;&gt;0,CN274&lt;&gt;0)),$DC$18,IF(AND(CM274=0,CN274=0),$DC$19,"ATENÇÃO")))))))))))))))</f>
        <v>28.5714285714286</v>
      </c>
      <c r="CP274" s="38" t="n">
        <f aca="false">(AU274+AZ274+BD274)/3</f>
        <v>0.666666666666667</v>
      </c>
      <c r="CQ274" s="39" t="n">
        <f aca="false">(AV274+AW274+AX274+AY274+BA274+BB274+BC274)/7</f>
        <v>0.285714285714286</v>
      </c>
      <c r="CR274" s="30" t="n">
        <f aca="false">IF(AND(CP274=1,CQ274=1),$DC$5,IF(AND(CP274=1,CQ274&gt;0.5),$DC$6,IF(AND(CP274=1,AND(CQ274&gt;0.25,CQ274&lt;=0.5)),$DC$7,IF(AND(CP274=1,CQ274&lt;=0.25),$DC$8,IF(AND(CP274&gt;0.5,CQ274&gt;0.5),$DC$9,IF(AND(CP274&gt;0.5,AND(CQ274&gt;0.25,CQ274&lt;=0.5)),$DC$10,IF(AND(CP274&gt;0.5,CQ274&lt;=0.25),$DC$11,IF(AND(AND(CP274&lt;=0.5,CP274&gt;0.25),CQ274&gt;0.5),$DC$12,IF(AND(AND(CP274&lt;=0.5,CP274&gt;0.25),AND(CQ274&gt;0.25,CQ274&lt;=0.5)),$DC$13,IF(AND(AND(CP274&lt;=0.5,CP274&gt;0.25),CQ274&lt;=0.25),$DC$14,IF(AND(CP274&lt;=0.25,CQ274&gt;0.5),$DC$15,IF(AND(CP274&lt;=0.25,AND(CQ274&gt;0.25,CQ274&lt;=0.5)),$DC$16,IF(AND(CP274&lt;=0.25,AND(CQ274&gt;0.1,CQ274&lt;=0.25)),$DC$17,IF(AND(CP274&lt;=0.25,CQ274&lt;=0.1,OR(CP274&lt;&gt;0,CQ274&lt;&gt;0)),$DC$18,IF(AND(CP274=0,CQ274=0),$DC$19,"ATENÇÃO")))))))))))))))</f>
        <v>64.2857142857143</v>
      </c>
      <c r="CS274" s="38" t="n">
        <f aca="false">(BE274+BJ274+BN274)/3</f>
        <v>1</v>
      </c>
      <c r="CT274" s="39" t="n">
        <f aca="false">(BF274+BG274+BH274+BI274+BK274+BL274+BM274+BO274+BP274)/9</f>
        <v>1</v>
      </c>
      <c r="CU274" s="30" t="n">
        <f aca="false">IF(AND(CS274=1,CT274=1),$DC$5,IF(AND(CS274=1,CT274&gt;0.5),$DC$6,IF(AND(CS274=1,AND(CT274&gt;0.25,CT274&lt;=0.5)),$DC$7,IF(AND(CS274=1,CT274&lt;=0.25),$DC$8,IF(AND(CS274&gt;0.5,CT274&gt;0.5),$DC$9,IF(AND(CS274&gt;0.5,AND(CT274&gt;0.25,CT274&lt;=0.5)),$DC$10,IF(AND(CS274&gt;0.5,CT274&lt;=0.25),$DC$11,IF(AND(AND(CS274&lt;=0.5,CS274&gt;0.25),CT274&gt;0.5),$DC$12,IF(AND(AND(CS274&lt;=0.5,CS274&gt;0.25),AND(CT274&gt;0.25,CT274&lt;=0.5)),$DC$13,IF(AND(AND(CS274&lt;=0.5,CS274&gt;0.25),CT274&lt;=0.25),$DC$14,IF(AND(CS274&lt;=0.25,CT274&gt;0.5),$DC$15,IF(AND(CS274&lt;=0.25,AND(CT274&gt;0.25,CT274&lt;=0.5)),$DC$16,IF(AND(CS274&lt;=0.25,AND(CT274&gt;0.1,CT274&lt;=0.25)),$DC$17,IF(AND(CS274&lt;=0.25,CT274&lt;=0.1,OR(CS274&lt;&gt;0,CT274&lt;&gt;0)),$DC$18,IF(AND(CS274=0,CT274=0),$DC$19,"ATENÇÃO")))))))))))))))</f>
        <v>100</v>
      </c>
      <c r="CV274" s="31" t="n">
        <f aca="false">(BR274+BW274+BX274)/3</f>
        <v>0.333333333333333</v>
      </c>
      <c r="CW274" s="32" t="n">
        <f aca="false">(BQ274+BS274+BT274+BU274+BV274+BY274+BZ274)/7</f>
        <v>0.571428571428571</v>
      </c>
      <c r="CX274" s="30" t="n">
        <f aca="false">IF(AND(CV274=1,CW274=1),$DC$5,IF(AND(CV274=1,CW274&gt;0.5),$DC$6,IF(AND(CV274=1,AND(CW274&gt;0.25,CW274&lt;=0.5)),$DC$7,IF(AND(CV274=1,CW274&lt;=0.25),$DC$8,IF(AND(CV274&gt;0.5,CW274&gt;0.5),$DC$9,IF(AND(CV274&gt;0.5,AND(CW274&gt;0.25,CW274&lt;=0.5)),$DC$10,IF(AND(CV274&gt;0.5,CW274&lt;=0.25),$DC$11,IF(AND(AND(CV274&lt;=0.5,CV274&gt;0.25),CW274&gt;0.5),$DC$12,IF(AND(AND(CV274&lt;=0.5,CV274&gt;0.25),AND(CW274&gt;0.25,CW274&lt;=0.5)),$DC$13,IF(AND(AND(CV274&lt;=0.5,CV274&gt;0.25),CW274&lt;=0.25),$DC$14,IF(AND(CV274&lt;=0.25,CW274&gt;0.5),$DC$15,IF(AND(CV274&lt;=0.25,AND(CW274&gt;0.25,CW274&lt;=0.5)),$DC$16,IF(AND(CV274&lt;=0.25,AND(CW274&gt;0.1,CW274&lt;=0.25)),$DC$17,IF(AND(CV274&lt;=0.25,CW274&lt;=0.1,OR(CV274&lt;&gt;0,CW274&lt;&gt;0)),$DC$18,IF(AND(CV274=0,CW274=0),$DC$19,"ATENÇÃO")))))))))))))))</f>
        <v>50</v>
      </c>
    </row>
    <row r="275" customFormat="false" ht="15" hidden="false" customHeight="false" outlineLevel="0" collapsed="false">
      <c r="A275" s="1" t="s">
        <v>426</v>
      </c>
      <c r="B275" s="2" t="n">
        <v>273</v>
      </c>
      <c r="C275" s="23" t="n">
        <v>1</v>
      </c>
      <c r="D275" s="23" t="n">
        <v>1</v>
      </c>
      <c r="E275" s="23" t="n">
        <v>1</v>
      </c>
      <c r="F275" s="23" t="n">
        <v>0</v>
      </c>
      <c r="G275" s="24" t="n">
        <v>0</v>
      </c>
      <c r="H275" s="23" t="n">
        <v>1</v>
      </c>
      <c r="I275" s="24" t="n">
        <v>0</v>
      </c>
      <c r="J275" s="23" t="n">
        <v>0</v>
      </c>
      <c r="K275" s="24" t="n">
        <v>1</v>
      </c>
      <c r="L275" s="23" t="n">
        <v>1</v>
      </c>
      <c r="M275" s="23" t="n">
        <v>0</v>
      </c>
      <c r="N275" s="24" t="n">
        <v>1</v>
      </c>
      <c r="O275" s="23" t="n">
        <v>1</v>
      </c>
      <c r="P275" s="23" t="n">
        <v>1</v>
      </c>
      <c r="Q275" s="23" t="n">
        <v>1</v>
      </c>
      <c r="R275" s="24" t="n">
        <v>1</v>
      </c>
      <c r="S275" s="23" t="n">
        <v>1</v>
      </c>
      <c r="T275" s="23" t="n">
        <v>1</v>
      </c>
      <c r="U275" s="25" t="n">
        <v>0</v>
      </c>
      <c r="V275" s="25" t="n">
        <v>0</v>
      </c>
      <c r="W275" s="25" t="n">
        <v>0</v>
      </c>
      <c r="X275" s="26" t="n">
        <v>0</v>
      </c>
      <c r="Y275" s="25" t="n">
        <v>1</v>
      </c>
      <c r="Z275" s="25" t="n">
        <v>0</v>
      </c>
      <c r="AA275" s="26" t="n">
        <v>0</v>
      </c>
      <c r="AB275" s="25" t="n">
        <v>0</v>
      </c>
      <c r="AC275" s="25" t="n">
        <v>0</v>
      </c>
      <c r="AD275" s="25" t="n">
        <v>0</v>
      </c>
      <c r="AE275" s="25" t="n">
        <v>1</v>
      </c>
      <c r="AF275" s="25" t="n">
        <v>0</v>
      </c>
      <c r="AG275" s="26" t="n">
        <v>1</v>
      </c>
      <c r="AH275" s="23" t="n">
        <v>1</v>
      </c>
      <c r="AI275" s="23" t="n">
        <v>0</v>
      </c>
      <c r="AJ275" s="24" t="n">
        <v>0</v>
      </c>
      <c r="AK275" s="23" t="n">
        <v>1</v>
      </c>
      <c r="AL275" s="24" t="n">
        <v>1</v>
      </c>
      <c r="AM275" s="25" t="n">
        <v>1</v>
      </c>
      <c r="AN275" s="25" t="n">
        <v>1</v>
      </c>
      <c r="AO275" s="25" t="n">
        <v>1</v>
      </c>
      <c r="AP275" s="26" t="n">
        <v>1</v>
      </c>
      <c r="AQ275" s="25" t="n">
        <v>0</v>
      </c>
      <c r="AR275" s="25" t="n">
        <v>1</v>
      </c>
      <c r="AS275" s="26" t="n">
        <v>0</v>
      </c>
      <c r="AT275" s="25" t="n">
        <v>1</v>
      </c>
      <c r="AU275" s="24" t="n">
        <v>1</v>
      </c>
      <c r="AV275" s="23" t="n">
        <v>1</v>
      </c>
      <c r="AW275" s="23" t="n">
        <v>1</v>
      </c>
      <c r="AX275" s="23" t="n">
        <v>1</v>
      </c>
      <c r="AY275" s="23" t="n">
        <v>0</v>
      </c>
      <c r="AZ275" s="24" t="n">
        <v>1</v>
      </c>
      <c r="BA275" s="23" t="n">
        <v>0</v>
      </c>
      <c r="BB275" s="23" t="n">
        <v>0</v>
      </c>
      <c r="BC275" s="23" t="n">
        <v>1</v>
      </c>
      <c r="BD275" s="24" t="n">
        <v>0</v>
      </c>
      <c r="BE275" s="26" t="n">
        <v>1</v>
      </c>
      <c r="BF275" s="25" t="n">
        <v>1</v>
      </c>
      <c r="BG275" s="25" t="n">
        <v>1</v>
      </c>
      <c r="BH275" s="25" t="n">
        <v>1</v>
      </c>
      <c r="BI275" s="25" t="n">
        <v>1</v>
      </c>
      <c r="BJ275" s="26" t="n">
        <v>1</v>
      </c>
      <c r="BK275" s="25" t="n">
        <v>1</v>
      </c>
      <c r="BL275" s="25" t="n">
        <v>1</v>
      </c>
      <c r="BM275" s="25" t="n">
        <v>1</v>
      </c>
      <c r="BN275" s="26" t="n">
        <v>1</v>
      </c>
      <c r="BO275" s="25" t="n">
        <v>1</v>
      </c>
      <c r="BP275" s="25" t="n">
        <v>1</v>
      </c>
      <c r="BQ275" s="23" t="n">
        <v>1</v>
      </c>
      <c r="BR275" s="24" t="n">
        <v>1</v>
      </c>
      <c r="BS275" s="23" t="n">
        <v>1</v>
      </c>
      <c r="BT275" s="23" t="n">
        <v>1</v>
      </c>
      <c r="BU275" s="23" t="n">
        <v>1</v>
      </c>
      <c r="BV275" s="23" t="n">
        <v>0</v>
      </c>
      <c r="BW275" s="24" t="n">
        <v>0</v>
      </c>
      <c r="BX275" s="24" t="n">
        <v>0</v>
      </c>
      <c r="BY275" s="23" t="n">
        <v>0</v>
      </c>
      <c r="BZ275" s="23" t="n">
        <v>0</v>
      </c>
      <c r="CB275" s="27" t="n">
        <f aca="false">CF275*$CZ$3+CI275*$DA$3+CL275*$DB$3+CO275*$DC$3+CR275*$DD$3+CU275*$DE$3+CX275*$DF$3</f>
        <v>64.6957142857143</v>
      </c>
      <c r="CD275" s="38" t="n">
        <f aca="false">(G275+I275+K275+N275+R275)/5</f>
        <v>0.6</v>
      </c>
      <c r="CE275" s="39" t="n">
        <f aca="false">(C275+D275+E275+F275+H275+J275+L275+M275+O275+P275+Q275+S275+T275)/13</f>
        <v>0.769230769230769</v>
      </c>
      <c r="CF275" s="30" t="n">
        <f aca="false">IF(AND(CD275=1,CE275=1),$DC$5,IF(AND(CD275=1,CE275&gt;0.5),$DC$6,IF(AND(CD275=1,AND(CE275&gt;0.25,CE275&lt;=0.5)),$DC$7,IF(AND(CD275=1,CE275&lt;=0.25),$DC$8,IF(AND(CD275&gt;0.5,CE275&gt;0.5),$DC$9,IF(AND(CD275&gt;0.5,AND(CE275&gt;0.25,CE275&lt;=0.5)),$DC$10,IF(AND(CD275&gt;0.5,CE275&lt;=0.25),$DC$11,IF(AND(AND(CD275&lt;=0.5,CD275&gt;0.25),CE275&gt;0.5),$DC$12,IF(AND(AND(CD275&lt;=0.5,CD275&gt;0.25),AND(CE275&gt;0.25,CE275&lt;=0.5)),$DC$13,IF(AND(AND(CD275&lt;=0.5,CD275&gt;0.25),CE275&lt;=0.25),$DC$14,IF(AND(CD275&lt;=0.25,CE275&gt;0.5),$DC$15,IF(AND(CD275&lt;=0.25,AND(CE275&gt;0.25,CE275&lt;=0.5)),$DC$16,IF(AND(CD275&lt;=0.25,AND(CE275&gt;0.1,CE275&lt;=0.25)),$DC$17,IF(AND(CD275&lt;=0.25,CE275&lt;=0.1,OR(CD275&lt;&gt;0,CE275&lt;&gt;0)),$DC$18,IF(AND(CD275=0,CE275=0),$DC$19,"ATENÇÃO")))))))))))))))</f>
        <v>71.4285714285714</v>
      </c>
      <c r="CG275" s="38" t="n">
        <f aca="false">(X275+AA275+AG275)/3</f>
        <v>0.333333333333333</v>
      </c>
      <c r="CH275" s="39" t="n">
        <f aca="false">(U275+V275+W275+Y275+Z275+AB275+AC275+AD275+AE275+AF275)/10</f>
        <v>0.2</v>
      </c>
      <c r="CI275" s="30" t="n">
        <f aca="false">IF(AND(CG275=1,CH275=1),$DC$5,IF(AND(CG275=1,CH275&gt;0.5),$DC$6,IF(AND(CG275=1,AND(CH275&gt;0.25,CH275&lt;=0.5)),$DC$7,IF(AND(CG275=1,CH275&lt;=0.25),$DC$8,IF(AND(CG275&gt;0.5,CH275&gt;0.5),$DC$9,IF(AND(CG275&gt;0.5,AND(CH275&gt;0.25,CH275&lt;=0.5)),$DC$10,IF(AND(CG275&gt;0.5,CH275&lt;=0.25),$DC$11,IF(AND(AND(CG275&lt;=0.5,CG275&gt;0.25),CH275&gt;0.5),$DC$12,IF(AND(AND(CG275&lt;=0.5,CG275&gt;0.25),AND(CH275&gt;0.25,CH275&lt;=0.5)),$DC$13,IF(AND(AND(CG275&lt;=0.5,CG275&gt;0.25),CH275&lt;=0.25),$DC$14,IF(AND(CG275&lt;=0.25,CH275&gt;0.5),$DC$15,IF(AND(CG275&lt;=0.25,AND(CH275&gt;0.25,CH275&lt;=0.5)),$DC$16,IF(AND(CG275&lt;=0.25,AND(CH275&gt;0.1,CH275&lt;=0.25)),$DC$17,IF(AND(CG275&lt;=0.25,CH275&lt;=0.1,OR(CG275&lt;&gt;0,CH275&lt;&gt;0)),$DC$18,IF(AND(CG275=0,CH275=0),$DC$19,"ATENÇÃO")))))))))))))))</f>
        <v>35.7142857142857</v>
      </c>
      <c r="CJ275" s="38" t="n">
        <f aca="false">(AJ275+AL275)/2</f>
        <v>0.5</v>
      </c>
      <c r="CK275" s="39" t="n">
        <f aca="false">(AH275+AI275+AK275)/3</f>
        <v>0.666666666666667</v>
      </c>
      <c r="CL275" s="30" t="n">
        <f aca="false">IF(AND(CJ275=1,CK275=1),$DC$5,IF(AND(CJ275=1,CK275&gt;0.5),$DC$6,IF(AND(CJ275=1,AND(CK275&gt;0.25,CK275&lt;=0.5)),$DC$7,IF(AND(CJ275=1,CK275&lt;=0.25),$DC$8,IF(AND(CJ275&gt;0.5,CK275&gt;0.5),$DC$9,IF(AND(CJ275&gt;0.5,AND(CK275&gt;0.25,CK275&lt;=0.5)),$DC$10,IF(AND(CJ275&gt;0.5,CK275&lt;=0.25),$DC$11,IF(AND(AND(CJ275&lt;=0.5,CJ275&gt;0.25),CK275&gt;0.5),$DC$12,IF(AND(AND(CJ275&lt;=0.5,CJ275&gt;0.25),AND(CK275&gt;0.25,CK275&lt;=0.5)),$DC$13,IF(AND(AND(CJ275&lt;=0.5,CJ275&gt;0.25),CK275&lt;=0.25),$DC$14,IF(AND(CJ275&lt;=0.25,CK275&gt;0.5),$DC$15,IF(AND(CJ275&lt;=0.25,AND(CK275&gt;0.25,CK275&lt;=0.5)),$DC$16,IF(AND(CJ275&lt;=0.25,AND(CK275&gt;0.1,CK275&lt;=0.25)),$DC$17,IF(AND(CJ275&lt;=0.25,CK275&lt;=0.1,OR(CJ275&lt;&gt;0,CK275&lt;&gt;0)),$DC$18,IF(AND(CJ275=0,CK275=0),$DC$19,"ATENÇÃO")))))))))))))))</f>
        <v>50</v>
      </c>
      <c r="CM275" s="38" t="n">
        <f aca="false">(AP275+AS275)/2</f>
        <v>0.5</v>
      </c>
      <c r="CN275" s="39" t="n">
        <f aca="false">(AM275+AN275+AO275+AQ275+AR275+AT275)/6</f>
        <v>0.833333333333333</v>
      </c>
      <c r="CO275" s="30" t="n">
        <f aca="false">IF(AND(CM275=1,CN275=1),$DC$5,IF(AND(CM275=1,CN275&gt;0.5),$DC$6,IF(AND(CM275=1,AND(CN275&gt;0.25,CN275&lt;=0.5)),$DC$7,IF(AND(CM275=1,CN275&lt;=0.25),$DC$8,IF(AND(CM275&gt;0.5,CN275&gt;0.5),$DC$9,IF(AND(CM275&gt;0.5,AND(CN275&gt;0.25,CN275&lt;=0.5)),$DC$10,IF(AND(CM275&gt;0.5,CN275&lt;=0.25),$DC$11,IF(AND(AND(CM275&lt;=0.5,CM275&gt;0.25),CN275&gt;0.5),$DC$12,IF(AND(AND(CM275&lt;=0.5,CM275&gt;0.25),AND(CN275&gt;0.25,CN275&lt;=0.5)),$DC$13,IF(AND(AND(CM275&lt;=0.5,CM275&gt;0.25),CN275&lt;=0.25),$DC$14,IF(AND(CM275&lt;=0.25,CN275&gt;0.5),$DC$15,IF(AND(CM275&lt;=0.25,AND(CN275&gt;0.25,CN275&lt;=0.5)),$DC$16,IF(AND(CM275&lt;=0.25,AND(CN275&gt;0.1,CN275&lt;=0.25)),$DC$17,IF(AND(CM275&lt;=0.25,CN275&lt;=0.1,OR(CM275&lt;&gt;0,CN275&lt;&gt;0)),$DC$18,IF(AND(CM275=0,CN275=0),$DC$19,"ATENÇÃO")))))))))))))))</f>
        <v>50</v>
      </c>
      <c r="CP275" s="38" t="n">
        <f aca="false">(AU275+AZ275+BD275)/3</f>
        <v>0.666666666666667</v>
      </c>
      <c r="CQ275" s="39" t="n">
        <f aca="false">(AV275+AW275+AX275+AY275+BA275+BB275+BC275)/7</f>
        <v>0.571428571428571</v>
      </c>
      <c r="CR275" s="30" t="n">
        <f aca="false">IF(AND(CP275=1,CQ275=1),$DC$5,IF(AND(CP275=1,CQ275&gt;0.5),$DC$6,IF(AND(CP275=1,AND(CQ275&gt;0.25,CQ275&lt;=0.5)),$DC$7,IF(AND(CP275=1,CQ275&lt;=0.25),$DC$8,IF(AND(CP275&gt;0.5,CQ275&gt;0.5),$DC$9,IF(AND(CP275&gt;0.5,AND(CQ275&gt;0.25,CQ275&lt;=0.5)),$DC$10,IF(AND(CP275&gt;0.5,CQ275&lt;=0.25),$DC$11,IF(AND(AND(CP275&lt;=0.5,CP275&gt;0.25),CQ275&gt;0.5),$DC$12,IF(AND(AND(CP275&lt;=0.5,CP275&gt;0.25),AND(CQ275&gt;0.25,CQ275&lt;=0.5)),$DC$13,IF(AND(AND(CP275&lt;=0.5,CP275&gt;0.25),CQ275&lt;=0.25),$DC$14,IF(AND(CP275&lt;=0.25,CQ275&gt;0.5),$DC$15,IF(AND(CP275&lt;=0.25,AND(CQ275&gt;0.25,CQ275&lt;=0.5)),$DC$16,IF(AND(CP275&lt;=0.25,AND(CQ275&gt;0.1,CQ275&lt;=0.25)),$DC$17,IF(AND(CP275&lt;=0.25,CQ275&lt;=0.1,OR(CP275&lt;&gt;0,CQ275&lt;&gt;0)),$DC$18,IF(AND(CP275=0,CQ275=0),$DC$19,"ATENÇÃO")))))))))))))))</f>
        <v>71.4285714285714</v>
      </c>
      <c r="CS275" s="38" t="n">
        <f aca="false">(BE275+BJ275+BN275)/3</f>
        <v>1</v>
      </c>
      <c r="CT275" s="39" t="n">
        <f aca="false">(BF275+BG275+BH275+BI275+BK275+BL275+BM275+BO275+BP275)/9</f>
        <v>1</v>
      </c>
      <c r="CU275" s="30" t="n">
        <f aca="false">IF(AND(CS275=1,CT275=1),$DC$5,IF(AND(CS275=1,CT275&gt;0.5),$DC$6,IF(AND(CS275=1,AND(CT275&gt;0.25,CT275&lt;=0.5)),$DC$7,IF(AND(CS275=1,CT275&lt;=0.25),$DC$8,IF(AND(CS275&gt;0.5,CT275&gt;0.5),$DC$9,IF(AND(CS275&gt;0.5,AND(CT275&gt;0.25,CT275&lt;=0.5)),$DC$10,IF(AND(CS275&gt;0.5,CT275&lt;=0.25),$DC$11,IF(AND(AND(CS275&lt;=0.5,CS275&gt;0.25),CT275&gt;0.5),$DC$12,IF(AND(AND(CS275&lt;=0.5,CS275&gt;0.25),AND(CT275&gt;0.25,CT275&lt;=0.5)),$DC$13,IF(AND(AND(CS275&lt;=0.5,CS275&gt;0.25),CT275&lt;=0.25),$DC$14,IF(AND(CS275&lt;=0.25,CT275&gt;0.5),$DC$15,IF(AND(CS275&lt;=0.25,AND(CT275&gt;0.25,CT275&lt;=0.5)),$DC$16,IF(AND(CS275&lt;=0.25,AND(CT275&gt;0.1,CT275&lt;=0.25)),$DC$17,IF(AND(CS275&lt;=0.25,CT275&lt;=0.1,OR(CS275&lt;&gt;0,CT275&lt;&gt;0)),$DC$18,IF(AND(CS275=0,CT275=0),$DC$19,"ATENÇÃO")))))))))))))))</f>
        <v>100</v>
      </c>
      <c r="CV275" s="31" t="n">
        <f aca="false">(BR275+BW275+BX275)/3</f>
        <v>0.333333333333333</v>
      </c>
      <c r="CW275" s="32" t="n">
        <f aca="false">(BQ275+BS275+BT275+BU275+BV275+BY275+BZ275)/7</f>
        <v>0.571428571428571</v>
      </c>
      <c r="CX275" s="30" t="n">
        <f aca="false">IF(AND(CV275=1,CW275=1),$DC$5,IF(AND(CV275=1,CW275&gt;0.5),$DC$6,IF(AND(CV275=1,AND(CW275&gt;0.25,CW275&lt;=0.5)),$DC$7,IF(AND(CV275=1,CW275&lt;=0.25),$DC$8,IF(AND(CV275&gt;0.5,CW275&gt;0.5),$DC$9,IF(AND(CV275&gt;0.5,AND(CW275&gt;0.25,CW275&lt;=0.5)),$DC$10,IF(AND(CV275&gt;0.5,CW275&lt;=0.25),$DC$11,IF(AND(AND(CV275&lt;=0.5,CV275&gt;0.25),CW275&gt;0.5),$DC$12,IF(AND(AND(CV275&lt;=0.5,CV275&gt;0.25),AND(CW275&gt;0.25,CW275&lt;=0.5)),$DC$13,IF(AND(AND(CV275&lt;=0.5,CV275&gt;0.25),CW275&lt;=0.25),$DC$14,IF(AND(CV275&lt;=0.25,CW275&gt;0.5),$DC$15,IF(AND(CV275&lt;=0.25,AND(CW275&gt;0.25,CW275&lt;=0.5)),$DC$16,IF(AND(CV275&lt;=0.25,AND(CW275&gt;0.1,CW275&lt;=0.25)),$DC$17,IF(AND(CV275&lt;=0.25,CW275&lt;=0.1,OR(CV275&lt;&gt;0,CW275&lt;&gt;0)),$DC$18,IF(AND(CV275=0,CW275=0),$DC$19,"ATENÇÃO")))))))))))))))</f>
        <v>50</v>
      </c>
    </row>
    <row r="276" customFormat="false" ht="15" hidden="false" customHeight="false" outlineLevel="0" collapsed="false">
      <c r="A276" s="1" t="s">
        <v>427</v>
      </c>
      <c r="B276" s="2" t="n">
        <v>274</v>
      </c>
      <c r="C276" s="23" t="n">
        <v>1</v>
      </c>
      <c r="D276" s="23" t="n">
        <v>1</v>
      </c>
      <c r="E276" s="23" t="n">
        <v>0</v>
      </c>
      <c r="F276" s="23" t="n">
        <v>0</v>
      </c>
      <c r="G276" s="24" t="n">
        <v>1</v>
      </c>
      <c r="H276" s="23" t="n">
        <v>1</v>
      </c>
      <c r="I276" s="24" t="n">
        <v>1</v>
      </c>
      <c r="J276" s="23" t="n">
        <v>0</v>
      </c>
      <c r="K276" s="24" t="n">
        <v>0</v>
      </c>
      <c r="L276" s="23" t="n">
        <v>1</v>
      </c>
      <c r="M276" s="23" t="n">
        <v>0</v>
      </c>
      <c r="N276" s="24" t="n">
        <v>1</v>
      </c>
      <c r="O276" s="23" t="n">
        <v>1</v>
      </c>
      <c r="P276" s="23" t="n">
        <v>0</v>
      </c>
      <c r="Q276" s="23" t="n">
        <v>1</v>
      </c>
      <c r="R276" s="24" t="n">
        <v>1</v>
      </c>
      <c r="S276" s="23" t="n">
        <v>1</v>
      </c>
      <c r="T276" s="23" t="n">
        <v>1</v>
      </c>
      <c r="U276" s="25" t="n">
        <v>1</v>
      </c>
      <c r="V276" s="25" t="n">
        <v>0</v>
      </c>
      <c r="W276" s="25" t="n">
        <v>1</v>
      </c>
      <c r="X276" s="26" t="n">
        <v>0</v>
      </c>
      <c r="Y276" s="25" t="n">
        <v>0</v>
      </c>
      <c r="Z276" s="25" t="n">
        <v>0</v>
      </c>
      <c r="AA276" s="26" t="n">
        <v>0</v>
      </c>
      <c r="AB276" s="25" t="n">
        <v>0</v>
      </c>
      <c r="AC276" s="25" t="n">
        <v>0</v>
      </c>
      <c r="AD276" s="25" t="n">
        <v>0</v>
      </c>
      <c r="AE276" s="25" t="n">
        <v>1</v>
      </c>
      <c r="AF276" s="25" t="n">
        <v>0</v>
      </c>
      <c r="AG276" s="26" t="n">
        <v>1</v>
      </c>
      <c r="AH276" s="23" t="n">
        <v>1</v>
      </c>
      <c r="AI276" s="23" t="n">
        <v>1</v>
      </c>
      <c r="AJ276" s="24" t="n">
        <v>1</v>
      </c>
      <c r="AK276" s="23" t="n">
        <v>0</v>
      </c>
      <c r="AL276" s="24" t="n">
        <v>1</v>
      </c>
      <c r="AM276" s="25" t="n">
        <v>1</v>
      </c>
      <c r="AN276" s="25" t="n">
        <v>1</v>
      </c>
      <c r="AO276" s="25" t="n">
        <v>1</v>
      </c>
      <c r="AP276" s="26" t="n">
        <v>0</v>
      </c>
      <c r="AQ276" s="25" t="n">
        <v>0</v>
      </c>
      <c r="AR276" s="25" t="n">
        <v>1</v>
      </c>
      <c r="AS276" s="26" t="n">
        <v>0</v>
      </c>
      <c r="AT276" s="25" t="n">
        <v>1</v>
      </c>
      <c r="AU276" s="24" t="n">
        <v>1</v>
      </c>
      <c r="AV276" s="23" t="n">
        <v>0</v>
      </c>
      <c r="AW276" s="23" t="n">
        <v>0</v>
      </c>
      <c r="AX276" s="23" t="n">
        <v>1</v>
      </c>
      <c r="AY276" s="23" t="n">
        <v>0</v>
      </c>
      <c r="AZ276" s="24" t="n">
        <v>1</v>
      </c>
      <c r="BA276" s="23" t="n">
        <v>1</v>
      </c>
      <c r="BB276" s="23" t="n">
        <v>1</v>
      </c>
      <c r="BC276" s="23" t="n">
        <v>1</v>
      </c>
      <c r="BD276" s="24" t="n">
        <v>0</v>
      </c>
      <c r="BE276" s="26" t="n">
        <v>1</v>
      </c>
      <c r="BF276" s="25" t="n">
        <v>1</v>
      </c>
      <c r="BG276" s="25" t="n">
        <v>1</v>
      </c>
      <c r="BH276" s="25" t="n">
        <v>1</v>
      </c>
      <c r="BI276" s="25" t="n">
        <v>1</v>
      </c>
      <c r="BJ276" s="26" t="n">
        <v>1</v>
      </c>
      <c r="BK276" s="25" t="n">
        <v>1</v>
      </c>
      <c r="BL276" s="25" t="n">
        <v>1</v>
      </c>
      <c r="BM276" s="25" t="n">
        <v>1</v>
      </c>
      <c r="BN276" s="26" t="n">
        <v>0</v>
      </c>
      <c r="BO276" s="25" t="n">
        <v>1</v>
      </c>
      <c r="BP276" s="25" t="n">
        <v>1</v>
      </c>
      <c r="BQ276" s="23" t="n">
        <v>1</v>
      </c>
      <c r="BR276" s="24" t="n">
        <v>1</v>
      </c>
      <c r="BS276" s="23" t="n">
        <v>1</v>
      </c>
      <c r="BT276" s="23" t="n">
        <v>1</v>
      </c>
      <c r="BU276" s="23" t="n">
        <v>0</v>
      </c>
      <c r="BV276" s="23" t="n">
        <v>0</v>
      </c>
      <c r="BW276" s="24" t="n">
        <v>0</v>
      </c>
      <c r="BX276" s="24" t="n">
        <v>1</v>
      </c>
      <c r="BY276" s="23" t="n">
        <v>1</v>
      </c>
      <c r="BZ276" s="23" t="n">
        <v>0</v>
      </c>
      <c r="CB276" s="27" t="n">
        <f aca="false">CF276*$CZ$3+CI276*$DA$3+CL276*$DB$3+CO276*$DC$3+CR276*$DD$3+CU276*$DE$3+CX276*$DF$3</f>
        <v>69.78</v>
      </c>
      <c r="CD276" s="38" t="n">
        <f aca="false">(G276+I276+K276+N276+R276)/5</f>
        <v>0.8</v>
      </c>
      <c r="CE276" s="39" t="n">
        <f aca="false">(C276+D276+E276+F276+H276+J276+L276+M276+O276+P276+Q276+S276+T276)/13</f>
        <v>0.615384615384615</v>
      </c>
      <c r="CF276" s="30" t="n">
        <f aca="false">IF(AND(CD276=1,CE276=1),$DC$5,IF(AND(CD276=1,CE276&gt;0.5),$DC$6,IF(AND(CD276=1,AND(CE276&gt;0.25,CE276&lt;=0.5)),$DC$7,IF(AND(CD276=1,CE276&lt;=0.25),$DC$8,IF(AND(CD276&gt;0.5,CE276&gt;0.5),$DC$9,IF(AND(CD276&gt;0.5,AND(CE276&gt;0.25,CE276&lt;=0.5)),$DC$10,IF(AND(CD276&gt;0.5,CE276&lt;=0.25),$DC$11,IF(AND(AND(CD276&lt;=0.5,CD276&gt;0.25),CE276&gt;0.5),$DC$12,IF(AND(AND(CD276&lt;=0.5,CD276&gt;0.25),AND(CE276&gt;0.25,CE276&lt;=0.5)),$DC$13,IF(AND(AND(CD276&lt;=0.5,CD276&gt;0.25),CE276&lt;=0.25),$DC$14,IF(AND(CD276&lt;=0.25,CE276&gt;0.5),$DC$15,IF(AND(CD276&lt;=0.25,AND(CE276&gt;0.25,CE276&lt;=0.5)),$DC$16,IF(AND(CD276&lt;=0.25,AND(CE276&gt;0.1,CE276&lt;=0.25)),$DC$17,IF(AND(CD276&lt;=0.25,CE276&lt;=0.1,OR(CD276&lt;&gt;0,CE276&lt;&gt;0)),$DC$18,IF(AND(CD276=0,CE276=0),$DC$19,"ATENÇÃO")))))))))))))))</f>
        <v>71.4285714285714</v>
      </c>
      <c r="CG276" s="38" t="n">
        <f aca="false">(X276+AA276+AG276)/3</f>
        <v>0.333333333333333</v>
      </c>
      <c r="CH276" s="39" t="n">
        <f aca="false">(U276+V276+W276+Y276+Z276+AB276+AC276+AD276+AE276+AF276)/10</f>
        <v>0.3</v>
      </c>
      <c r="CI276" s="30" t="n">
        <f aca="false">IF(AND(CG276=1,CH276=1),$DC$5,IF(AND(CG276=1,CH276&gt;0.5),$DC$6,IF(AND(CG276=1,AND(CH276&gt;0.25,CH276&lt;=0.5)),$DC$7,IF(AND(CG276=1,CH276&lt;=0.25),$DC$8,IF(AND(CG276&gt;0.5,CH276&gt;0.5),$DC$9,IF(AND(CG276&gt;0.5,AND(CH276&gt;0.25,CH276&lt;=0.5)),$DC$10,IF(AND(CG276&gt;0.5,CH276&lt;=0.25),$DC$11,IF(AND(AND(CG276&lt;=0.5,CG276&gt;0.25),CH276&gt;0.5),$DC$12,IF(AND(AND(CG276&lt;=0.5,CG276&gt;0.25),AND(CH276&gt;0.25,CH276&lt;=0.5)),$DC$13,IF(AND(AND(CG276&lt;=0.5,CG276&gt;0.25),CH276&lt;=0.25),$DC$14,IF(AND(CG276&lt;=0.25,CH276&gt;0.5),$DC$15,IF(AND(CG276&lt;=0.25,AND(CH276&gt;0.25,CH276&lt;=0.5)),$DC$16,IF(AND(CG276&lt;=0.25,AND(CH276&gt;0.1,CH276&lt;=0.25)),$DC$17,IF(AND(CG276&lt;=0.25,CH276&lt;=0.1,OR(CG276&lt;&gt;0,CH276&lt;&gt;0)),$DC$18,IF(AND(CG276=0,CH276=0),$DC$19,"ATENÇÃO")))))))))))))))</f>
        <v>42.8571428571429</v>
      </c>
      <c r="CJ276" s="38" t="n">
        <f aca="false">(AJ276+AL276)/2</f>
        <v>1</v>
      </c>
      <c r="CK276" s="39" t="n">
        <f aca="false">(AH276+AI276+AK276)/3</f>
        <v>0.666666666666667</v>
      </c>
      <c r="CL276" s="30" t="n">
        <f aca="false">IF(AND(CJ276=1,CK276=1),$DC$5,IF(AND(CJ276=1,CK276&gt;0.5),$DC$6,IF(AND(CJ276=1,AND(CK276&gt;0.25,CK276&lt;=0.5)),$DC$7,IF(AND(CJ276=1,CK276&lt;=0.25),$DC$8,IF(AND(CJ276&gt;0.5,CK276&gt;0.5),$DC$9,IF(AND(CJ276&gt;0.5,AND(CK276&gt;0.25,CK276&lt;=0.5)),$DC$10,IF(AND(CJ276&gt;0.5,CK276&lt;=0.25),$DC$11,IF(AND(AND(CJ276&lt;=0.5,CJ276&gt;0.25),CK276&gt;0.5),$DC$12,IF(AND(AND(CJ276&lt;=0.5,CJ276&gt;0.25),AND(CK276&gt;0.25,CK276&lt;=0.5)),$DC$13,IF(AND(AND(CJ276&lt;=0.5,CJ276&gt;0.25),CK276&lt;=0.25),$DC$14,IF(AND(CJ276&lt;=0.25,CK276&gt;0.5),$DC$15,IF(AND(CJ276&lt;=0.25,AND(CK276&gt;0.25,CK276&lt;=0.5)),$DC$16,IF(AND(CJ276&lt;=0.25,AND(CK276&gt;0.1,CK276&lt;=0.25)),$DC$17,IF(AND(CJ276&lt;=0.25,CK276&lt;=0.1,OR(CJ276&lt;&gt;0,CK276&lt;&gt;0)),$DC$18,IF(AND(CJ276=0,CK276=0),$DC$19,"ATENÇÃO")))))))))))))))</f>
        <v>92.8571428571429</v>
      </c>
      <c r="CM276" s="38" t="n">
        <f aca="false">(AP276+AS276)/2</f>
        <v>0</v>
      </c>
      <c r="CN276" s="39" t="n">
        <f aca="false">(AM276+AN276+AO276+AQ276+AR276+AT276)/6</f>
        <v>0.833333333333333</v>
      </c>
      <c r="CO276" s="30" t="n">
        <f aca="false">IF(AND(CM276=1,CN276=1),$DC$5,IF(AND(CM276=1,CN276&gt;0.5),$DC$6,IF(AND(CM276=1,AND(CN276&gt;0.25,CN276&lt;=0.5)),$DC$7,IF(AND(CM276=1,CN276&lt;=0.25),$DC$8,IF(AND(CM276&gt;0.5,CN276&gt;0.5),$DC$9,IF(AND(CM276&gt;0.5,AND(CN276&gt;0.25,CN276&lt;=0.5)),$DC$10,IF(AND(CM276&gt;0.5,CN276&lt;=0.25),$DC$11,IF(AND(AND(CM276&lt;=0.5,CM276&gt;0.25),CN276&gt;0.5),$DC$12,IF(AND(AND(CM276&lt;=0.5,CM276&gt;0.25),AND(CN276&gt;0.25,CN276&lt;=0.5)),$DC$13,IF(AND(AND(CM276&lt;=0.5,CM276&gt;0.25),CN276&lt;=0.25),$DC$14,IF(AND(CM276&lt;=0.25,CN276&gt;0.5),$DC$15,IF(AND(CM276&lt;=0.25,AND(CN276&gt;0.25,CN276&lt;=0.5)),$DC$16,IF(AND(CM276&lt;=0.25,AND(CN276&gt;0.1,CN276&lt;=0.25)),$DC$17,IF(AND(CM276&lt;=0.25,CN276&lt;=0.1,OR(CM276&lt;&gt;0,CN276&lt;&gt;0)),$DC$18,IF(AND(CM276=0,CN276=0),$DC$19,"ATENÇÃO")))))))))))))))</f>
        <v>28.5714285714286</v>
      </c>
      <c r="CP276" s="38" t="n">
        <f aca="false">(AU276+AZ276+BD276)/3</f>
        <v>0.666666666666667</v>
      </c>
      <c r="CQ276" s="39" t="n">
        <f aca="false">(AV276+AW276+AX276+AY276+BA276+BB276+BC276)/7</f>
        <v>0.571428571428571</v>
      </c>
      <c r="CR276" s="30" t="n">
        <f aca="false">IF(AND(CP276=1,CQ276=1),$DC$5,IF(AND(CP276=1,CQ276&gt;0.5),$DC$6,IF(AND(CP276=1,AND(CQ276&gt;0.25,CQ276&lt;=0.5)),$DC$7,IF(AND(CP276=1,CQ276&lt;=0.25),$DC$8,IF(AND(CP276&gt;0.5,CQ276&gt;0.5),$DC$9,IF(AND(CP276&gt;0.5,AND(CQ276&gt;0.25,CQ276&lt;=0.5)),$DC$10,IF(AND(CP276&gt;0.5,CQ276&lt;=0.25),$DC$11,IF(AND(AND(CP276&lt;=0.5,CP276&gt;0.25),CQ276&gt;0.5),$DC$12,IF(AND(AND(CP276&lt;=0.5,CP276&gt;0.25),AND(CQ276&gt;0.25,CQ276&lt;=0.5)),$DC$13,IF(AND(AND(CP276&lt;=0.5,CP276&gt;0.25),CQ276&lt;=0.25),$DC$14,IF(AND(CP276&lt;=0.25,CQ276&gt;0.5),$DC$15,IF(AND(CP276&lt;=0.25,AND(CQ276&gt;0.25,CQ276&lt;=0.5)),$DC$16,IF(AND(CP276&lt;=0.25,AND(CQ276&gt;0.1,CQ276&lt;=0.25)),$DC$17,IF(AND(CP276&lt;=0.25,CQ276&lt;=0.1,OR(CP276&lt;&gt;0,CQ276&lt;&gt;0)),$DC$18,IF(AND(CP276=0,CQ276=0),$DC$19,"ATENÇÃO")))))))))))))))</f>
        <v>71.4285714285714</v>
      </c>
      <c r="CS276" s="38" t="n">
        <f aca="false">(BE276+BJ276+BN276)/3</f>
        <v>0.666666666666667</v>
      </c>
      <c r="CT276" s="39" t="n">
        <f aca="false">(BF276+BG276+BH276+BI276+BK276+BL276+BM276+BO276+BP276)/9</f>
        <v>1</v>
      </c>
      <c r="CU276" s="30" t="n">
        <f aca="false">IF(AND(CS276=1,CT276=1),$DC$5,IF(AND(CS276=1,CT276&gt;0.5),$DC$6,IF(AND(CS276=1,AND(CT276&gt;0.25,CT276&lt;=0.5)),$DC$7,IF(AND(CS276=1,CT276&lt;=0.25),$DC$8,IF(AND(CS276&gt;0.5,CT276&gt;0.5),$DC$9,IF(AND(CS276&gt;0.5,AND(CT276&gt;0.25,CT276&lt;=0.5)),$DC$10,IF(AND(CS276&gt;0.5,CT276&lt;=0.25),$DC$11,IF(AND(AND(CS276&lt;=0.5,CS276&gt;0.25),CT276&gt;0.5),$DC$12,IF(AND(AND(CS276&lt;=0.5,CS276&gt;0.25),AND(CT276&gt;0.25,CT276&lt;=0.5)),$DC$13,IF(AND(AND(CS276&lt;=0.5,CS276&gt;0.25),CT276&lt;=0.25),$DC$14,IF(AND(CS276&lt;=0.25,CT276&gt;0.5),$DC$15,IF(AND(CS276&lt;=0.25,AND(CT276&gt;0.25,CT276&lt;=0.5)),$DC$16,IF(AND(CS276&lt;=0.25,AND(CT276&gt;0.1,CT276&lt;=0.25)),$DC$17,IF(AND(CS276&lt;=0.25,CT276&lt;=0.1,OR(CS276&lt;&gt;0,CT276&lt;&gt;0)),$DC$18,IF(AND(CS276=0,CT276=0),$DC$19,"ATENÇÃO")))))))))))))))</f>
        <v>71.4285714285714</v>
      </c>
      <c r="CV276" s="31" t="n">
        <f aca="false">(BR276+BW276+BX276)/3</f>
        <v>0.666666666666667</v>
      </c>
      <c r="CW276" s="32" t="n">
        <f aca="false">(BQ276+BS276+BT276+BU276+BV276+BY276+BZ276)/7</f>
        <v>0.571428571428571</v>
      </c>
      <c r="CX276" s="30" t="n">
        <f aca="false">IF(AND(CV276=1,CW276=1),$DC$5,IF(AND(CV276=1,CW276&gt;0.5),$DC$6,IF(AND(CV276=1,AND(CW276&gt;0.25,CW276&lt;=0.5)),$DC$7,IF(AND(CV276=1,CW276&lt;=0.25),$DC$8,IF(AND(CV276&gt;0.5,CW276&gt;0.5),$DC$9,IF(AND(CV276&gt;0.5,AND(CW276&gt;0.25,CW276&lt;=0.5)),$DC$10,IF(AND(CV276&gt;0.5,CW276&lt;=0.25),$DC$11,IF(AND(AND(CV276&lt;=0.5,CV276&gt;0.25),CW276&gt;0.5),$DC$12,IF(AND(AND(CV276&lt;=0.5,CV276&gt;0.25),AND(CW276&gt;0.25,CW276&lt;=0.5)),$DC$13,IF(AND(AND(CV276&lt;=0.5,CV276&gt;0.25),CW276&lt;=0.25),$DC$14,IF(AND(CV276&lt;=0.25,CW276&gt;0.5),$DC$15,IF(AND(CV276&lt;=0.25,AND(CW276&gt;0.25,CW276&lt;=0.5)),$DC$16,IF(AND(CV276&lt;=0.25,AND(CW276&gt;0.1,CW276&lt;=0.25)),$DC$17,IF(AND(CV276&lt;=0.25,CW276&lt;=0.1,OR(CV276&lt;&gt;0,CW276&lt;&gt;0)),$DC$18,IF(AND(CV276=0,CW276=0),$DC$19,"ATENÇÃO")))))))))))))))</f>
        <v>71.4285714285714</v>
      </c>
    </row>
    <row r="277" customFormat="false" ht="15" hidden="false" customHeight="false" outlineLevel="0" collapsed="false">
      <c r="A277" s="1" t="s">
        <v>428</v>
      </c>
      <c r="B277" s="2" t="n">
        <v>275</v>
      </c>
      <c r="C277" s="23" t="n">
        <v>0</v>
      </c>
      <c r="D277" s="23" t="n">
        <v>0</v>
      </c>
      <c r="E277" s="23" t="n">
        <v>0</v>
      </c>
      <c r="F277" s="23" t="n">
        <v>0</v>
      </c>
      <c r="G277" s="24" t="n">
        <v>0</v>
      </c>
      <c r="H277" s="23" t="n">
        <v>1</v>
      </c>
      <c r="I277" s="24" t="n">
        <v>0</v>
      </c>
      <c r="J277" s="23" t="n">
        <v>0</v>
      </c>
      <c r="K277" s="24" t="n">
        <v>0</v>
      </c>
      <c r="L277" s="23" t="n">
        <v>1</v>
      </c>
      <c r="M277" s="23" t="n">
        <v>0</v>
      </c>
      <c r="N277" s="24" t="n">
        <v>1</v>
      </c>
      <c r="O277" s="23" t="n">
        <v>1</v>
      </c>
      <c r="P277" s="23" t="n">
        <v>0</v>
      </c>
      <c r="Q277" s="23" t="n">
        <v>0</v>
      </c>
      <c r="R277" s="24" t="n">
        <v>1</v>
      </c>
      <c r="S277" s="23" t="n">
        <v>0</v>
      </c>
      <c r="T277" s="23" t="n">
        <v>1</v>
      </c>
      <c r="U277" s="25" t="n">
        <v>0</v>
      </c>
      <c r="V277" s="25" t="n">
        <v>0</v>
      </c>
      <c r="W277" s="25" t="n">
        <v>1</v>
      </c>
      <c r="X277" s="26" t="n">
        <v>0</v>
      </c>
      <c r="Y277" s="25" t="n">
        <v>0</v>
      </c>
      <c r="Z277" s="25" t="n">
        <v>1</v>
      </c>
      <c r="AA277" s="26" t="n">
        <v>0</v>
      </c>
      <c r="AB277" s="25" t="n">
        <v>0</v>
      </c>
      <c r="AC277" s="25" t="n">
        <v>0</v>
      </c>
      <c r="AD277" s="25" t="n">
        <v>0</v>
      </c>
      <c r="AE277" s="25" t="n">
        <v>0</v>
      </c>
      <c r="AF277" s="25" t="n">
        <v>0</v>
      </c>
      <c r="AG277" s="26" t="n">
        <v>1</v>
      </c>
      <c r="AH277" s="23" t="n">
        <v>1</v>
      </c>
      <c r="AI277" s="23" t="n">
        <v>1</v>
      </c>
      <c r="AJ277" s="24" t="n">
        <v>0</v>
      </c>
      <c r="AK277" s="23" t="n">
        <v>1</v>
      </c>
      <c r="AL277" s="24" t="n">
        <v>1</v>
      </c>
      <c r="AM277" s="25" t="n">
        <v>1</v>
      </c>
      <c r="AN277" s="25" t="n">
        <v>1</v>
      </c>
      <c r="AO277" s="25" t="n">
        <v>1</v>
      </c>
      <c r="AP277" s="26" t="n">
        <v>0</v>
      </c>
      <c r="AQ277" s="25" t="n">
        <v>0</v>
      </c>
      <c r="AR277" s="25" t="n">
        <v>1</v>
      </c>
      <c r="AS277" s="26" t="n">
        <v>0</v>
      </c>
      <c r="AT277" s="25" t="n">
        <v>1</v>
      </c>
      <c r="AU277" s="24" t="n">
        <v>1</v>
      </c>
      <c r="AV277" s="23" t="n">
        <v>0</v>
      </c>
      <c r="AW277" s="23" t="n">
        <v>0</v>
      </c>
      <c r="AX277" s="23" t="n">
        <v>1</v>
      </c>
      <c r="AY277" s="23" t="n">
        <v>1</v>
      </c>
      <c r="AZ277" s="24" t="n">
        <v>1</v>
      </c>
      <c r="BA277" s="23" t="n">
        <v>0</v>
      </c>
      <c r="BB277" s="23" t="n">
        <v>1</v>
      </c>
      <c r="BC277" s="23" t="n">
        <v>0</v>
      </c>
      <c r="BD277" s="24" t="n">
        <v>0</v>
      </c>
      <c r="BE277" s="26" t="n">
        <v>1</v>
      </c>
      <c r="BF277" s="25" t="n">
        <v>1</v>
      </c>
      <c r="BG277" s="25" t="n">
        <v>1</v>
      </c>
      <c r="BH277" s="25" t="n">
        <v>1</v>
      </c>
      <c r="BI277" s="25" t="n">
        <v>1</v>
      </c>
      <c r="BJ277" s="26" t="n">
        <v>1</v>
      </c>
      <c r="BK277" s="25" t="n">
        <v>1</v>
      </c>
      <c r="BL277" s="25" t="n">
        <v>0</v>
      </c>
      <c r="BM277" s="25" t="n">
        <v>1</v>
      </c>
      <c r="BN277" s="26" t="n">
        <v>0</v>
      </c>
      <c r="BO277" s="25" t="n">
        <v>1</v>
      </c>
      <c r="BP277" s="25" t="n">
        <v>1</v>
      </c>
      <c r="BQ277" s="23" t="n">
        <v>1</v>
      </c>
      <c r="BR277" s="24" t="n">
        <v>1</v>
      </c>
      <c r="BS277" s="23" t="n">
        <v>1</v>
      </c>
      <c r="BT277" s="23" t="n">
        <v>1</v>
      </c>
      <c r="BU277" s="23" t="n">
        <v>1</v>
      </c>
      <c r="BV277" s="23" t="n">
        <v>0</v>
      </c>
      <c r="BW277" s="24" t="n">
        <v>0</v>
      </c>
      <c r="BX277" s="24" t="n">
        <v>0</v>
      </c>
      <c r="BY277" s="23" t="n">
        <v>0</v>
      </c>
      <c r="BZ277" s="23" t="n">
        <v>0</v>
      </c>
      <c r="CB277" s="27" t="n">
        <f aca="false">CF277*$CZ$3+CI277*$DA$3+CL277*$DB$3+CO277*$DC$3+CR277*$DD$3+CU277*$DE$3+CX277*$DF$3</f>
        <v>53.1592857142857</v>
      </c>
      <c r="CD277" s="38" t="n">
        <f aca="false">(G277+I277+K277+N277+R277)/5</f>
        <v>0.4</v>
      </c>
      <c r="CE277" s="39" t="n">
        <f aca="false">(C277+D277+E277+F277+H277+J277+L277+M277+O277+P277+Q277+S277+T277)/13</f>
        <v>0.307692307692308</v>
      </c>
      <c r="CF277" s="30" t="n">
        <f aca="false">IF(AND(CD277=1,CE277=1),$DC$5,IF(AND(CD277=1,CE277&gt;0.5),$DC$6,IF(AND(CD277=1,AND(CE277&gt;0.25,CE277&lt;=0.5)),$DC$7,IF(AND(CD277=1,CE277&lt;=0.25),$DC$8,IF(AND(CD277&gt;0.5,CE277&gt;0.5),$DC$9,IF(AND(CD277&gt;0.5,AND(CE277&gt;0.25,CE277&lt;=0.5)),$DC$10,IF(AND(CD277&gt;0.5,CE277&lt;=0.25),$DC$11,IF(AND(AND(CD277&lt;=0.5,CD277&gt;0.25),CE277&gt;0.5),$DC$12,IF(AND(AND(CD277&lt;=0.5,CD277&gt;0.25),AND(CE277&gt;0.25,CE277&lt;=0.5)),$DC$13,IF(AND(AND(CD277&lt;=0.5,CD277&gt;0.25),CE277&lt;=0.25),$DC$14,IF(AND(CD277&lt;=0.25,CE277&gt;0.5),$DC$15,IF(AND(CD277&lt;=0.25,AND(CE277&gt;0.25,CE277&lt;=0.5)),$DC$16,IF(AND(CD277&lt;=0.25,AND(CE277&gt;0.1,CE277&lt;=0.25)),$DC$17,IF(AND(CD277&lt;=0.25,CE277&lt;=0.1,OR(CD277&lt;&gt;0,CE277&lt;&gt;0)),$DC$18,IF(AND(CD277=0,CE277=0),$DC$19,"ATENÇÃO")))))))))))))))</f>
        <v>42.8571428571429</v>
      </c>
      <c r="CG277" s="38" t="n">
        <f aca="false">(X277+AA277+AG277)/3</f>
        <v>0.333333333333333</v>
      </c>
      <c r="CH277" s="39" t="n">
        <f aca="false">(U277+V277+W277+Y277+Z277+AB277+AC277+AD277+AE277+AF277)/10</f>
        <v>0.2</v>
      </c>
      <c r="CI277" s="30" t="n">
        <f aca="false">IF(AND(CG277=1,CH277=1),$DC$5,IF(AND(CG277=1,CH277&gt;0.5),$DC$6,IF(AND(CG277=1,AND(CH277&gt;0.25,CH277&lt;=0.5)),$DC$7,IF(AND(CG277=1,CH277&lt;=0.25),$DC$8,IF(AND(CG277&gt;0.5,CH277&gt;0.5),$DC$9,IF(AND(CG277&gt;0.5,AND(CH277&gt;0.25,CH277&lt;=0.5)),$DC$10,IF(AND(CG277&gt;0.5,CH277&lt;=0.25),$DC$11,IF(AND(AND(CG277&lt;=0.5,CG277&gt;0.25),CH277&gt;0.5),$DC$12,IF(AND(AND(CG277&lt;=0.5,CG277&gt;0.25),AND(CH277&gt;0.25,CH277&lt;=0.5)),$DC$13,IF(AND(AND(CG277&lt;=0.5,CG277&gt;0.25),CH277&lt;=0.25),$DC$14,IF(AND(CG277&lt;=0.25,CH277&gt;0.5),$DC$15,IF(AND(CG277&lt;=0.25,AND(CH277&gt;0.25,CH277&lt;=0.5)),$DC$16,IF(AND(CG277&lt;=0.25,AND(CH277&gt;0.1,CH277&lt;=0.25)),$DC$17,IF(AND(CG277&lt;=0.25,CH277&lt;=0.1,OR(CG277&lt;&gt;0,CH277&lt;&gt;0)),$DC$18,IF(AND(CG277=0,CH277=0),$DC$19,"ATENÇÃO")))))))))))))))</f>
        <v>35.7142857142857</v>
      </c>
      <c r="CJ277" s="38" t="n">
        <f aca="false">(AJ277+AL277)/2</f>
        <v>0.5</v>
      </c>
      <c r="CK277" s="39" t="n">
        <f aca="false">(AH277+AI277+AK277)/3</f>
        <v>1</v>
      </c>
      <c r="CL277" s="30" t="n">
        <f aca="false">IF(AND(CJ277=1,CK277=1),$DC$5,IF(AND(CJ277=1,CK277&gt;0.5),$DC$6,IF(AND(CJ277=1,AND(CK277&gt;0.25,CK277&lt;=0.5)),$DC$7,IF(AND(CJ277=1,CK277&lt;=0.25),$DC$8,IF(AND(CJ277&gt;0.5,CK277&gt;0.5),$DC$9,IF(AND(CJ277&gt;0.5,AND(CK277&gt;0.25,CK277&lt;=0.5)),$DC$10,IF(AND(CJ277&gt;0.5,CK277&lt;=0.25),$DC$11,IF(AND(AND(CJ277&lt;=0.5,CJ277&gt;0.25),CK277&gt;0.5),$DC$12,IF(AND(AND(CJ277&lt;=0.5,CJ277&gt;0.25),AND(CK277&gt;0.25,CK277&lt;=0.5)),$DC$13,IF(AND(AND(CJ277&lt;=0.5,CJ277&gt;0.25),CK277&lt;=0.25),$DC$14,IF(AND(CJ277&lt;=0.25,CK277&gt;0.5),$DC$15,IF(AND(CJ277&lt;=0.25,AND(CK277&gt;0.25,CK277&lt;=0.5)),$DC$16,IF(AND(CJ277&lt;=0.25,AND(CK277&gt;0.1,CK277&lt;=0.25)),$DC$17,IF(AND(CJ277&lt;=0.25,CK277&lt;=0.1,OR(CJ277&lt;&gt;0,CK277&lt;&gt;0)),$DC$18,IF(AND(CJ277=0,CK277=0),$DC$19,"ATENÇÃO")))))))))))))))</f>
        <v>50</v>
      </c>
      <c r="CM277" s="38" t="n">
        <f aca="false">(AP277+AS277)/2</f>
        <v>0</v>
      </c>
      <c r="CN277" s="39" t="n">
        <f aca="false">(AM277+AN277+AO277+AQ277+AR277+AT277)/6</f>
        <v>0.833333333333333</v>
      </c>
      <c r="CO277" s="30" t="n">
        <f aca="false">IF(AND(CM277=1,CN277=1),$DC$5,IF(AND(CM277=1,CN277&gt;0.5),$DC$6,IF(AND(CM277=1,AND(CN277&gt;0.25,CN277&lt;=0.5)),$DC$7,IF(AND(CM277=1,CN277&lt;=0.25),$DC$8,IF(AND(CM277&gt;0.5,CN277&gt;0.5),$DC$9,IF(AND(CM277&gt;0.5,AND(CN277&gt;0.25,CN277&lt;=0.5)),$DC$10,IF(AND(CM277&gt;0.5,CN277&lt;=0.25),$DC$11,IF(AND(AND(CM277&lt;=0.5,CM277&gt;0.25),CN277&gt;0.5),$DC$12,IF(AND(AND(CM277&lt;=0.5,CM277&gt;0.25),AND(CN277&gt;0.25,CN277&lt;=0.5)),$DC$13,IF(AND(AND(CM277&lt;=0.5,CM277&gt;0.25),CN277&lt;=0.25),$DC$14,IF(AND(CM277&lt;=0.25,CN277&gt;0.5),$DC$15,IF(AND(CM277&lt;=0.25,AND(CN277&gt;0.25,CN277&lt;=0.5)),$DC$16,IF(AND(CM277&lt;=0.25,AND(CN277&gt;0.1,CN277&lt;=0.25)),$DC$17,IF(AND(CM277&lt;=0.25,CN277&lt;=0.1,OR(CM277&lt;&gt;0,CN277&lt;&gt;0)),$DC$18,IF(AND(CM277=0,CN277=0),$DC$19,"ATENÇÃO")))))))))))))))</f>
        <v>28.5714285714286</v>
      </c>
      <c r="CP277" s="38" t="n">
        <f aca="false">(AU277+AZ277+BD277)/3</f>
        <v>0.666666666666667</v>
      </c>
      <c r="CQ277" s="39" t="n">
        <f aca="false">(AV277+AW277+AX277+AY277+BA277+BB277+BC277)/7</f>
        <v>0.428571428571429</v>
      </c>
      <c r="CR277" s="30" t="n">
        <f aca="false">IF(AND(CP277=1,CQ277=1),$DC$5,IF(AND(CP277=1,CQ277&gt;0.5),$DC$6,IF(AND(CP277=1,AND(CQ277&gt;0.25,CQ277&lt;=0.5)),$DC$7,IF(AND(CP277=1,CQ277&lt;=0.25),$DC$8,IF(AND(CP277&gt;0.5,CQ277&gt;0.5),$DC$9,IF(AND(CP277&gt;0.5,AND(CQ277&gt;0.25,CQ277&lt;=0.5)),$DC$10,IF(AND(CP277&gt;0.5,CQ277&lt;=0.25),$DC$11,IF(AND(AND(CP277&lt;=0.5,CP277&gt;0.25),CQ277&gt;0.5),$DC$12,IF(AND(AND(CP277&lt;=0.5,CP277&gt;0.25),AND(CQ277&gt;0.25,CQ277&lt;=0.5)),$DC$13,IF(AND(AND(CP277&lt;=0.5,CP277&gt;0.25),CQ277&lt;=0.25),$DC$14,IF(AND(CP277&lt;=0.25,CQ277&gt;0.5),$DC$15,IF(AND(CP277&lt;=0.25,AND(CQ277&gt;0.25,CQ277&lt;=0.5)),$DC$16,IF(AND(CP277&lt;=0.25,AND(CQ277&gt;0.1,CQ277&lt;=0.25)),$DC$17,IF(AND(CP277&lt;=0.25,CQ277&lt;=0.1,OR(CP277&lt;&gt;0,CQ277&lt;&gt;0)),$DC$18,IF(AND(CP277=0,CQ277=0),$DC$19,"ATENÇÃO")))))))))))))))</f>
        <v>64.2857142857143</v>
      </c>
      <c r="CS277" s="38" t="n">
        <f aca="false">(BE277+BJ277+BN277)/3</f>
        <v>0.666666666666667</v>
      </c>
      <c r="CT277" s="39" t="n">
        <f aca="false">(BF277+BG277+BH277+BI277+BK277+BL277+BM277+BO277+BP277)/9</f>
        <v>0.888888888888889</v>
      </c>
      <c r="CU277" s="30" t="n">
        <f aca="false">IF(AND(CS277=1,CT277=1),$DC$5,IF(AND(CS277=1,CT277&gt;0.5),$DC$6,IF(AND(CS277=1,AND(CT277&gt;0.25,CT277&lt;=0.5)),$DC$7,IF(AND(CS277=1,CT277&lt;=0.25),$DC$8,IF(AND(CS277&gt;0.5,CT277&gt;0.5),$DC$9,IF(AND(CS277&gt;0.5,AND(CT277&gt;0.25,CT277&lt;=0.5)),$DC$10,IF(AND(CS277&gt;0.5,CT277&lt;=0.25),$DC$11,IF(AND(AND(CS277&lt;=0.5,CS277&gt;0.25),CT277&gt;0.5),$DC$12,IF(AND(AND(CS277&lt;=0.5,CS277&gt;0.25),AND(CT277&gt;0.25,CT277&lt;=0.5)),$DC$13,IF(AND(AND(CS277&lt;=0.5,CS277&gt;0.25),CT277&lt;=0.25),$DC$14,IF(AND(CS277&lt;=0.25,CT277&gt;0.5),$DC$15,IF(AND(CS277&lt;=0.25,AND(CT277&gt;0.25,CT277&lt;=0.5)),$DC$16,IF(AND(CS277&lt;=0.25,AND(CT277&gt;0.1,CT277&lt;=0.25)),$DC$17,IF(AND(CS277&lt;=0.25,CT277&lt;=0.1,OR(CS277&lt;&gt;0,CT277&lt;&gt;0)),$DC$18,IF(AND(CS277=0,CT277=0),$DC$19,"ATENÇÃO")))))))))))))))</f>
        <v>71.4285714285714</v>
      </c>
      <c r="CV277" s="31" t="n">
        <f aca="false">(BR277+BW277+BX277)/3</f>
        <v>0.333333333333333</v>
      </c>
      <c r="CW277" s="32" t="n">
        <f aca="false">(BQ277+BS277+BT277+BU277+BV277+BY277+BZ277)/7</f>
        <v>0.571428571428571</v>
      </c>
      <c r="CX277" s="30" t="n">
        <f aca="false">IF(AND(CV277=1,CW277=1),$DC$5,IF(AND(CV277=1,CW277&gt;0.5),$DC$6,IF(AND(CV277=1,AND(CW277&gt;0.25,CW277&lt;=0.5)),$DC$7,IF(AND(CV277=1,CW277&lt;=0.25),$DC$8,IF(AND(CV277&gt;0.5,CW277&gt;0.5),$DC$9,IF(AND(CV277&gt;0.5,AND(CW277&gt;0.25,CW277&lt;=0.5)),$DC$10,IF(AND(CV277&gt;0.5,CW277&lt;=0.25),$DC$11,IF(AND(AND(CV277&lt;=0.5,CV277&gt;0.25),CW277&gt;0.5),$DC$12,IF(AND(AND(CV277&lt;=0.5,CV277&gt;0.25),AND(CW277&gt;0.25,CW277&lt;=0.5)),$DC$13,IF(AND(AND(CV277&lt;=0.5,CV277&gt;0.25),CW277&lt;=0.25),$DC$14,IF(AND(CV277&lt;=0.25,CW277&gt;0.5),$DC$15,IF(AND(CV277&lt;=0.25,AND(CW277&gt;0.25,CW277&lt;=0.5)),$DC$16,IF(AND(CV277&lt;=0.25,AND(CW277&gt;0.1,CW277&lt;=0.25)),$DC$17,IF(AND(CV277&lt;=0.25,CW277&lt;=0.1,OR(CV277&lt;&gt;0,CW277&lt;&gt;0)),$DC$18,IF(AND(CV277=0,CW277=0),$DC$19,"ATENÇÃO")))))))))))))))</f>
        <v>50</v>
      </c>
    </row>
    <row r="278" customFormat="false" ht="15" hidden="false" customHeight="false" outlineLevel="0" collapsed="false">
      <c r="A278" s="1" t="s">
        <v>429</v>
      </c>
      <c r="B278" s="2" t="n">
        <v>276</v>
      </c>
      <c r="C278" s="23" t="n">
        <v>0</v>
      </c>
      <c r="D278" s="23" t="n">
        <v>0</v>
      </c>
      <c r="E278" s="23" t="n">
        <v>1</v>
      </c>
      <c r="F278" s="23" t="n">
        <v>0</v>
      </c>
      <c r="G278" s="24" t="n">
        <v>1</v>
      </c>
      <c r="H278" s="23" t="n">
        <v>1</v>
      </c>
      <c r="I278" s="24" t="n">
        <v>1</v>
      </c>
      <c r="J278" s="23" t="n">
        <v>0</v>
      </c>
      <c r="K278" s="24" t="n">
        <v>0</v>
      </c>
      <c r="L278" s="23" t="n">
        <v>1</v>
      </c>
      <c r="M278" s="23" t="n">
        <v>1</v>
      </c>
      <c r="N278" s="24" t="n">
        <v>1</v>
      </c>
      <c r="O278" s="23" t="n">
        <v>1</v>
      </c>
      <c r="P278" s="23" t="n">
        <v>1</v>
      </c>
      <c r="Q278" s="23" t="n">
        <v>1</v>
      </c>
      <c r="R278" s="24" t="n">
        <v>1</v>
      </c>
      <c r="S278" s="23" t="n">
        <v>1</v>
      </c>
      <c r="T278" s="23" t="n">
        <v>1</v>
      </c>
      <c r="U278" s="25" t="n">
        <v>0</v>
      </c>
      <c r="V278" s="25" t="n">
        <v>1</v>
      </c>
      <c r="W278" s="25" t="n">
        <v>1</v>
      </c>
      <c r="X278" s="26" t="n">
        <v>0</v>
      </c>
      <c r="Y278" s="25" t="n">
        <v>0</v>
      </c>
      <c r="Z278" s="25" t="n">
        <v>0</v>
      </c>
      <c r="AA278" s="26" t="n">
        <v>0</v>
      </c>
      <c r="AB278" s="25" t="n">
        <v>0</v>
      </c>
      <c r="AC278" s="25" t="n">
        <v>1</v>
      </c>
      <c r="AD278" s="25" t="n">
        <v>1</v>
      </c>
      <c r="AE278" s="25" t="n">
        <v>1</v>
      </c>
      <c r="AF278" s="25" t="n">
        <v>0</v>
      </c>
      <c r="AG278" s="26" t="n">
        <v>1</v>
      </c>
      <c r="AH278" s="23" t="n">
        <v>1</v>
      </c>
      <c r="AI278" s="23" t="n">
        <v>1</v>
      </c>
      <c r="AJ278" s="24" t="n">
        <v>0</v>
      </c>
      <c r="AK278" s="23" t="n">
        <v>1</v>
      </c>
      <c r="AL278" s="24" t="n">
        <v>1</v>
      </c>
      <c r="AM278" s="25" t="n">
        <v>1</v>
      </c>
      <c r="AN278" s="25" t="n">
        <v>1</v>
      </c>
      <c r="AO278" s="25" t="n">
        <v>1</v>
      </c>
      <c r="AP278" s="26" t="n">
        <v>1</v>
      </c>
      <c r="AQ278" s="25" t="n">
        <v>1</v>
      </c>
      <c r="AR278" s="25" t="n">
        <v>1</v>
      </c>
      <c r="AS278" s="26" t="n">
        <v>1</v>
      </c>
      <c r="AT278" s="25" t="n">
        <v>1</v>
      </c>
      <c r="AU278" s="24" t="n">
        <v>1</v>
      </c>
      <c r="AV278" s="23" t="n">
        <v>0</v>
      </c>
      <c r="AW278" s="23" t="n">
        <v>0</v>
      </c>
      <c r="AX278" s="23" t="n">
        <v>1</v>
      </c>
      <c r="AY278" s="23" t="n">
        <v>0</v>
      </c>
      <c r="AZ278" s="24" t="n">
        <v>1</v>
      </c>
      <c r="BA278" s="23" t="n">
        <v>1</v>
      </c>
      <c r="BB278" s="23" t="n">
        <v>1</v>
      </c>
      <c r="BC278" s="23" t="n">
        <v>0</v>
      </c>
      <c r="BD278" s="24" t="n">
        <v>0</v>
      </c>
      <c r="BE278" s="26" t="n">
        <v>1</v>
      </c>
      <c r="BF278" s="25" t="n">
        <v>1</v>
      </c>
      <c r="BG278" s="25" t="n">
        <v>1</v>
      </c>
      <c r="BH278" s="25" t="n">
        <v>1</v>
      </c>
      <c r="BI278" s="25" t="n">
        <v>1</v>
      </c>
      <c r="BJ278" s="26" t="n">
        <v>1</v>
      </c>
      <c r="BK278" s="25" t="n">
        <v>1</v>
      </c>
      <c r="BL278" s="25" t="n">
        <v>1</v>
      </c>
      <c r="BM278" s="25" t="n">
        <v>1</v>
      </c>
      <c r="BN278" s="26" t="n">
        <v>1</v>
      </c>
      <c r="BO278" s="25" t="n">
        <v>1</v>
      </c>
      <c r="BP278" s="25" t="n">
        <v>1</v>
      </c>
      <c r="BQ278" s="23" t="n">
        <v>1</v>
      </c>
      <c r="BR278" s="24" t="n">
        <v>1</v>
      </c>
      <c r="BS278" s="23" t="n">
        <v>1</v>
      </c>
      <c r="BT278" s="23" t="n">
        <v>1</v>
      </c>
      <c r="BU278" s="23" t="n">
        <v>0</v>
      </c>
      <c r="BV278" s="23" t="n">
        <v>1</v>
      </c>
      <c r="BW278" s="24" t="n">
        <v>0</v>
      </c>
      <c r="BX278" s="24" t="n">
        <v>1</v>
      </c>
      <c r="BY278" s="23" t="n">
        <v>1</v>
      </c>
      <c r="BZ278" s="23" t="n">
        <v>0</v>
      </c>
      <c r="CB278" s="27" t="n">
        <f aca="false">CF278*$CZ$3+CI278*$DA$3+CL278*$DB$3+CO278*$DC$3+CR278*$DD$3+CU278*$DE$3+CX278*$DF$3</f>
        <v>71.8385714285714</v>
      </c>
      <c r="CD278" s="38" t="n">
        <f aca="false">(G278+I278+K278+N278+R278)/5</f>
        <v>0.8</v>
      </c>
      <c r="CE278" s="39" t="n">
        <f aca="false">(C278+D278+E278+F278+H278+J278+L278+M278+O278+P278+Q278+S278+T278)/13</f>
        <v>0.692307692307692</v>
      </c>
      <c r="CF278" s="30" t="n">
        <f aca="false">IF(AND(CD278=1,CE278=1),$DC$5,IF(AND(CD278=1,CE278&gt;0.5),$DC$6,IF(AND(CD278=1,AND(CE278&gt;0.25,CE278&lt;=0.5)),$DC$7,IF(AND(CD278=1,CE278&lt;=0.25),$DC$8,IF(AND(CD278&gt;0.5,CE278&gt;0.5),$DC$9,IF(AND(CD278&gt;0.5,AND(CE278&gt;0.25,CE278&lt;=0.5)),$DC$10,IF(AND(CD278&gt;0.5,CE278&lt;=0.25),$DC$11,IF(AND(AND(CD278&lt;=0.5,CD278&gt;0.25),CE278&gt;0.5),$DC$12,IF(AND(AND(CD278&lt;=0.5,CD278&gt;0.25),AND(CE278&gt;0.25,CE278&lt;=0.5)),$DC$13,IF(AND(AND(CD278&lt;=0.5,CD278&gt;0.25),CE278&lt;=0.25),$DC$14,IF(AND(CD278&lt;=0.25,CE278&gt;0.5),$DC$15,IF(AND(CD278&lt;=0.25,AND(CE278&gt;0.25,CE278&lt;=0.5)),$DC$16,IF(AND(CD278&lt;=0.25,AND(CE278&gt;0.1,CE278&lt;=0.25)),$DC$17,IF(AND(CD278&lt;=0.25,CE278&lt;=0.1,OR(CD278&lt;&gt;0,CE278&lt;&gt;0)),$DC$18,IF(AND(CD278=0,CE278=0),$DC$19,"ATENÇÃO")))))))))))))))</f>
        <v>71.4285714285714</v>
      </c>
      <c r="CG278" s="38" t="n">
        <f aca="false">(X278+AA278+AG278)/3</f>
        <v>0.333333333333333</v>
      </c>
      <c r="CH278" s="39" t="n">
        <f aca="false">(U278+V278+W278+Y278+Z278+AB278+AC278+AD278+AE278+AF278)/10</f>
        <v>0.5</v>
      </c>
      <c r="CI278" s="30" t="n">
        <f aca="false">IF(AND(CG278=1,CH278=1),$DC$5,IF(AND(CG278=1,CH278&gt;0.5),$DC$6,IF(AND(CG278=1,AND(CH278&gt;0.25,CH278&lt;=0.5)),$DC$7,IF(AND(CG278=1,CH278&lt;=0.25),$DC$8,IF(AND(CG278&gt;0.5,CH278&gt;0.5),$DC$9,IF(AND(CG278&gt;0.5,AND(CH278&gt;0.25,CH278&lt;=0.5)),$DC$10,IF(AND(CG278&gt;0.5,CH278&lt;=0.25),$DC$11,IF(AND(AND(CG278&lt;=0.5,CG278&gt;0.25),CH278&gt;0.5),$DC$12,IF(AND(AND(CG278&lt;=0.5,CG278&gt;0.25),AND(CH278&gt;0.25,CH278&lt;=0.5)),$DC$13,IF(AND(AND(CG278&lt;=0.5,CG278&gt;0.25),CH278&lt;=0.25),$DC$14,IF(AND(CG278&lt;=0.25,CH278&gt;0.5),$DC$15,IF(AND(CG278&lt;=0.25,AND(CH278&gt;0.25,CH278&lt;=0.5)),$DC$16,IF(AND(CG278&lt;=0.25,AND(CH278&gt;0.1,CH278&lt;=0.25)),$DC$17,IF(AND(CG278&lt;=0.25,CH278&lt;=0.1,OR(CG278&lt;&gt;0,CH278&lt;&gt;0)),$DC$18,IF(AND(CG278=0,CH278=0),$DC$19,"ATENÇÃO")))))))))))))))</f>
        <v>42.8571428571429</v>
      </c>
      <c r="CJ278" s="38" t="n">
        <f aca="false">(AJ278+AL278)/2</f>
        <v>0.5</v>
      </c>
      <c r="CK278" s="39" t="n">
        <f aca="false">(AH278+AI278+AK278)/3</f>
        <v>1</v>
      </c>
      <c r="CL278" s="30" t="n">
        <f aca="false">IF(AND(CJ278=1,CK278=1),$DC$5,IF(AND(CJ278=1,CK278&gt;0.5),$DC$6,IF(AND(CJ278=1,AND(CK278&gt;0.25,CK278&lt;=0.5)),$DC$7,IF(AND(CJ278=1,CK278&lt;=0.25),$DC$8,IF(AND(CJ278&gt;0.5,CK278&gt;0.5),$DC$9,IF(AND(CJ278&gt;0.5,AND(CK278&gt;0.25,CK278&lt;=0.5)),$DC$10,IF(AND(CJ278&gt;0.5,CK278&lt;=0.25),$DC$11,IF(AND(AND(CJ278&lt;=0.5,CJ278&gt;0.25),CK278&gt;0.5),$DC$12,IF(AND(AND(CJ278&lt;=0.5,CJ278&gt;0.25),AND(CK278&gt;0.25,CK278&lt;=0.5)),$DC$13,IF(AND(AND(CJ278&lt;=0.5,CJ278&gt;0.25),CK278&lt;=0.25),$DC$14,IF(AND(CJ278&lt;=0.25,CK278&gt;0.5),$DC$15,IF(AND(CJ278&lt;=0.25,AND(CK278&gt;0.25,CK278&lt;=0.5)),$DC$16,IF(AND(CJ278&lt;=0.25,AND(CK278&gt;0.1,CK278&lt;=0.25)),$DC$17,IF(AND(CJ278&lt;=0.25,CK278&lt;=0.1,OR(CJ278&lt;&gt;0,CK278&lt;&gt;0)),$DC$18,IF(AND(CJ278=0,CK278=0),$DC$19,"ATENÇÃO")))))))))))))))</f>
        <v>50</v>
      </c>
      <c r="CM278" s="38" t="n">
        <f aca="false">(AP278+AS278)/2</f>
        <v>1</v>
      </c>
      <c r="CN278" s="39" t="n">
        <f aca="false">(AM278+AN278+AO278+AQ278+AR278+AT278)/6</f>
        <v>1</v>
      </c>
      <c r="CO278" s="30" t="n">
        <f aca="false">IF(AND(CM278=1,CN278=1),$DC$5,IF(AND(CM278=1,CN278&gt;0.5),$DC$6,IF(AND(CM278=1,AND(CN278&gt;0.25,CN278&lt;=0.5)),$DC$7,IF(AND(CM278=1,CN278&lt;=0.25),$DC$8,IF(AND(CM278&gt;0.5,CN278&gt;0.5),$DC$9,IF(AND(CM278&gt;0.5,AND(CN278&gt;0.25,CN278&lt;=0.5)),$DC$10,IF(AND(CM278&gt;0.5,CN278&lt;=0.25),$DC$11,IF(AND(AND(CM278&lt;=0.5,CM278&gt;0.25),CN278&gt;0.5),$DC$12,IF(AND(AND(CM278&lt;=0.5,CM278&gt;0.25),AND(CN278&gt;0.25,CN278&lt;=0.5)),$DC$13,IF(AND(AND(CM278&lt;=0.5,CM278&gt;0.25),CN278&lt;=0.25),$DC$14,IF(AND(CM278&lt;=0.25,CN278&gt;0.5),$DC$15,IF(AND(CM278&lt;=0.25,AND(CN278&gt;0.25,CN278&lt;=0.5)),$DC$16,IF(AND(CM278&lt;=0.25,AND(CN278&gt;0.1,CN278&lt;=0.25)),$DC$17,IF(AND(CM278&lt;=0.25,CN278&lt;=0.1,OR(CM278&lt;&gt;0,CN278&lt;&gt;0)),$DC$18,IF(AND(CM278=0,CN278=0),$DC$19,"ATENÇÃO")))))))))))))))</f>
        <v>100</v>
      </c>
      <c r="CP278" s="38" t="n">
        <f aca="false">(AU278+AZ278+BD278)/3</f>
        <v>0.666666666666667</v>
      </c>
      <c r="CQ278" s="39" t="n">
        <f aca="false">(AV278+AW278+AX278+AY278+BA278+BB278+BC278)/7</f>
        <v>0.428571428571429</v>
      </c>
      <c r="CR278" s="30" t="n">
        <f aca="false">IF(AND(CP278=1,CQ278=1),$DC$5,IF(AND(CP278=1,CQ278&gt;0.5),$DC$6,IF(AND(CP278=1,AND(CQ278&gt;0.25,CQ278&lt;=0.5)),$DC$7,IF(AND(CP278=1,CQ278&lt;=0.25),$DC$8,IF(AND(CP278&gt;0.5,CQ278&gt;0.5),$DC$9,IF(AND(CP278&gt;0.5,AND(CQ278&gt;0.25,CQ278&lt;=0.5)),$DC$10,IF(AND(CP278&gt;0.5,CQ278&lt;=0.25),$DC$11,IF(AND(AND(CP278&lt;=0.5,CP278&gt;0.25),CQ278&gt;0.5),$DC$12,IF(AND(AND(CP278&lt;=0.5,CP278&gt;0.25),AND(CQ278&gt;0.25,CQ278&lt;=0.5)),$DC$13,IF(AND(AND(CP278&lt;=0.5,CP278&gt;0.25),CQ278&lt;=0.25),$DC$14,IF(AND(CP278&lt;=0.25,CQ278&gt;0.5),$DC$15,IF(AND(CP278&lt;=0.25,AND(CQ278&gt;0.25,CQ278&lt;=0.5)),$DC$16,IF(AND(CP278&lt;=0.25,AND(CQ278&gt;0.1,CQ278&lt;=0.25)),$DC$17,IF(AND(CP278&lt;=0.25,CQ278&lt;=0.1,OR(CP278&lt;&gt;0,CQ278&lt;&gt;0)),$DC$18,IF(AND(CP278=0,CQ278=0),$DC$19,"ATENÇÃO")))))))))))))))</f>
        <v>64.2857142857143</v>
      </c>
      <c r="CS278" s="38" t="n">
        <f aca="false">(BE278+BJ278+BN278)/3</f>
        <v>1</v>
      </c>
      <c r="CT278" s="39" t="n">
        <f aca="false">(BF278+BG278+BH278+BI278+BK278+BL278+BM278+BO278+BP278)/9</f>
        <v>1</v>
      </c>
      <c r="CU278" s="30" t="n">
        <f aca="false">IF(AND(CS278=1,CT278=1),$DC$5,IF(AND(CS278=1,CT278&gt;0.5),$DC$6,IF(AND(CS278=1,AND(CT278&gt;0.25,CT278&lt;=0.5)),$DC$7,IF(AND(CS278=1,CT278&lt;=0.25),$DC$8,IF(AND(CS278&gt;0.5,CT278&gt;0.5),$DC$9,IF(AND(CS278&gt;0.5,AND(CT278&gt;0.25,CT278&lt;=0.5)),$DC$10,IF(AND(CS278&gt;0.5,CT278&lt;=0.25),$DC$11,IF(AND(AND(CS278&lt;=0.5,CS278&gt;0.25),CT278&gt;0.5),$DC$12,IF(AND(AND(CS278&lt;=0.5,CS278&gt;0.25),AND(CT278&gt;0.25,CT278&lt;=0.5)),$DC$13,IF(AND(AND(CS278&lt;=0.5,CS278&gt;0.25),CT278&lt;=0.25),$DC$14,IF(AND(CS278&lt;=0.25,CT278&gt;0.5),$DC$15,IF(AND(CS278&lt;=0.25,AND(CT278&gt;0.25,CT278&lt;=0.5)),$DC$16,IF(AND(CS278&lt;=0.25,AND(CT278&gt;0.1,CT278&lt;=0.25)),$DC$17,IF(AND(CS278&lt;=0.25,CT278&lt;=0.1,OR(CS278&lt;&gt;0,CT278&lt;&gt;0)),$DC$18,IF(AND(CS278=0,CT278=0),$DC$19,"ATENÇÃO")))))))))))))))</f>
        <v>100</v>
      </c>
      <c r="CV278" s="31" t="n">
        <f aca="false">(BR278+BW278+BX278)/3</f>
        <v>0.666666666666667</v>
      </c>
      <c r="CW278" s="32" t="n">
        <f aca="false">(BQ278+BS278+BT278+BU278+BV278+BY278+BZ278)/7</f>
        <v>0.714285714285714</v>
      </c>
      <c r="CX278" s="30" t="n">
        <f aca="false">IF(AND(CV278=1,CW278=1),$DC$5,IF(AND(CV278=1,CW278&gt;0.5),$DC$6,IF(AND(CV278=1,AND(CW278&gt;0.25,CW278&lt;=0.5)),$DC$7,IF(AND(CV278=1,CW278&lt;=0.25),$DC$8,IF(AND(CV278&gt;0.5,CW278&gt;0.5),$DC$9,IF(AND(CV278&gt;0.5,AND(CW278&gt;0.25,CW278&lt;=0.5)),$DC$10,IF(AND(CV278&gt;0.5,CW278&lt;=0.25),$DC$11,IF(AND(AND(CV278&lt;=0.5,CV278&gt;0.25),CW278&gt;0.5),$DC$12,IF(AND(AND(CV278&lt;=0.5,CV278&gt;0.25),AND(CW278&gt;0.25,CW278&lt;=0.5)),$DC$13,IF(AND(AND(CV278&lt;=0.5,CV278&gt;0.25),CW278&lt;=0.25),$DC$14,IF(AND(CV278&lt;=0.25,CW278&gt;0.5),$DC$15,IF(AND(CV278&lt;=0.25,AND(CW278&gt;0.25,CW278&lt;=0.5)),$DC$16,IF(AND(CV278&lt;=0.25,AND(CW278&gt;0.1,CW278&lt;=0.25)),$DC$17,IF(AND(CV278&lt;=0.25,CW278&lt;=0.1,OR(CV278&lt;&gt;0,CW278&lt;&gt;0)),$DC$18,IF(AND(CV278=0,CW278=0),$DC$19,"ATENÇÃO")))))))))))))))</f>
        <v>71.4285714285714</v>
      </c>
    </row>
    <row r="279" customFormat="false" ht="15" hidden="false" customHeight="false" outlineLevel="0" collapsed="false">
      <c r="A279" s="1" t="s">
        <v>430</v>
      </c>
      <c r="B279" s="2" t="n">
        <v>277</v>
      </c>
      <c r="C279" s="23" t="n">
        <v>1</v>
      </c>
      <c r="D279" s="23" t="n">
        <v>0</v>
      </c>
      <c r="E279" s="23" t="n">
        <v>1</v>
      </c>
      <c r="F279" s="23" t="n">
        <v>0</v>
      </c>
      <c r="G279" s="24" t="n">
        <v>0</v>
      </c>
      <c r="H279" s="23" t="n">
        <v>1</v>
      </c>
      <c r="I279" s="24" t="n">
        <v>1</v>
      </c>
      <c r="J279" s="23" t="n">
        <v>1</v>
      </c>
      <c r="K279" s="24" t="n">
        <v>0</v>
      </c>
      <c r="L279" s="23" t="n">
        <v>1</v>
      </c>
      <c r="M279" s="23" t="n">
        <v>0</v>
      </c>
      <c r="N279" s="24" t="n">
        <v>1</v>
      </c>
      <c r="O279" s="23" t="n">
        <v>1</v>
      </c>
      <c r="P279" s="23" t="n">
        <v>1</v>
      </c>
      <c r="Q279" s="23" t="n">
        <v>0</v>
      </c>
      <c r="R279" s="24" t="n">
        <v>0</v>
      </c>
      <c r="S279" s="23" t="n">
        <v>0</v>
      </c>
      <c r="T279" s="23" t="n">
        <v>1</v>
      </c>
      <c r="U279" s="25" t="n">
        <v>0</v>
      </c>
      <c r="V279" s="25" t="n">
        <v>0</v>
      </c>
      <c r="W279" s="25" t="n">
        <v>0</v>
      </c>
      <c r="X279" s="26" t="n">
        <v>1</v>
      </c>
      <c r="Y279" s="25" t="n">
        <v>0</v>
      </c>
      <c r="Z279" s="25" t="n">
        <v>0</v>
      </c>
      <c r="AA279" s="26" t="n">
        <v>0</v>
      </c>
      <c r="AB279" s="25" t="n">
        <v>0</v>
      </c>
      <c r="AC279" s="25" t="n">
        <v>1</v>
      </c>
      <c r="AD279" s="25" t="n">
        <v>0</v>
      </c>
      <c r="AE279" s="25" t="n">
        <v>1</v>
      </c>
      <c r="AF279" s="25" t="n">
        <v>0</v>
      </c>
      <c r="AG279" s="26" t="n">
        <v>0</v>
      </c>
      <c r="AH279" s="23" t="n">
        <v>1</v>
      </c>
      <c r="AI279" s="23" t="n">
        <v>1</v>
      </c>
      <c r="AJ279" s="24" t="n">
        <v>0</v>
      </c>
      <c r="AK279" s="23" t="n">
        <v>1</v>
      </c>
      <c r="AL279" s="24" t="n">
        <v>1</v>
      </c>
      <c r="AM279" s="25" t="n">
        <v>1</v>
      </c>
      <c r="AN279" s="25" t="n">
        <v>1</v>
      </c>
      <c r="AO279" s="25" t="n">
        <v>1</v>
      </c>
      <c r="AP279" s="26" t="n">
        <v>0</v>
      </c>
      <c r="AQ279" s="25" t="n">
        <v>0</v>
      </c>
      <c r="AR279" s="25" t="n">
        <v>1</v>
      </c>
      <c r="AS279" s="26" t="n">
        <v>0</v>
      </c>
      <c r="AT279" s="25" t="n">
        <v>1</v>
      </c>
      <c r="AU279" s="24" t="n">
        <v>1</v>
      </c>
      <c r="AV279" s="23" t="n">
        <v>1</v>
      </c>
      <c r="AW279" s="23" t="n">
        <v>1</v>
      </c>
      <c r="AX279" s="23" t="n">
        <v>1</v>
      </c>
      <c r="AY279" s="23" t="n">
        <v>1</v>
      </c>
      <c r="AZ279" s="24" t="n">
        <v>1</v>
      </c>
      <c r="BA279" s="23" t="n">
        <v>0</v>
      </c>
      <c r="BB279" s="23" t="n">
        <v>1</v>
      </c>
      <c r="BC279" s="23" t="n">
        <v>0</v>
      </c>
      <c r="BD279" s="24" t="n">
        <v>0</v>
      </c>
      <c r="BE279" s="26" t="n">
        <v>1</v>
      </c>
      <c r="BF279" s="25" t="n">
        <v>1</v>
      </c>
      <c r="BG279" s="25" t="n">
        <v>1</v>
      </c>
      <c r="BH279" s="25" t="n">
        <v>1</v>
      </c>
      <c r="BI279" s="25" t="n">
        <v>1</v>
      </c>
      <c r="BJ279" s="26" t="n">
        <v>1</v>
      </c>
      <c r="BK279" s="25" t="n">
        <v>1</v>
      </c>
      <c r="BL279" s="25" t="n">
        <v>1</v>
      </c>
      <c r="BM279" s="25" t="n">
        <v>1</v>
      </c>
      <c r="BN279" s="26" t="n">
        <v>1</v>
      </c>
      <c r="BO279" s="25" t="n">
        <v>0</v>
      </c>
      <c r="BP279" s="25" t="n">
        <v>1</v>
      </c>
      <c r="BQ279" s="23" t="n">
        <v>1</v>
      </c>
      <c r="BR279" s="24" t="n">
        <v>1</v>
      </c>
      <c r="BS279" s="23" t="n">
        <v>1</v>
      </c>
      <c r="BT279" s="23" t="n">
        <v>0</v>
      </c>
      <c r="BU279" s="23" t="n">
        <v>0</v>
      </c>
      <c r="BV279" s="23" t="n">
        <v>0</v>
      </c>
      <c r="BW279" s="24" t="n">
        <v>1</v>
      </c>
      <c r="BX279" s="24" t="n">
        <v>1</v>
      </c>
      <c r="BY279" s="23" t="n">
        <v>0</v>
      </c>
      <c r="BZ279" s="23" t="n">
        <v>1</v>
      </c>
      <c r="CB279" s="27" t="n">
        <f aca="false">CF279*$CZ$3+CI279*$DA$3+CL279*$DB$3+CO279*$DC$3+CR279*$DD$3+CU279*$DE$3+CX279*$DF$3</f>
        <v>67.9935714285714</v>
      </c>
      <c r="CD279" s="38" t="n">
        <f aca="false">(G279+I279+K279+N279+R279)/5</f>
        <v>0.4</v>
      </c>
      <c r="CE279" s="39" t="n">
        <f aca="false">(C279+D279+E279+F279+H279+J279+L279+M279+O279+P279+Q279+S279+T279)/13</f>
        <v>0.615384615384615</v>
      </c>
      <c r="CF279" s="30" t="n">
        <f aca="false">IF(AND(CD279=1,CE279=1),$DC$5,IF(AND(CD279=1,CE279&gt;0.5),$DC$6,IF(AND(CD279=1,AND(CE279&gt;0.25,CE279&lt;=0.5)),$DC$7,IF(AND(CD279=1,CE279&lt;=0.25),$DC$8,IF(AND(CD279&gt;0.5,CE279&gt;0.5),$DC$9,IF(AND(CD279&gt;0.5,AND(CE279&gt;0.25,CE279&lt;=0.5)),$DC$10,IF(AND(CD279&gt;0.5,CE279&lt;=0.25),$DC$11,IF(AND(AND(CD279&lt;=0.5,CD279&gt;0.25),CE279&gt;0.5),$DC$12,IF(AND(AND(CD279&lt;=0.5,CD279&gt;0.25),AND(CE279&gt;0.25,CE279&lt;=0.5)),$DC$13,IF(AND(AND(CD279&lt;=0.5,CD279&gt;0.25),CE279&lt;=0.25),$DC$14,IF(AND(CD279&lt;=0.25,CE279&gt;0.5),$DC$15,IF(AND(CD279&lt;=0.25,AND(CE279&gt;0.25,CE279&lt;=0.5)),$DC$16,IF(AND(CD279&lt;=0.25,AND(CE279&gt;0.1,CE279&lt;=0.25)),$DC$17,IF(AND(CD279&lt;=0.25,CE279&lt;=0.1,OR(CD279&lt;&gt;0,CE279&lt;&gt;0)),$DC$18,IF(AND(CD279=0,CE279=0),$DC$19,"ATENÇÃO")))))))))))))))</f>
        <v>50</v>
      </c>
      <c r="CG279" s="38" t="n">
        <f aca="false">(X279+AA279+AG279)/3</f>
        <v>0.333333333333333</v>
      </c>
      <c r="CH279" s="39" t="n">
        <f aca="false">(U279+V279+W279+Y279+Z279+AB279+AC279+AD279+AE279+AF279)/10</f>
        <v>0.2</v>
      </c>
      <c r="CI279" s="30" t="n">
        <f aca="false">IF(AND(CG279=1,CH279=1),$DC$5,IF(AND(CG279=1,CH279&gt;0.5),$DC$6,IF(AND(CG279=1,AND(CH279&gt;0.25,CH279&lt;=0.5)),$DC$7,IF(AND(CG279=1,CH279&lt;=0.25),$DC$8,IF(AND(CG279&gt;0.5,CH279&gt;0.5),$DC$9,IF(AND(CG279&gt;0.5,AND(CH279&gt;0.25,CH279&lt;=0.5)),$DC$10,IF(AND(CG279&gt;0.5,CH279&lt;=0.25),$DC$11,IF(AND(AND(CG279&lt;=0.5,CG279&gt;0.25),CH279&gt;0.5),$DC$12,IF(AND(AND(CG279&lt;=0.5,CG279&gt;0.25),AND(CH279&gt;0.25,CH279&lt;=0.5)),$DC$13,IF(AND(AND(CG279&lt;=0.5,CG279&gt;0.25),CH279&lt;=0.25),$DC$14,IF(AND(CG279&lt;=0.25,CH279&gt;0.5),$DC$15,IF(AND(CG279&lt;=0.25,AND(CH279&gt;0.25,CH279&lt;=0.5)),$DC$16,IF(AND(CG279&lt;=0.25,AND(CH279&gt;0.1,CH279&lt;=0.25)),$DC$17,IF(AND(CG279&lt;=0.25,CH279&lt;=0.1,OR(CG279&lt;&gt;0,CH279&lt;&gt;0)),$DC$18,IF(AND(CG279=0,CH279=0),$DC$19,"ATENÇÃO")))))))))))))))</f>
        <v>35.7142857142857</v>
      </c>
      <c r="CJ279" s="38" t="n">
        <f aca="false">(AJ279+AL279)/2</f>
        <v>0.5</v>
      </c>
      <c r="CK279" s="39" t="n">
        <f aca="false">(AH279+AI279+AK279)/3</f>
        <v>1</v>
      </c>
      <c r="CL279" s="30" t="n">
        <f aca="false">IF(AND(CJ279=1,CK279=1),$DC$5,IF(AND(CJ279=1,CK279&gt;0.5),$DC$6,IF(AND(CJ279=1,AND(CK279&gt;0.25,CK279&lt;=0.5)),$DC$7,IF(AND(CJ279=1,CK279&lt;=0.25),$DC$8,IF(AND(CJ279&gt;0.5,CK279&gt;0.5),$DC$9,IF(AND(CJ279&gt;0.5,AND(CK279&gt;0.25,CK279&lt;=0.5)),$DC$10,IF(AND(CJ279&gt;0.5,CK279&lt;=0.25),$DC$11,IF(AND(AND(CJ279&lt;=0.5,CJ279&gt;0.25),CK279&gt;0.5),$DC$12,IF(AND(AND(CJ279&lt;=0.5,CJ279&gt;0.25),AND(CK279&gt;0.25,CK279&lt;=0.5)),$DC$13,IF(AND(AND(CJ279&lt;=0.5,CJ279&gt;0.25),CK279&lt;=0.25),$DC$14,IF(AND(CJ279&lt;=0.25,CK279&gt;0.5),$DC$15,IF(AND(CJ279&lt;=0.25,AND(CK279&gt;0.25,CK279&lt;=0.5)),$DC$16,IF(AND(CJ279&lt;=0.25,AND(CK279&gt;0.1,CK279&lt;=0.25)),$DC$17,IF(AND(CJ279&lt;=0.25,CK279&lt;=0.1,OR(CJ279&lt;&gt;0,CK279&lt;&gt;0)),$DC$18,IF(AND(CJ279=0,CK279=0),$DC$19,"ATENÇÃO")))))))))))))))</f>
        <v>50</v>
      </c>
      <c r="CM279" s="38" t="n">
        <f aca="false">(AP279+AS279)/2</f>
        <v>0</v>
      </c>
      <c r="CN279" s="39" t="n">
        <f aca="false">(AM279+AN279+AO279+AQ279+AR279+AT279)/6</f>
        <v>0.833333333333333</v>
      </c>
      <c r="CO279" s="30" t="n">
        <f aca="false">IF(AND(CM279=1,CN279=1),$DC$5,IF(AND(CM279=1,CN279&gt;0.5),$DC$6,IF(AND(CM279=1,AND(CN279&gt;0.25,CN279&lt;=0.5)),$DC$7,IF(AND(CM279=1,CN279&lt;=0.25),$DC$8,IF(AND(CM279&gt;0.5,CN279&gt;0.5),$DC$9,IF(AND(CM279&gt;0.5,AND(CN279&gt;0.25,CN279&lt;=0.5)),$DC$10,IF(AND(CM279&gt;0.5,CN279&lt;=0.25),$DC$11,IF(AND(AND(CM279&lt;=0.5,CM279&gt;0.25),CN279&gt;0.5),$DC$12,IF(AND(AND(CM279&lt;=0.5,CM279&gt;0.25),AND(CN279&gt;0.25,CN279&lt;=0.5)),$DC$13,IF(AND(AND(CM279&lt;=0.5,CM279&gt;0.25),CN279&lt;=0.25),$DC$14,IF(AND(CM279&lt;=0.25,CN279&gt;0.5),$DC$15,IF(AND(CM279&lt;=0.25,AND(CN279&gt;0.25,CN279&lt;=0.5)),$DC$16,IF(AND(CM279&lt;=0.25,AND(CN279&gt;0.1,CN279&lt;=0.25)),$DC$17,IF(AND(CM279&lt;=0.25,CN279&lt;=0.1,OR(CM279&lt;&gt;0,CN279&lt;&gt;0)),$DC$18,IF(AND(CM279=0,CN279=0),$DC$19,"ATENÇÃO")))))))))))))))</f>
        <v>28.5714285714286</v>
      </c>
      <c r="CP279" s="38" t="n">
        <f aca="false">(AU279+AZ279+BD279)/3</f>
        <v>0.666666666666667</v>
      </c>
      <c r="CQ279" s="39" t="n">
        <f aca="false">(AV279+AW279+AX279+AY279+BA279+BB279+BC279)/7</f>
        <v>0.714285714285714</v>
      </c>
      <c r="CR279" s="30" t="n">
        <f aca="false">IF(AND(CP279=1,CQ279=1),$DC$5,IF(AND(CP279=1,CQ279&gt;0.5),$DC$6,IF(AND(CP279=1,AND(CQ279&gt;0.25,CQ279&lt;=0.5)),$DC$7,IF(AND(CP279=1,CQ279&lt;=0.25),$DC$8,IF(AND(CP279&gt;0.5,CQ279&gt;0.5),$DC$9,IF(AND(CP279&gt;0.5,AND(CQ279&gt;0.25,CQ279&lt;=0.5)),$DC$10,IF(AND(CP279&gt;0.5,CQ279&lt;=0.25),$DC$11,IF(AND(AND(CP279&lt;=0.5,CP279&gt;0.25),CQ279&gt;0.5),$DC$12,IF(AND(AND(CP279&lt;=0.5,CP279&gt;0.25),AND(CQ279&gt;0.25,CQ279&lt;=0.5)),$DC$13,IF(AND(AND(CP279&lt;=0.5,CP279&gt;0.25),CQ279&lt;=0.25),$DC$14,IF(AND(CP279&lt;=0.25,CQ279&gt;0.5),$DC$15,IF(AND(CP279&lt;=0.25,AND(CQ279&gt;0.25,CQ279&lt;=0.5)),$DC$16,IF(AND(CP279&lt;=0.25,AND(CQ279&gt;0.1,CQ279&lt;=0.25)),$DC$17,IF(AND(CP279&lt;=0.25,CQ279&lt;=0.1,OR(CP279&lt;&gt;0,CQ279&lt;&gt;0)),$DC$18,IF(AND(CP279=0,CQ279=0),$DC$19,"ATENÇÃO")))))))))))))))</f>
        <v>71.4285714285714</v>
      </c>
      <c r="CS279" s="38" t="n">
        <f aca="false">(BE279+BJ279+BN279)/3</f>
        <v>1</v>
      </c>
      <c r="CT279" s="39" t="n">
        <f aca="false">(BF279+BG279+BH279+BI279+BK279+BL279+BM279+BO279+BP279)/9</f>
        <v>0.888888888888889</v>
      </c>
      <c r="CU279" s="30" t="n">
        <f aca="false">IF(AND(CS279=1,CT279=1),$DC$5,IF(AND(CS279=1,CT279&gt;0.5),$DC$6,IF(AND(CS279=1,AND(CT279&gt;0.25,CT279&lt;=0.5)),$DC$7,IF(AND(CS279=1,CT279&lt;=0.25),$DC$8,IF(AND(CS279&gt;0.5,CT279&gt;0.5),$DC$9,IF(AND(CS279&gt;0.5,AND(CT279&gt;0.25,CT279&lt;=0.5)),$DC$10,IF(AND(CS279&gt;0.5,CT279&lt;=0.25),$DC$11,IF(AND(AND(CS279&lt;=0.5,CS279&gt;0.25),CT279&gt;0.5),$DC$12,IF(AND(AND(CS279&lt;=0.5,CS279&gt;0.25),AND(CT279&gt;0.25,CT279&lt;=0.5)),$DC$13,IF(AND(AND(CS279&lt;=0.5,CS279&gt;0.25),CT279&lt;=0.25),$DC$14,IF(AND(CS279&lt;=0.25,CT279&gt;0.5),$DC$15,IF(AND(CS279&lt;=0.25,AND(CT279&gt;0.25,CT279&lt;=0.5)),$DC$16,IF(AND(CS279&lt;=0.25,AND(CT279&gt;0.1,CT279&lt;=0.25)),$DC$17,IF(AND(CS279&lt;=0.25,CT279&lt;=0.1,OR(CS279&lt;&gt;0,CT279&lt;&gt;0)),$DC$18,IF(AND(CS279=0,CT279=0),$DC$19,"ATENÇÃO")))))))))))))))</f>
        <v>92.8571428571429</v>
      </c>
      <c r="CV279" s="31" t="n">
        <f aca="false">(BR279+BW279+BX279)/3</f>
        <v>1</v>
      </c>
      <c r="CW279" s="32" t="n">
        <f aca="false">(BQ279+BS279+BT279+BU279+BV279+BY279+BZ279)/7</f>
        <v>0.428571428571429</v>
      </c>
      <c r="CX279" s="30" t="n">
        <f aca="false">IF(AND(CV279=1,CW279=1),$DC$5,IF(AND(CV279=1,CW279&gt;0.5),$DC$6,IF(AND(CV279=1,AND(CW279&gt;0.25,CW279&lt;=0.5)),$DC$7,IF(AND(CV279=1,CW279&lt;=0.25),$DC$8,IF(AND(CV279&gt;0.5,CW279&gt;0.5),$DC$9,IF(AND(CV279&gt;0.5,AND(CW279&gt;0.25,CW279&lt;=0.5)),$DC$10,IF(AND(CV279&gt;0.5,CW279&lt;=0.25),$DC$11,IF(AND(AND(CV279&lt;=0.5,CV279&gt;0.25),CW279&gt;0.5),$DC$12,IF(AND(AND(CV279&lt;=0.5,CV279&gt;0.25),AND(CW279&gt;0.25,CW279&lt;=0.5)),$DC$13,IF(AND(AND(CV279&lt;=0.5,CV279&gt;0.25),CW279&lt;=0.25),$DC$14,IF(AND(CV279&lt;=0.25,CW279&gt;0.5),$DC$15,IF(AND(CV279&lt;=0.25,AND(CW279&gt;0.25,CW279&lt;=0.5)),$DC$16,IF(AND(CV279&lt;=0.25,AND(CW279&gt;0.1,CW279&lt;=0.25)),$DC$17,IF(AND(CV279&lt;=0.25,CW279&lt;=0.1,OR(CV279&lt;&gt;0,CW279&lt;&gt;0)),$DC$18,IF(AND(CV279=0,CW279=0),$DC$19,"ATENÇÃO")))))))))))))))</f>
        <v>85.7142857142857</v>
      </c>
    </row>
    <row r="280" customFormat="false" ht="15" hidden="false" customHeight="false" outlineLevel="0" collapsed="false">
      <c r="A280" s="1" t="s">
        <v>431</v>
      </c>
      <c r="B280" s="2" t="n">
        <v>278</v>
      </c>
      <c r="C280" s="23" t="n">
        <v>0</v>
      </c>
      <c r="D280" s="23" t="n">
        <v>0</v>
      </c>
      <c r="E280" s="23" t="n">
        <v>0</v>
      </c>
      <c r="F280" s="23" t="n">
        <v>0</v>
      </c>
      <c r="G280" s="24" t="n">
        <v>0</v>
      </c>
      <c r="H280" s="23" t="n">
        <v>0</v>
      </c>
      <c r="I280" s="24" t="n">
        <v>0</v>
      </c>
      <c r="J280" s="23" t="n">
        <v>0</v>
      </c>
      <c r="K280" s="24" t="n">
        <v>0</v>
      </c>
      <c r="L280" s="23" t="n">
        <v>1</v>
      </c>
      <c r="M280" s="23" t="n">
        <v>0</v>
      </c>
      <c r="N280" s="24" t="n">
        <v>1</v>
      </c>
      <c r="O280" s="23" t="n">
        <v>0</v>
      </c>
      <c r="P280" s="23" t="n">
        <v>0</v>
      </c>
      <c r="Q280" s="23" t="n">
        <v>0</v>
      </c>
      <c r="R280" s="24" t="n">
        <v>1</v>
      </c>
      <c r="S280" s="23" t="n">
        <v>0</v>
      </c>
      <c r="T280" s="23" t="n">
        <v>0</v>
      </c>
      <c r="U280" s="25" t="n">
        <v>0</v>
      </c>
      <c r="V280" s="25" t="n">
        <v>0</v>
      </c>
      <c r="W280" s="25" t="n">
        <v>0</v>
      </c>
      <c r="X280" s="26" t="n">
        <v>0</v>
      </c>
      <c r="Y280" s="25" t="n">
        <v>0</v>
      </c>
      <c r="Z280" s="25" t="n">
        <v>0</v>
      </c>
      <c r="AA280" s="26" t="n">
        <v>0</v>
      </c>
      <c r="AB280" s="25" t="n">
        <v>0</v>
      </c>
      <c r="AC280" s="25" t="n">
        <v>0</v>
      </c>
      <c r="AD280" s="25" t="n">
        <v>0</v>
      </c>
      <c r="AE280" s="25" t="n">
        <v>1</v>
      </c>
      <c r="AF280" s="25" t="n">
        <v>0</v>
      </c>
      <c r="AG280" s="26" t="n">
        <v>0</v>
      </c>
      <c r="AH280" s="23" t="n">
        <v>1</v>
      </c>
      <c r="AI280" s="23" t="n">
        <v>0</v>
      </c>
      <c r="AJ280" s="24" t="n">
        <v>0</v>
      </c>
      <c r="AK280" s="23" t="n">
        <v>1</v>
      </c>
      <c r="AL280" s="24" t="n">
        <v>0</v>
      </c>
      <c r="AM280" s="25" t="n">
        <v>1</v>
      </c>
      <c r="AN280" s="25" t="n">
        <v>1</v>
      </c>
      <c r="AO280" s="25" t="n">
        <v>0</v>
      </c>
      <c r="AP280" s="26" t="n">
        <v>0</v>
      </c>
      <c r="AQ280" s="25" t="n">
        <v>0</v>
      </c>
      <c r="AR280" s="25" t="n">
        <v>0</v>
      </c>
      <c r="AS280" s="26" t="n">
        <v>0</v>
      </c>
      <c r="AT280" s="25" t="n">
        <v>0</v>
      </c>
      <c r="AU280" s="24" t="n">
        <v>0</v>
      </c>
      <c r="AV280" s="23" t="n">
        <v>0</v>
      </c>
      <c r="AW280" s="23" t="n">
        <v>0</v>
      </c>
      <c r="AX280" s="23" t="n">
        <v>0</v>
      </c>
      <c r="AY280" s="23" t="n">
        <v>0</v>
      </c>
      <c r="AZ280" s="24" t="n">
        <v>0</v>
      </c>
      <c r="BA280" s="23" t="n">
        <v>0</v>
      </c>
      <c r="BB280" s="23" t="n">
        <v>0</v>
      </c>
      <c r="BC280" s="23" t="n">
        <v>0</v>
      </c>
      <c r="BD280" s="24" t="n">
        <v>0</v>
      </c>
      <c r="BE280" s="26" t="n">
        <v>1</v>
      </c>
      <c r="BF280" s="25" t="n">
        <v>1</v>
      </c>
      <c r="BG280" s="25" t="n">
        <v>1</v>
      </c>
      <c r="BH280" s="25" t="n">
        <v>1</v>
      </c>
      <c r="BI280" s="25" t="n">
        <v>1</v>
      </c>
      <c r="BJ280" s="26" t="n">
        <v>1</v>
      </c>
      <c r="BK280" s="25" t="n">
        <v>1</v>
      </c>
      <c r="BL280" s="25" t="n">
        <v>1</v>
      </c>
      <c r="BM280" s="25" t="n">
        <v>1</v>
      </c>
      <c r="BN280" s="26" t="n">
        <v>1</v>
      </c>
      <c r="BO280" s="25" t="n">
        <v>1</v>
      </c>
      <c r="BP280" s="25" t="n">
        <v>1</v>
      </c>
      <c r="BQ280" s="23" t="n">
        <v>0</v>
      </c>
      <c r="BR280" s="24" t="n">
        <v>0</v>
      </c>
      <c r="BS280" s="23" t="n">
        <v>0</v>
      </c>
      <c r="BT280" s="23" t="n">
        <v>0</v>
      </c>
      <c r="BU280" s="23" t="n">
        <v>0</v>
      </c>
      <c r="BV280" s="23" t="n">
        <v>0</v>
      </c>
      <c r="BW280" s="24" t="n">
        <v>0</v>
      </c>
      <c r="BX280" s="24" t="n">
        <v>0</v>
      </c>
      <c r="BY280" s="23" t="n">
        <v>0</v>
      </c>
      <c r="BZ280" s="23" t="n">
        <v>0</v>
      </c>
      <c r="CB280" s="27" t="n">
        <f aca="false">CF280*$CZ$3+CI280*$DA$3+CL280*$DB$3+CO280*$DC$3+CR280*$DD$3+CU280*$DE$3+CX280*$DF$3</f>
        <v>25.8185714285714</v>
      </c>
      <c r="CD280" s="38" t="n">
        <f aca="false">(G280+I280+K280+N280+R280)/5</f>
        <v>0.4</v>
      </c>
      <c r="CE280" s="39" t="n">
        <f aca="false">(C280+D280+E280+F280+H280+J280+L280+M280+O280+P280+Q280+S280+T280)/13</f>
        <v>0.0769230769230769</v>
      </c>
      <c r="CF280" s="30" t="n">
        <f aca="false">IF(AND(CD280=1,CE280=1),$DC$5,IF(AND(CD280=1,CE280&gt;0.5),$DC$6,IF(AND(CD280=1,AND(CE280&gt;0.25,CE280&lt;=0.5)),$DC$7,IF(AND(CD280=1,CE280&lt;=0.25),$DC$8,IF(AND(CD280&gt;0.5,CE280&gt;0.5),$DC$9,IF(AND(CD280&gt;0.5,AND(CE280&gt;0.25,CE280&lt;=0.5)),$DC$10,IF(AND(CD280&gt;0.5,CE280&lt;=0.25),$DC$11,IF(AND(AND(CD280&lt;=0.5,CD280&gt;0.25),CE280&gt;0.5),$DC$12,IF(AND(AND(CD280&lt;=0.5,CD280&gt;0.25),AND(CE280&gt;0.25,CE280&lt;=0.5)),$DC$13,IF(AND(AND(CD280&lt;=0.5,CD280&gt;0.25),CE280&lt;=0.25),$DC$14,IF(AND(CD280&lt;=0.25,CE280&gt;0.5),$DC$15,IF(AND(CD280&lt;=0.25,AND(CE280&gt;0.25,CE280&lt;=0.5)),$DC$16,IF(AND(CD280&lt;=0.25,AND(CE280&gt;0.1,CE280&lt;=0.25)),$DC$17,IF(AND(CD280&lt;=0.25,CE280&lt;=0.1,OR(CD280&lt;&gt;0,CE280&lt;&gt;0)),$DC$18,IF(AND(CD280=0,CE280=0),$DC$19,"ATENÇÃO")))))))))))))))</f>
        <v>35.7142857142857</v>
      </c>
      <c r="CG280" s="38" t="n">
        <f aca="false">(X280+AA280+AG280)/3</f>
        <v>0</v>
      </c>
      <c r="CH280" s="39" t="n">
        <f aca="false">(U280+V280+W280+Y280+Z280+AB280+AC280+AD280+AE280+AF280)/10</f>
        <v>0.1</v>
      </c>
      <c r="CI280" s="30" t="n">
        <f aca="false">IF(AND(CG280=1,CH280=1),$DC$5,IF(AND(CG280=1,CH280&gt;0.5),$DC$6,IF(AND(CG280=1,AND(CH280&gt;0.25,CH280&lt;=0.5)),$DC$7,IF(AND(CG280=1,CH280&lt;=0.25),$DC$8,IF(AND(CG280&gt;0.5,CH280&gt;0.5),$DC$9,IF(AND(CG280&gt;0.5,AND(CH280&gt;0.25,CH280&lt;=0.5)),$DC$10,IF(AND(CG280&gt;0.5,CH280&lt;=0.25),$DC$11,IF(AND(AND(CG280&lt;=0.5,CG280&gt;0.25),CH280&gt;0.5),$DC$12,IF(AND(AND(CG280&lt;=0.5,CG280&gt;0.25),AND(CH280&gt;0.25,CH280&lt;=0.5)),$DC$13,IF(AND(AND(CG280&lt;=0.5,CG280&gt;0.25),CH280&lt;=0.25),$DC$14,IF(AND(CG280&lt;=0.25,CH280&gt;0.5),$DC$15,IF(AND(CG280&lt;=0.25,AND(CH280&gt;0.25,CH280&lt;=0.5)),$DC$16,IF(AND(CG280&lt;=0.25,AND(CH280&gt;0.1,CH280&lt;=0.25)),$DC$17,IF(AND(CG280&lt;=0.25,CH280&lt;=0.1,OR(CG280&lt;&gt;0,CH280&lt;&gt;0)),$DC$18,IF(AND(CG280=0,CH280=0),$DC$19,"ATENÇÃO")))))))))))))))</f>
        <v>7.14285714285714</v>
      </c>
      <c r="CJ280" s="38" t="n">
        <f aca="false">(AJ280+AL280)/2</f>
        <v>0</v>
      </c>
      <c r="CK280" s="39" t="n">
        <f aca="false">(AH280+AI280+AK280)/3</f>
        <v>0.666666666666667</v>
      </c>
      <c r="CL280" s="30" t="n">
        <f aca="false">IF(AND(CJ280=1,CK280=1),$DC$5,IF(AND(CJ280=1,CK280&gt;0.5),$DC$6,IF(AND(CJ280=1,AND(CK280&gt;0.25,CK280&lt;=0.5)),$DC$7,IF(AND(CJ280=1,CK280&lt;=0.25),$DC$8,IF(AND(CJ280&gt;0.5,CK280&gt;0.5),$DC$9,IF(AND(CJ280&gt;0.5,AND(CK280&gt;0.25,CK280&lt;=0.5)),$DC$10,IF(AND(CJ280&gt;0.5,CK280&lt;=0.25),$DC$11,IF(AND(AND(CJ280&lt;=0.5,CJ280&gt;0.25),CK280&gt;0.5),$DC$12,IF(AND(AND(CJ280&lt;=0.5,CJ280&gt;0.25),AND(CK280&gt;0.25,CK280&lt;=0.5)),$DC$13,IF(AND(AND(CJ280&lt;=0.5,CJ280&gt;0.25),CK280&lt;=0.25),$DC$14,IF(AND(CJ280&lt;=0.25,CK280&gt;0.5),$DC$15,IF(AND(CJ280&lt;=0.25,AND(CK280&gt;0.25,CK280&lt;=0.5)),$DC$16,IF(AND(CJ280&lt;=0.25,AND(CK280&gt;0.1,CK280&lt;=0.25)),$DC$17,IF(AND(CJ280&lt;=0.25,CK280&lt;=0.1,OR(CJ280&lt;&gt;0,CK280&lt;&gt;0)),$DC$18,IF(AND(CJ280=0,CK280=0),$DC$19,"ATENÇÃO")))))))))))))))</f>
        <v>28.5714285714286</v>
      </c>
      <c r="CM280" s="38" t="n">
        <f aca="false">(AP280+AS280)/2</f>
        <v>0</v>
      </c>
      <c r="CN280" s="39" t="n">
        <f aca="false">(AM280+AN280+AO280+AQ280+AR280+AT280)/6</f>
        <v>0.333333333333333</v>
      </c>
      <c r="CO280" s="30" t="n">
        <f aca="false">IF(AND(CM280=1,CN280=1),$DC$5,IF(AND(CM280=1,CN280&gt;0.5),$DC$6,IF(AND(CM280=1,AND(CN280&gt;0.25,CN280&lt;=0.5)),$DC$7,IF(AND(CM280=1,CN280&lt;=0.25),$DC$8,IF(AND(CM280&gt;0.5,CN280&gt;0.5),$DC$9,IF(AND(CM280&gt;0.5,AND(CN280&gt;0.25,CN280&lt;=0.5)),$DC$10,IF(AND(CM280&gt;0.5,CN280&lt;=0.25),$DC$11,IF(AND(AND(CM280&lt;=0.5,CM280&gt;0.25),CN280&gt;0.5),$DC$12,IF(AND(AND(CM280&lt;=0.5,CM280&gt;0.25),AND(CN280&gt;0.25,CN280&lt;=0.5)),$DC$13,IF(AND(AND(CM280&lt;=0.5,CM280&gt;0.25),CN280&lt;=0.25),$DC$14,IF(AND(CM280&lt;=0.25,CN280&gt;0.5),$DC$15,IF(AND(CM280&lt;=0.25,AND(CN280&gt;0.25,CN280&lt;=0.5)),$DC$16,IF(AND(CM280&lt;=0.25,AND(CN280&gt;0.1,CN280&lt;=0.25)),$DC$17,IF(AND(CM280&lt;=0.25,CN280&lt;=0.1,OR(CM280&lt;&gt;0,CN280&lt;&gt;0)),$DC$18,IF(AND(CM280=0,CN280=0),$DC$19,"ATENÇÃO")))))))))))))))</f>
        <v>21.4285714285714</v>
      </c>
      <c r="CP280" s="38" t="n">
        <f aca="false">(AU280+AZ280+BD280)/3</f>
        <v>0</v>
      </c>
      <c r="CQ280" s="39" t="n">
        <f aca="false">(AV280+AW280+AX280+AY280+BA280+BB280+BC280)/7</f>
        <v>0</v>
      </c>
      <c r="CR280" s="30" t="n">
        <f aca="false">IF(AND(CP280=1,CQ280=1),$DC$5,IF(AND(CP280=1,CQ280&gt;0.5),$DC$6,IF(AND(CP280=1,AND(CQ280&gt;0.25,CQ280&lt;=0.5)),$DC$7,IF(AND(CP280=1,CQ280&lt;=0.25),$DC$8,IF(AND(CP280&gt;0.5,CQ280&gt;0.5),$DC$9,IF(AND(CP280&gt;0.5,AND(CQ280&gt;0.25,CQ280&lt;=0.5)),$DC$10,IF(AND(CP280&gt;0.5,CQ280&lt;=0.25),$DC$11,IF(AND(AND(CP280&lt;=0.5,CP280&gt;0.25),CQ280&gt;0.5),$DC$12,IF(AND(AND(CP280&lt;=0.5,CP280&gt;0.25),AND(CQ280&gt;0.25,CQ280&lt;=0.5)),$DC$13,IF(AND(AND(CP280&lt;=0.5,CP280&gt;0.25),CQ280&lt;=0.25),$DC$14,IF(AND(CP280&lt;=0.25,CQ280&gt;0.5),$DC$15,IF(AND(CP280&lt;=0.25,AND(CQ280&gt;0.25,CQ280&lt;=0.5)),$DC$16,IF(AND(CP280&lt;=0.25,AND(CQ280&gt;0.1,CQ280&lt;=0.25)),$DC$17,IF(AND(CP280&lt;=0.25,CQ280&lt;=0.1,OR(CP280&lt;&gt;0,CQ280&lt;&gt;0)),$DC$18,IF(AND(CP280=0,CQ280=0),$DC$19,"ATENÇÃO")))))))))))))))</f>
        <v>0</v>
      </c>
      <c r="CS280" s="38" t="n">
        <f aca="false">(BE280+BJ280+BN280)/3</f>
        <v>1</v>
      </c>
      <c r="CT280" s="39" t="n">
        <f aca="false">(BF280+BG280+BH280+BI280+BK280+BL280+BM280+BO280+BP280)/9</f>
        <v>1</v>
      </c>
      <c r="CU280" s="30" t="n">
        <f aca="false">IF(AND(CS280=1,CT280=1),$DC$5,IF(AND(CS280=1,CT280&gt;0.5),$DC$6,IF(AND(CS280=1,AND(CT280&gt;0.25,CT280&lt;=0.5)),$DC$7,IF(AND(CS280=1,CT280&lt;=0.25),$DC$8,IF(AND(CS280&gt;0.5,CT280&gt;0.5),$DC$9,IF(AND(CS280&gt;0.5,AND(CT280&gt;0.25,CT280&lt;=0.5)),$DC$10,IF(AND(CS280&gt;0.5,CT280&lt;=0.25),$DC$11,IF(AND(AND(CS280&lt;=0.5,CS280&gt;0.25),CT280&gt;0.5),$DC$12,IF(AND(AND(CS280&lt;=0.5,CS280&gt;0.25),AND(CT280&gt;0.25,CT280&lt;=0.5)),$DC$13,IF(AND(AND(CS280&lt;=0.5,CS280&gt;0.25),CT280&lt;=0.25),$DC$14,IF(AND(CS280&lt;=0.25,CT280&gt;0.5),$DC$15,IF(AND(CS280&lt;=0.25,AND(CT280&gt;0.25,CT280&lt;=0.5)),$DC$16,IF(AND(CS280&lt;=0.25,AND(CT280&gt;0.1,CT280&lt;=0.25)),$DC$17,IF(AND(CS280&lt;=0.25,CT280&lt;=0.1,OR(CS280&lt;&gt;0,CT280&lt;&gt;0)),$DC$18,IF(AND(CS280=0,CT280=0),$DC$19,"ATENÇÃO")))))))))))))))</f>
        <v>100</v>
      </c>
      <c r="CV280" s="31" t="n">
        <f aca="false">(BR280+BW280+BX280)/3</f>
        <v>0</v>
      </c>
      <c r="CW280" s="32" t="n">
        <f aca="false">(BQ280+BS280+BT280+BU280+BV280+BY280+BZ280)/7</f>
        <v>0</v>
      </c>
      <c r="CX280" s="30" t="n">
        <f aca="false">IF(AND(CV280=1,CW280=1),$DC$5,IF(AND(CV280=1,CW280&gt;0.5),$DC$6,IF(AND(CV280=1,AND(CW280&gt;0.25,CW280&lt;=0.5)),$DC$7,IF(AND(CV280=1,CW280&lt;=0.25),$DC$8,IF(AND(CV280&gt;0.5,CW280&gt;0.5),$DC$9,IF(AND(CV280&gt;0.5,AND(CW280&gt;0.25,CW280&lt;=0.5)),$DC$10,IF(AND(CV280&gt;0.5,CW280&lt;=0.25),$DC$11,IF(AND(AND(CV280&lt;=0.5,CV280&gt;0.25),CW280&gt;0.5),$DC$12,IF(AND(AND(CV280&lt;=0.5,CV280&gt;0.25),AND(CW280&gt;0.25,CW280&lt;=0.5)),$DC$13,IF(AND(AND(CV280&lt;=0.5,CV280&gt;0.25),CW280&lt;=0.25),$DC$14,IF(AND(CV280&lt;=0.25,CW280&gt;0.5),$DC$15,IF(AND(CV280&lt;=0.25,AND(CW280&gt;0.25,CW280&lt;=0.5)),$DC$16,IF(AND(CV280&lt;=0.25,AND(CW280&gt;0.1,CW280&lt;=0.25)),$DC$17,IF(AND(CV280&lt;=0.25,CW280&lt;=0.1,OR(CV280&lt;&gt;0,CW280&lt;&gt;0)),$DC$18,IF(AND(CV280=0,CW280=0),$DC$19,"ATENÇÃO")))))))))))))))</f>
        <v>0</v>
      </c>
    </row>
    <row r="281" customFormat="false" ht="15" hidden="false" customHeight="false" outlineLevel="0" collapsed="false">
      <c r="A281" s="1" t="s">
        <v>432</v>
      </c>
      <c r="B281" s="2" t="n">
        <v>279</v>
      </c>
      <c r="C281" s="23" t="n">
        <v>1</v>
      </c>
      <c r="D281" s="23" t="n">
        <v>1</v>
      </c>
      <c r="E281" s="23" t="n">
        <v>0</v>
      </c>
      <c r="F281" s="23" t="n">
        <v>0</v>
      </c>
      <c r="G281" s="24" t="n">
        <v>0</v>
      </c>
      <c r="H281" s="23" t="n">
        <v>0</v>
      </c>
      <c r="I281" s="24" t="n">
        <v>0</v>
      </c>
      <c r="J281" s="23" t="n">
        <v>0</v>
      </c>
      <c r="K281" s="24" t="n">
        <v>0</v>
      </c>
      <c r="L281" s="23" t="n">
        <v>1</v>
      </c>
      <c r="M281" s="23" t="n">
        <v>0</v>
      </c>
      <c r="N281" s="24" t="n">
        <v>1</v>
      </c>
      <c r="O281" s="23" t="n">
        <v>0</v>
      </c>
      <c r="P281" s="23" t="n">
        <v>0</v>
      </c>
      <c r="Q281" s="23" t="n">
        <v>1</v>
      </c>
      <c r="R281" s="24" t="n">
        <v>1</v>
      </c>
      <c r="S281" s="23" t="n">
        <v>0</v>
      </c>
      <c r="T281" s="23" t="n">
        <v>0</v>
      </c>
      <c r="U281" s="25" t="n">
        <v>1</v>
      </c>
      <c r="V281" s="25" t="n">
        <v>0</v>
      </c>
      <c r="W281" s="25" t="n">
        <v>0</v>
      </c>
      <c r="X281" s="26" t="n">
        <v>0</v>
      </c>
      <c r="Y281" s="25" t="n">
        <v>0</v>
      </c>
      <c r="Z281" s="25" t="n">
        <v>0</v>
      </c>
      <c r="AA281" s="26" t="n">
        <v>0</v>
      </c>
      <c r="AB281" s="25" t="n">
        <v>1</v>
      </c>
      <c r="AC281" s="25" t="n">
        <v>0</v>
      </c>
      <c r="AD281" s="25" t="n">
        <v>0</v>
      </c>
      <c r="AE281" s="25" t="n">
        <v>1</v>
      </c>
      <c r="AF281" s="25" t="n">
        <v>0</v>
      </c>
      <c r="AG281" s="26" t="n">
        <v>1</v>
      </c>
      <c r="AH281" s="23" t="n">
        <v>1</v>
      </c>
      <c r="AI281" s="23" t="n">
        <v>0</v>
      </c>
      <c r="AJ281" s="24" t="n">
        <v>0</v>
      </c>
      <c r="AK281" s="23" t="n">
        <v>1</v>
      </c>
      <c r="AL281" s="24" t="n">
        <v>0</v>
      </c>
      <c r="AM281" s="25" t="n">
        <v>1</v>
      </c>
      <c r="AN281" s="25" t="n">
        <v>1</v>
      </c>
      <c r="AO281" s="25" t="n">
        <v>1</v>
      </c>
      <c r="AP281" s="26" t="n">
        <v>0</v>
      </c>
      <c r="AQ281" s="25" t="n">
        <v>0</v>
      </c>
      <c r="AR281" s="25" t="n">
        <v>0</v>
      </c>
      <c r="AS281" s="26" t="n">
        <v>0</v>
      </c>
      <c r="AT281" s="25" t="n">
        <v>0</v>
      </c>
      <c r="AU281" s="24" t="n">
        <v>0</v>
      </c>
      <c r="AV281" s="23" t="n">
        <v>0</v>
      </c>
      <c r="AW281" s="23" t="n">
        <v>0</v>
      </c>
      <c r="AX281" s="23" t="n">
        <v>0</v>
      </c>
      <c r="AY281" s="23" t="n">
        <v>0</v>
      </c>
      <c r="AZ281" s="24" t="n">
        <v>0</v>
      </c>
      <c r="BA281" s="23" t="n">
        <v>0</v>
      </c>
      <c r="BB281" s="23" t="n">
        <v>0</v>
      </c>
      <c r="BC281" s="23" t="n">
        <v>0</v>
      </c>
      <c r="BD281" s="24" t="n">
        <v>0</v>
      </c>
      <c r="BE281" s="26" t="n">
        <v>1</v>
      </c>
      <c r="BF281" s="25" t="n">
        <v>1</v>
      </c>
      <c r="BG281" s="25" t="n">
        <v>1</v>
      </c>
      <c r="BH281" s="25" t="n">
        <v>1</v>
      </c>
      <c r="BI281" s="25" t="n">
        <v>1</v>
      </c>
      <c r="BJ281" s="26" t="n">
        <v>1</v>
      </c>
      <c r="BK281" s="25" t="n">
        <v>1</v>
      </c>
      <c r="BL281" s="25" t="n">
        <v>1</v>
      </c>
      <c r="BM281" s="25" t="n">
        <v>1</v>
      </c>
      <c r="BN281" s="26" t="n">
        <v>1</v>
      </c>
      <c r="BO281" s="25" t="n">
        <v>1</v>
      </c>
      <c r="BP281" s="25" t="n">
        <v>1</v>
      </c>
      <c r="BQ281" s="23" t="n">
        <v>1</v>
      </c>
      <c r="BR281" s="24" t="n">
        <v>1</v>
      </c>
      <c r="BS281" s="23" t="n">
        <v>0</v>
      </c>
      <c r="BT281" s="23" t="n">
        <v>1</v>
      </c>
      <c r="BU281" s="23" t="n">
        <v>0</v>
      </c>
      <c r="BV281" s="23" t="n">
        <v>0</v>
      </c>
      <c r="BW281" s="24" t="n">
        <v>0</v>
      </c>
      <c r="BX281" s="24" t="n">
        <v>0</v>
      </c>
      <c r="BY281" s="23" t="n">
        <v>0</v>
      </c>
      <c r="BZ281" s="23" t="n">
        <v>0</v>
      </c>
      <c r="CB281" s="27" t="n">
        <f aca="false">CF281*$CZ$3+CI281*$DA$3+CL281*$DB$3+CO281*$DC$3+CR281*$DD$3+CU281*$DE$3+CX281*$DF$3</f>
        <v>39.6921428571429</v>
      </c>
      <c r="CD281" s="38" t="n">
        <f aca="false">(G281+I281+K281+N281+R281)/5</f>
        <v>0.4</v>
      </c>
      <c r="CE281" s="39" t="n">
        <f aca="false">(C281+D281+E281+F281+H281+J281+L281+M281+O281+P281+Q281+S281+T281)/13</f>
        <v>0.307692307692308</v>
      </c>
      <c r="CF281" s="30" t="n">
        <f aca="false">IF(AND(CD281=1,CE281=1),$DC$5,IF(AND(CD281=1,CE281&gt;0.5),$DC$6,IF(AND(CD281=1,AND(CE281&gt;0.25,CE281&lt;=0.5)),$DC$7,IF(AND(CD281=1,CE281&lt;=0.25),$DC$8,IF(AND(CD281&gt;0.5,CE281&gt;0.5),$DC$9,IF(AND(CD281&gt;0.5,AND(CE281&gt;0.25,CE281&lt;=0.5)),$DC$10,IF(AND(CD281&gt;0.5,CE281&lt;=0.25),$DC$11,IF(AND(AND(CD281&lt;=0.5,CD281&gt;0.25),CE281&gt;0.5),$DC$12,IF(AND(AND(CD281&lt;=0.5,CD281&gt;0.25),AND(CE281&gt;0.25,CE281&lt;=0.5)),$DC$13,IF(AND(AND(CD281&lt;=0.5,CD281&gt;0.25),CE281&lt;=0.25),$DC$14,IF(AND(CD281&lt;=0.25,CE281&gt;0.5),$DC$15,IF(AND(CD281&lt;=0.25,AND(CE281&gt;0.25,CE281&lt;=0.5)),$DC$16,IF(AND(CD281&lt;=0.25,AND(CE281&gt;0.1,CE281&lt;=0.25)),$DC$17,IF(AND(CD281&lt;=0.25,CE281&lt;=0.1,OR(CD281&lt;&gt;0,CE281&lt;&gt;0)),$DC$18,IF(AND(CD281=0,CE281=0),$DC$19,"ATENÇÃO")))))))))))))))</f>
        <v>42.8571428571429</v>
      </c>
      <c r="CG281" s="38" t="n">
        <f aca="false">(X281+AA281+AG281)/3</f>
        <v>0.333333333333333</v>
      </c>
      <c r="CH281" s="39" t="n">
        <f aca="false">(U281+V281+W281+Y281+Z281+AB281+AC281+AD281+AE281+AF281)/10</f>
        <v>0.3</v>
      </c>
      <c r="CI281" s="30" t="n">
        <f aca="false">IF(AND(CG281=1,CH281=1),$DC$5,IF(AND(CG281=1,CH281&gt;0.5),$DC$6,IF(AND(CG281=1,AND(CH281&gt;0.25,CH281&lt;=0.5)),$DC$7,IF(AND(CG281=1,CH281&lt;=0.25),$DC$8,IF(AND(CG281&gt;0.5,CH281&gt;0.5),$DC$9,IF(AND(CG281&gt;0.5,AND(CH281&gt;0.25,CH281&lt;=0.5)),$DC$10,IF(AND(CG281&gt;0.5,CH281&lt;=0.25),$DC$11,IF(AND(AND(CG281&lt;=0.5,CG281&gt;0.25),CH281&gt;0.5),$DC$12,IF(AND(AND(CG281&lt;=0.5,CG281&gt;0.25),AND(CH281&gt;0.25,CH281&lt;=0.5)),$DC$13,IF(AND(AND(CG281&lt;=0.5,CG281&gt;0.25),CH281&lt;=0.25),$DC$14,IF(AND(CG281&lt;=0.25,CH281&gt;0.5),$DC$15,IF(AND(CG281&lt;=0.25,AND(CH281&gt;0.25,CH281&lt;=0.5)),$DC$16,IF(AND(CG281&lt;=0.25,AND(CH281&gt;0.1,CH281&lt;=0.25)),$DC$17,IF(AND(CG281&lt;=0.25,CH281&lt;=0.1,OR(CG281&lt;&gt;0,CH281&lt;&gt;0)),$DC$18,IF(AND(CG281=0,CH281=0),$DC$19,"ATENÇÃO")))))))))))))))</f>
        <v>42.8571428571429</v>
      </c>
      <c r="CJ281" s="38" t="n">
        <f aca="false">(AJ281+AL281)/2</f>
        <v>0</v>
      </c>
      <c r="CK281" s="39" t="n">
        <f aca="false">(AH281+AI281+AK281)/3</f>
        <v>0.666666666666667</v>
      </c>
      <c r="CL281" s="30" t="n">
        <f aca="false">IF(AND(CJ281=1,CK281=1),$DC$5,IF(AND(CJ281=1,CK281&gt;0.5),$DC$6,IF(AND(CJ281=1,AND(CK281&gt;0.25,CK281&lt;=0.5)),$DC$7,IF(AND(CJ281=1,CK281&lt;=0.25),$DC$8,IF(AND(CJ281&gt;0.5,CK281&gt;0.5),$DC$9,IF(AND(CJ281&gt;0.5,AND(CK281&gt;0.25,CK281&lt;=0.5)),$DC$10,IF(AND(CJ281&gt;0.5,CK281&lt;=0.25),$DC$11,IF(AND(AND(CJ281&lt;=0.5,CJ281&gt;0.25),CK281&gt;0.5),$DC$12,IF(AND(AND(CJ281&lt;=0.5,CJ281&gt;0.25),AND(CK281&gt;0.25,CK281&lt;=0.5)),$DC$13,IF(AND(AND(CJ281&lt;=0.5,CJ281&gt;0.25),CK281&lt;=0.25),$DC$14,IF(AND(CJ281&lt;=0.25,CK281&gt;0.5),$DC$15,IF(AND(CJ281&lt;=0.25,AND(CK281&gt;0.25,CK281&lt;=0.5)),$DC$16,IF(AND(CJ281&lt;=0.25,AND(CK281&gt;0.1,CK281&lt;=0.25)),$DC$17,IF(AND(CJ281&lt;=0.25,CK281&lt;=0.1,OR(CJ281&lt;&gt;0,CK281&lt;&gt;0)),$DC$18,IF(AND(CJ281=0,CK281=0),$DC$19,"ATENÇÃO")))))))))))))))</f>
        <v>28.5714285714286</v>
      </c>
      <c r="CM281" s="38" t="n">
        <f aca="false">(AP281+AS281)/2</f>
        <v>0</v>
      </c>
      <c r="CN281" s="39" t="n">
        <f aca="false">(AM281+AN281+AO281+AQ281+AR281+AT281)/6</f>
        <v>0.5</v>
      </c>
      <c r="CO281" s="30" t="n">
        <f aca="false">IF(AND(CM281=1,CN281=1),$DC$5,IF(AND(CM281=1,CN281&gt;0.5),$DC$6,IF(AND(CM281=1,AND(CN281&gt;0.25,CN281&lt;=0.5)),$DC$7,IF(AND(CM281=1,CN281&lt;=0.25),$DC$8,IF(AND(CM281&gt;0.5,CN281&gt;0.5),$DC$9,IF(AND(CM281&gt;0.5,AND(CN281&gt;0.25,CN281&lt;=0.5)),$DC$10,IF(AND(CM281&gt;0.5,CN281&lt;=0.25),$DC$11,IF(AND(AND(CM281&lt;=0.5,CM281&gt;0.25),CN281&gt;0.5),$DC$12,IF(AND(AND(CM281&lt;=0.5,CM281&gt;0.25),AND(CN281&gt;0.25,CN281&lt;=0.5)),$DC$13,IF(AND(AND(CM281&lt;=0.5,CM281&gt;0.25),CN281&lt;=0.25),$DC$14,IF(AND(CM281&lt;=0.25,CN281&gt;0.5),$DC$15,IF(AND(CM281&lt;=0.25,AND(CN281&gt;0.25,CN281&lt;=0.5)),$DC$16,IF(AND(CM281&lt;=0.25,AND(CN281&gt;0.1,CN281&lt;=0.25)),$DC$17,IF(AND(CM281&lt;=0.25,CN281&lt;=0.1,OR(CM281&lt;&gt;0,CN281&lt;&gt;0)),$DC$18,IF(AND(CM281=0,CN281=0),$DC$19,"ATENÇÃO")))))))))))))))</f>
        <v>21.4285714285714</v>
      </c>
      <c r="CP281" s="38" t="n">
        <f aca="false">(AU281+AZ281+BD281)/3</f>
        <v>0</v>
      </c>
      <c r="CQ281" s="39" t="n">
        <f aca="false">(AV281+AW281+AX281+AY281+BA281+BB281+BC281)/7</f>
        <v>0</v>
      </c>
      <c r="CR281" s="30" t="n">
        <f aca="false">IF(AND(CP281=1,CQ281=1),$DC$5,IF(AND(CP281=1,CQ281&gt;0.5),$DC$6,IF(AND(CP281=1,AND(CQ281&gt;0.25,CQ281&lt;=0.5)),$DC$7,IF(AND(CP281=1,CQ281&lt;=0.25),$DC$8,IF(AND(CP281&gt;0.5,CQ281&gt;0.5),$DC$9,IF(AND(CP281&gt;0.5,AND(CQ281&gt;0.25,CQ281&lt;=0.5)),$DC$10,IF(AND(CP281&gt;0.5,CQ281&lt;=0.25),$DC$11,IF(AND(AND(CP281&lt;=0.5,CP281&gt;0.25),CQ281&gt;0.5),$DC$12,IF(AND(AND(CP281&lt;=0.5,CP281&gt;0.25),AND(CQ281&gt;0.25,CQ281&lt;=0.5)),$DC$13,IF(AND(AND(CP281&lt;=0.5,CP281&gt;0.25),CQ281&lt;=0.25),$DC$14,IF(AND(CP281&lt;=0.25,CQ281&gt;0.5),$DC$15,IF(AND(CP281&lt;=0.25,AND(CQ281&gt;0.25,CQ281&lt;=0.5)),$DC$16,IF(AND(CP281&lt;=0.25,AND(CQ281&gt;0.1,CQ281&lt;=0.25)),$DC$17,IF(AND(CP281&lt;=0.25,CQ281&lt;=0.1,OR(CP281&lt;&gt;0,CQ281&lt;&gt;0)),$DC$18,IF(AND(CP281=0,CQ281=0),$DC$19,"ATENÇÃO")))))))))))))))</f>
        <v>0</v>
      </c>
      <c r="CS281" s="38" t="n">
        <f aca="false">(BE281+BJ281+BN281)/3</f>
        <v>1</v>
      </c>
      <c r="CT281" s="39" t="n">
        <f aca="false">(BF281+BG281+BH281+BI281+BK281+BL281+BM281+BO281+BP281)/9</f>
        <v>1</v>
      </c>
      <c r="CU281" s="30" t="n">
        <f aca="false">IF(AND(CS281=1,CT281=1),$DC$5,IF(AND(CS281=1,CT281&gt;0.5),$DC$6,IF(AND(CS281=1,AND(CT281&gt;0.25,CT281&lt;=0.5)),$DC$7,IF(AND(CS281=1,CT281&lt;=0.25),$DC$8,IF(AND(CS281&gt;0.5,CT281&gt;0.5),$DC$9,IF(AND(CS281&gt;0.5,AND(CT281&gt;0.25,CT281&lt;=0.5)),$DC$10,IF(AND(CS281&gt;0.5,CT281&lt;=0.25),$DC$11,IF(AND(AND(CS281&lt;=0.5,CS281&gt;0.25),CT281&gt;0.5),$DC$12,IF(AND(AND(CS281&lt;=0.5,CS281&gt;0.25),AND(CT281&gt;0.25,CT281&lt;=0.5)),$DC$13,IF(AND(AND(CS281&lt;=0.5,CS281&gt;0.25),CT281&lt;=0.25),$DC$14,IF(AND(CS281&lt;=0.25,CT281&gt;0.5),$DC$15,IF(AND(CS281&lt;=0.25,AND(CT281&gt;0.25,CT281&lt;=0.5)),$DC$16,IF(AND(CS281&lt;=0.25,AND(CT281&gt;0.1,CT281&lt;=0.25)),$DC$17,IF(AND(CS281&lt;=0.25,CT281&lt;=0.1,OR(CS281&lt;&gt;0,CT281&lt;&gt;0)),$DC$18,IF(AND(CS281=0,CT281=0),$DC$19,"ATENÇÃO")))))))))))))))</f>
        <v>100</v>
      </c>
      <c r="CV281" s="31" t="n">
        <f aca="false">(BR281+BW281+BX281)/3</f>
        <v>0.333333333333333</v>
      </c>
      <c r="CW281" s="32" t="n">
        <f aca="false">(BQ281+BS281+BT281+BU281+BV281+BY281+BZ281)/7</f>
        <v>0.285714285714286</v>
      </c>
      <c r="CX281" s="30" t="n">
        <f aca="false">IF(AND(CV281=1,CW281=1),$DC$5,IF(AND(CV281=1,CW281&gt;0.5),$DC$6,IF(AND(CV281=1,AND(CW281&gt;0.25,CW281&lt;=0.5)),$DC$7,IF(AND(CV281=1,CW281&lt;=0.25),$DC$8,IF(AND(CV281&gt;0.5,CW281&gt;0.5),$DC$9,IF(AND(CV281&gt;0.5,AND(CW281&gt;0.25,CW281&lt;=0.5)),$DC$10,IF(AND(CV281&gt;0.5,CW281&lt;=0.25),$DC$11,IF(AND(AND(CV281&lt;=0.5,CV281&gt;0.25),CW281&gt;0.5),$DC$12,IF(AND(AND(CV281&lt;=0.5,CV281&gt;0.25),AND(CW281&gt;0.25,CW281&lt;=0.5)),$DC$13,IF(AND(AND(CV281&lt;=0.5,CV281&gt;0.25),CW281&lt;=0.25),$DC$14,IF(AND(CV281&lt;=0.25,CW281&gt;0.5),$DC$15,IF(AND(CV281&lt;=0.25,AND(CW281&gt;0.25,CW281&lt;=0.5)),$DC$16,IF(AND(CV281&lt;=0.25,AND(CW281&gt;0.1,CW281&lt;=0.25)),$DC$17,IF(AND(CV281&lt;=0.25,CW281&lt;=0.1,OR(CV281&lt;&gt;0,CW281&lt;&gt;0)),$DC$18,IF(AND(CV281=0,CW281=0),$DC$19,"ATENÇÃO")))))))))))))))</f>
        <v>42.8571428571429</v>
      </c>
    </row>
    <row r="282" customFormat="false" ht="15" hidden="false" customHeight="false" outlineLevel="0" collapsed="false">
      <c r="A282" s="1" t="s">
        <v>433</v>
      </c>
      <c r="B282" s="2" t="n">
        <v>280</v>
      </c>
      <c r="C282" s="23" t="n">
        <v>1</v>
      </c>
      <c r="D282" s="23" t="n">
        <v>1</v>
      </c>
      <c r="E282" s="23" t="n">
        <v>1</v>
      </c>
      <c r="F282" s="23" t="n">
        <v>0</v>
      </c>
      <c r="G282" s="24" t="n">
        <v>0</v>
      </c>
      <c r="H282" s="23" t="n">
        <v>1</v>
      </c>
      <c r="I282" s="24" t="n">
        <v>1</v>
      </c>
      <c r="J282" s="23" t="n">
        <v>0</v>
      </c>
      <c r="K282" s="24" t="n">
        <v>0</v>
      </c>
      <c r="L282" s="23" t="n">
        <v>1</v>
      </c>
      <c r="M282" s="23" t="n">
        <v>0</v>
      </c>
      <c r="N282" s="24" t="n">
        <v>1</v>
      </c>
      <c r="O282" s="23" t="n">
        <v>1</v>
      </c>
      <c r="P282" s="23" t="n">
        <v>0</v>
      </c>
      <c r="Q282" s="23" t="n">
        <v>0</v>
      </c>
      <c r="R282" s="24" t="n">
        <v>1</v>
      </c>
      <c r="S282" s="23" t="n">
        <v>1</v>
      </c>
      <c r="T282" s="23" t="n">
        <v>0</v>
      </c>
      <c r="U282" s="25" t="n">
        <v>1</v>
      </c>
      <c r="V282" s="25" t="n">
        <v>0</v>
      </c>
      <c r="W282" s="25" t="n">
        <v>0</v>
      </c>
      <c r="X282" s="26" t="n">
        <v>0</v>
      </c>
      <c r="Y282" s="25" t="n">
        <v>0</v>
      </c>
      <c r="Z282" s="25" t="n">
        <v>1</v>
      </c>
      <c r="AA282" s="26" t="n">
        <v>0</v>
      </c>
      <c r="AB282" s="25" t="n">
        <v>0</v>
      </c>
      <c r="AC282" s="25" t="n">
        <v>0</v>
      </c>
      <c r="AD282" s="25" t="n">
        <v>0</v>
      </c>
      <c r="AE282" s="25" t="n">
        <v>0</v>
      </c>
      <c r="AF282" s="25" t="n">
        <v>0</v>
      </c>
      <c r="AG282" s="26" t="n">
        <v>1</v>
      </c>
      <c r="AH282" s="23" t="n">
        <v>1</v>
      </c>
      <c r="AI282" s="23" t="n">
        <v>0</v>
      </c>
      <c r="AJ282" s="24" t="n">
        <v>0</v>
      </c>
      <c r="AK282" s="23" t="n">
        <v>1</v>
      </c>
      <c r="AL282" s="24" t="n">
        <v>0</v>
      </c>
      <c r="AM282" s="25" t="n">
        <v>1</v>
      </c>
      <c r="AN282" s="25" t="n">
        <v>1</v>
      </c>
      <c r="AO282" s="25" t="n">
        <v>1</v>
      </c>
      <c r="AP282" s="26" t="n">
        <v>0</v>
      </c>
      <c r="AQ282" s="25" t="n">
        <v>0</v>
      </c>
      <c r="AR282" s="25" t="n">
        <v>1</v>
      </c>
      <c r="AS282" s="26" t="n">
        <v>1</v>
      </c>
      <c r="AT282" s="25" t="n">
        <v>0</v>
      </c>
      <c r="AU282" s="24" t="n">
        <v>0</v>
      </c>
      <c r="AV282" s="23" t="n">
        <v>0</v>
      </c>
      <c r="AW282" s="23" t="n">
        <v>0</v>
      </c>
      <c r="AX282" s="23" t="n">
        <v>0</v>
      </c>
      <c r="AY282" s="23" t="n">
        <v>0</v>
      </c>
      <c r="AZ282" s="24" t="n">
        <v>0</v>
      </c>
      <c r="BA282" s="23" t="n">
        <v>0</v>
      </c>
      <c r="BB282" s="23" t="n">
        <v>0</v>
      </c>
      <c r="BC282" s="23" t="n">
        <v>0</v>
      </c>
      <c r="BD282" s="24" t="n">
        <v>0</v>
      </c>
      <c r="BE282" s="26" t="n">
        <v>1</v>
      </c>
      <c r="BF282" s="25" t="n">
        <v>1</v>
      </c>
      <c r="BG282" s="25" t="n">
        <v>1</v>
      </c>
      <c r="BH282" s="25" t="n">
        <v>1</v>
      </c>
      <c r="BI282" s="25" t="n">
        <v>1</v>
      </c>
      <c r="BJ282" s="26" t="n">
        <v>1</v>
      </c>
      <c r="BK282" s="25" t="n">
        <v>1</v>
      </c>
      <c r="BL282" s="25" t="n">
        <v>1</v>
      </c>
      <c r="BM282" s="25" t="n">
        <v>1</v>
      </c>
      <c r="BN282" s="26" t="n">
        <v>1</v>
      </c>
      <c r="BO282" s="25" t="n">
        <v>1</v>
      </c>
      <c r="BP282" s="25" t="n">
        <v>1</v>
      </c>
      <c r="BQ282" s="23" t="n">
        <v>1</v>
      </c>
      <c r="BR282" s="24" t="n">
        <v>1</v>
      </c>
      <c r="BS282" s="23" t="n">
        <v>1</v>
      </c>
      <c r="BT282" s="23" t="n">
        <v>1</v>
      </c>
      <c r="BU282" s="23" t="n">
        <v>0</v>
      </c>
      <c r="BV282" s="23" t="n">
        <v>0</v>
      </c>
      <c r="BW282" s="24" t="n">
        <v>0</v>
      </c>
      <c r="BX282" s="24" t="n">
        <v>0</v>
      </c>
      <c r="BY282" s="23" t="n">
        <v>0</v>
      </c>
      <c r="BZ282" s="23" t="n">
        <v>0</v>
      </c>
      <c r="CB282" s="27" t="n">
        <f aca="false">CF282*$CZ$3+CI282*$DA$3+CL282*$DB$3+CO282*$DC$3+CR282*$DD$3+CU282*$DE$3+CX282*$DF$3</f>
        <v>45.3228571428572</v>
      </c>
      <c r="CD282" s="38" t="n">
        <f aca="false">(G282+I282+K282+N282+R282)/5</f>
        <v>0.6</v>
      </c>
      <c r="CE282" s="39" t="n">
        <f aca="false">(C282+D282+E282+F282+H282+J282+L282+M282+O282+P282+Q282+S282+T282)/13</f>
        <v>0.538461538461538</v>
      </c>
      <c r="CF282" s="30" t="n">
        <f aca="false">IF(AND(CD282=1,CE282=1),$DC$5,IF(AND(CD282=1,CE282&gt;0.5),$DC$6,IF(AND(CD282=1,AND(CE282&gt;0.25,CE282&lt;=0.5)),$DC$7,IF(AND(CD282=1,CE282&lt;=0.25),$DC$8,IF(AND(CD282&gt;0.5,CE282&gt;0.5),$DC$9,IF(AND(CD282&gt;0.5,AND(CE282&gt;0.25,CE282&lt;=0.5)),$DC$10,IF(AND(CD282&gt;0.5,CE282&lt;=0.25),$DC$11,IF(AND(AND(CD282&lt;=0.5,CD282&gt;0.25),CE282&gt;0.5),$DC$12,IF(AND(AND(CD282&lt;=0.5,CD282&gt;0.25),AND(CE282&gt;0.25,CE282&lt;=0.5)),$DC$13,IF(AND(AND(CD282&lt;=0.5,CD282&gt;0.25),CE282&lt;=0.25),$DC$14,IF(AND(CD282&lt;=0.25,CE282&gt;0.5),$DC$15,IF(AND(CD282&lt;=0.25,AND(CE282&gt;0.25,CE282&lt;=0.5)),$DC$16,IF(AND(CD282&lt;=0.25,AND(CE282&gt;0.1,CE282&lt;=0.25)),$DC$17,IF(AND(CD282&lt;=0.25,CE282&lt;=0.1,OR(CD282&lt;&gt;0,CE282&lt;&gt;0)),$DC$18,IF(AND(CD282=0,CE282=0),$DC$19,"ATENÇÃO")))))))))))))))</f>
        <v>71.4285714285714</v>
      </c>
      <c r="CG282" s="38" t="n">
        <f aca="false">(X282+AA282+AG282)/3</f>
        <v>0.333333333333333</v>
      </c>
      <c r="CH282" s="39" t="n">
        <f aca="false">(U282+V282+W282+Y282+Z282+AB282+AC282+AD282+AE282+AF282)/10</f>
        <v>0.2</v>
      </c>
      <c r="CI282" s="30" t="n">
        <f aca="false">IF(AND(CG282=1,CH282=1),$DC$5,IF(AND(CG282=1,CH282&gt;0.5),$DC$6,IF(AND(CG282=1,AND(CH282&gt;0.25,CH282&lt;=0.5)),$DC$7,IF(AND(CG282=1,CH282&lt;=0.25),$DC$8,IF(AND(CG282&gt;0.5,CH282&gt;0.5),$DC$9,IF(AND(CG282&gt;0.5,AND(CH282&gt;0.25,CH282&lt;=0.5)),$DC$10,IF(AND(CG282&gt;0.5,CH282&lt;=0.25),$DC$11,IF(AND(AND(CG282&lt;=0.5,CG282&gt;0.25),CH282&gt;0.5),$DC$12,IF(AND(AND(CG282&lt;=0.5,CG282&gt;0.25),AND(CH282&gt;0.25,CH282&lt;=0.5)),$DC$13,IF(AND(AND(CG282&lt;=0.5,CG282&gt;0.25),CH282&lt;=0.25),$DC$14,IF(AND(CG282&lt;=0.25,CH282&gt;0.5),$DC$15,IF(AND(CG282&lt;=0.25,AND(CH282&gt;0.25,CH282&lt;=0.5)),$DC$16,IF(AND(CG282&lt;=0.25,AND(CH282&gt;0.1,CH282&lt;=0.25)),$DC$17,IF(AND(CG282&lt;=0.25,CH282&lt;=0.1,OR(CG282&lt;&gt;0,CH282&lt;&gt;0)),$DC$18,IF(AND(CG282=0,CH282=0),$DC$19,"ATENÇÃO")))))))))))))))</f>
        <v>35.7142857142857</v>
      </c>
      <c r="CJ282" s="38" t="n">
        <f aca="false">(AJ282+AL282)/2</f>
        <v>0</v>
      </c>
      <c r="CK282" s="39" t="n">
        <f aca="false">(AH282+AI282+AK282)/3</f>
        <v>0.666666666666667</v>
      </c>
      <c r="CL282" s="30" t="n">
        <f aca="false">IF(AND(CJ282=1,CK282=1),$DC$5,IF(AND(CJ282=1,CK282&gt;0.5),$DC$6,IF(AND(CJ282=1,AND(CK282&gt;0.25,CK282&lt;=0.5)),$DC$7,IF(AND(CJ282=1,CK282&lt;=0.25),$DC$8,IF(AND(CJ282&gt;0.5,CK282&gt;0.5),$DC$9,IF(AND(CJ282&gt;0.5,AND(CK282&gt;0.25,CK282&lt;=0.5)),$DC$10,IF(AND(CJ282&gt;0.5,CK282&lt;=0.25),$DC$11,IF(AND(AND(CJ282&lt;=0.5,CJ282&gt;0.25),CK282&gt;0.5),$DC$12,IF(AND(AND(CJ282&lt;=0.5,CJ282&gt;0.25),AND(CK282&gt;0.25,CK282&lt;=0.5)),$DC$13,IF(AND(AND(CJ282&lt;=0.5,CJ282&gt;0.25),CK282&lt;=0.25),$DC$14,IF(AND(CJ282&lt;=0.25,CK282&gt;0.5),$DC$15,IF(AND(CJ282&lt;=0.25,AND(CK282&gt;0.25,CK282&lt;=0.5)),$DC$16,IF(AND(CJ282&lt;=0.25,AND(CK282&gt;0.1,CK282&lt;=0.25)),$DC$17,IF(AND(CJ282&lt;=0.25,CK282&lt;=0.1,OR(CJ282&lt;&gt;0,CK282&lt;&gt;0)),$DC$18,IF(AND(CJ282=0,CK282=0),$DC$19,"ATENÇÃO")))))))))))))))</f>
        <v>28.5714285714286</v>
      </c>
      <c r="CM282" s="38" t="n">
        <f aca="false">(AP282+AS282)/2</f>
        <v>0.5</v>
      </c>
      <c r="CN282" s="39" t="n">
        <f aca="false">(AM282+AN282+AO282+AQ282+AR282+AT282)/6</f>
        <v>0.666666666666667</v>
      </c>
      <c r="CO282" s="30" t="n">
        <f aca="false">IF(AND(CM282=1,CN282=1),$DC$5,IF(AND(CM282=1,CN282&gt;0.5),$DC$6,IF(AND(CM282=1,AND(CN282&gt;0.25,CN282&lt;=0.5)),$DC$7,IF(AND(CM282=1,CN282&lt;=0.25),$DC$8,IF(AND(CM282&gt;0.5,CN282&gt;0.5),$DC$9,IF(AND(CM282&gt;0.5,AND(CN282&gt;0.25,CN282&lt;=0.5)),$DC$10,IF(AND(CM282&gt;0.5,CN282&lt;=0.25),$DC$11,IF(AND(AND(CM282&lt;=0.5,CM282&gt;0.25),CN282&gt;0.5),$DC$12,IF(AND(AND(CM282&lt;=0.5,CM282&gt;0.25),AND(CN282&gt;0.25,CN282&lt;=0.5)),$DC$13,IF(AND(AND(CM282&lt;=0.5,CM282&gt;0.25),CN282&lt;=0.25),$DC$14,IF(AND(CM282&lt;=0.25,CN282&gt;0.5),$DC$15,IF(AND(CM282&lt;=0.25,AND(CN282&gt;0.25,CN282&lt;=0.5)),$DC$16,IF(AND(CM282&lt;=0.25,AND(CN282&gt;0.1,CN282&lt;=0.25)),$DC$17,IF(AND(CM282&lt;=0.25,CN282&lt;=0.1,OR(CM282&lt;&gt;0,CN282&lt;&gt;0)),$DC$18,IF(AND(CM282=0,CN282=0),$DC$19,"ATENÇÃO")))))))))))))))</f>
        <v>50</v>
      </c>
      <c r="CP282" s="38" t="n">
        <f aca="false">(AU282+AZ282+BD282)/3</f>
        <v>0</v>
      </c>
      <c r="CQ282" s="39" t="n">
        <f aca="false">(AV282+AW282+AX282+AY282+BA282+BB282+BC282)/7</f>
        <v>0</v>
      </c>
      <c r="CR282" s="30" t="n">
        <f aca="false">IF(AND(CP282=1,CQ282=1),$DC$5,IF(AND(CP282=1,CQ282&gt;0.5),$DC$6,IF(AND(CP282=1,AND(CQ282&gt;0.25,CQ282&lt;=0.5)),$DC$7,IF(AND(CP282=1,CQ282&lt;=0.25),$DC$8,IF(AND(CP282&gt;0.5,CQ282&gt;0.5),$DC$9,IF(AND(CP282&gt;0.5,AND(CQ282&gt;0.25,CQ282&lt;=0.5)),$DC$10,IF(AND(CP282&gt;0.5,CQ282&lt;=0.25),$DC$11,IF(AND(AND(CP282&lt;=0.5,CP282&gt;0.25),CQ282&gt;0.5),$DC$12,IF(AND(AND(CP282&lt;=0.5,CP282&gt;0.25),AND(CQ282&gt;0.25,CQ282&lt;=0.5)),$DC$13,IF(AND(AND(CP282&lt;=0.5,CP282&gt;0.25),CQ282&lt;=0.25),$DC$14,IF(AND(CP282&lt;=0.25,CQ282&gt;0.5),$DC$15,IF(AND(CP282&lt;=0.25,AND(CQ282&gt;0.25,CQ282&lt;=0.5)),$DC$16,IF(AND(CP282&lt;=0.25,AND(CQ282&gt;0.1,CQ282&lt;=0.25)),$DC$17,IF(AND(CP282&lt;=0.25,CQ282&lt;=0.1,OR(CP282&lt;&gt;0,CQ282&lt;&gt;0)),$DC$18,IF(AND(CP282=0,CQ282=0),$DC$19,"ATENÇÃO")))))))))))))))</f>
        <v>0</v>
      </c>
      <c r="CS282" s="38" t="n">
        <f aca="false">(BE282+BJ282+BN282)/3</f>
        <v>1</v>
      </c>
      <c r="CT282" s="39" t="n">
        <f aca="false">(BF282+BG282+BH282+BI282+BK282+BL282+BM282+BO282+BP282)/9</f>
        <v>1</v>
      </c>
      <c r="CU282" s="30" t="n">
        <f aca="false">IF(AND(CS282=1,CT282=1),$DC$5,IF(AND(CS282=1,CT282&gt;0.5),$DC$6,IF(AND(CS282=1,AND(CT282&gt;0.25,CT282&lt;=0.5)),$DC$7,IF(AND(CS282=1,CT282&lt;=0.25),$DC$8,IF(AND(CS282&gt;0.5,CT282&gt;0.5),$DC$9,IF(AND(CS282&gt;0.5,AND(CT282&gt;0.25,CT282&lt;=0.5)),$DC$10,IF(AND(CS282&gt;0.5,CT282&lt;=0.25),$DC$11,IF(AND(AND(CS282&lt;=0.5,CS282&gt;0.25),CT282&gt;0.5),$DC$12,IF(AND(AND(CS282&lt;=0.5,CS282&gt;0.25),AND(CT282&gt;0.25,CT282&lt;=0.5)),$DC$13,IF(AND(AND(CS282&lt;=0.5,CS282&gt;0.25),CT282&lt;=0.25),$DC$14,IF(AND(CS282&lt;=0.25,CT282&gt;0.5),$DC$15,IF(AND(CS282&lt;=0.25,AND(CT282&gt;0.25,CT282&lt;=0.5)),$DC$16,IF(AND(CS282&lt;=0.25,AND(CT282&gt;0.1,CT282&lt;=0.25)),$DC$17,IF(AND(CS282&lt;=0.25,CT282&lt;=0.1,OR(CS282&lt;&gt;0,CT282&lt;&gt;0)),$DC$18,IF(AND(CS282=0,CT282=0),$DC$19,"ATENÇÃO")))))))))))))))</f>
        <v>100</v>
      </c>
      <c r="CV282" s="31" t="n">
        <f aca="false">(BR282+BW282+BX282)/3</f>
        <v>0.333333333333333</v>
      </c>
      <c r="CW282" s="32" t="n">
        <f aca="false">(BQ282+BS282+BT282+BU282+BV282+BY282+BZ282)/7</f>
        <v>0.428571428571429</v>
      </c>
      <c r="CX282" s="30" t="n">
        <f aca="false">IF(AND(CV282=1,CW282=1),$DC$5,IF(AND(CV282=1,CW282&gt;0.5),$DC$6,IF(AND(CV282=1,AND(CW282&gt;0.25,CW282&lt;=0.5)),$DC$7,IF(AND(CV282=1,CW282&lt;=0.25),$DC$8,IF(AND(CV282&gt;0.5,CW282&gt;0.5),$DC$9,IF(AND(CV282&gt;0.5,AND(CW282&gt;0.25,CW282&lt;=0.5)),$DC$10,IF(AND(CV282&gt;0.5,CW282&lt;=0.25),$DC$11,IF(AND(AND(CV282&lt;=0.5,CV282&gt;0.25),CW282&gt;0.5),$DC$12,IF(AND(AND(CV282&lt;=0.5,CV282&gt;0.25),AND(CW282&gt;0.25,CW282&lt;=0.5)),$DC$13,IF(AND(AND(CV282&lt;=0.5,CV282&gt;0.25),CW282&lt;=0.25),$DC$14,IF(AND(CV282&lt;=0.25,CW282&gt;0.5),$DC$15,IF(AND(CV282&lt;=0.25,AND(CW282&gt;0.25,CW282&lt;=0.5)),$DC$16,IF(AND(CV282&lt;=0.25,AND(CW282&gt;0.1,CW282&lt;=0.25)),$DC$17,IF(AND(CV282&lt;=0.25,CW282&lt;=0.1,OR(CV282&lt;&gt;0,CW282&lt;&gt;0)),$DC$18,IF(AND(CV282=0,CW282=0),$DC$19,"ATENÇÃO")))))))))))))))</f>
        <v>42.8571428571429</v>
      </c>
    </row>
    <row r="283" customFormat="false" ht="15" hidden="false" customHeight="false" outlineLevel="0" collapsed="false">
      <c r="A283" s="1" t="s">
        <v>434</v>
      </c>
      <c r="B283" s="2" t="n">
        <v>281</v>
      </c>
      <c r="C283" s="23" t="n">
        <v>0</v>
      </c>
      <c r="D283" s="23" t="n">
        <v>0</v>
      </c>
      <c r="E283" s="23" t="n">
        <v>1</v>
      </c>
      <c r="F283" s="23" t="n">
        <v>0</v>
      </c>
      <c r="G283" s="24" t="n">
        <v>0</v>
      </c>
      <c r="H283" s="23" t="n">
        <v>0</v>
      </c>
      <c r="I283" s="24" t="n">
        <v>0</v>
      </c>
      <c r="J283" s="23" t="n">
        <v>0</v>
      </c>
      <c r="K283" s="24" t="n">
        <v>0</v>
      </c>
      <c r="L283" s="23" t="n">
        <v>1</v>
      </c>
      <c r="M283" s="23" t="n">
        <v>0</v>
      </c>
      <c r="N283" s="24" t="n">
        <v>1</v>
      </c>
      <c r="O283" s="23" t="n">
        <v>0</v>
      </c>
      <c r="P283" s="23" t="n">
        <v>0</v>
      </c>
      <c r="Q283" s="23" t="n">
        <v>0</v>
      </c>
      <c r="R283" s="24" t="n">
        <v>1</v>
      </c>
      <c r="S283" s="23" t="n">
        <v>1</v>
      </c>
      <c r="T283" s="23" t="n">
        <v>1</v>
      </c>
      <c r="U283" s="25" t="n">
        <v>1</v>
      </c>
      <c r="V283" s="25" t="n">
        <v>0</v>
      </c>
      <c r="W283" s="25" t="n">
        <v>0</v>
      </c>
      <c r="X283" s="26" t="n">
        <v>0</v>
      </c>
      <c r="Y283" s="25" t="n">
        <v>1</v>
      </c>
      <c r="Z283" s="25" t="n">
        <v>0</v>
      </c>
      <c r="AA283" s="26" t="n">
        <v>0</v>
      </c>
      <c r="AB283" s="25" t="n">
        <v>0</v>
      </c>
      <c r="AC283" s="25" t="n">
        <v>0</v>
      </c>
      <c r="AD283" s="25" t="n">
        <v>0</v>
      </c>
      <c r="AE283" s="25" t="n">
        <v>0</v>
      </c>
      <c r="AF283" s="25" t="n">
        <v>0</v>
      </c>
      <c r="AG283" s="26" t="n">
        <v>1</v>
      </c>
      <c r="AH283" s="23" t="n">
        <v>1</v>
      </c>
      <c r="AI283" s="23" t="n">
        <v>1</v>
      </c>
      <c r="AJ283" s="24" t="n">
        <v>0</v>
      </c>
      <c r="AK283" s="23" t="n">
        <v>1</v>
      </c>
      <c r="AL283" s="24" t="n">
        <v>1</v>
      </c>
      <c r="AM283" s="25" t="n">
        <v>1</v>
      </c>
      <c r="AN283" s="25" t="n">
        <v>1</v>
      </c>
      <c r="AO283" s="25" t="n">
        <v>0</v>
      </c>
      <c r="AP283" s="26" t="n">
        <v>0</v>
      </c>
      <c r="AQ283" s="25" t="n">
        <v>0</v>
      </c>
      <c r="AR283" s="25" t="n">
        <v>1</v>
      </c>
      <c r="AS283" s="26" t="n">
        <v>0</v>
      </c>
      <c r="AT283" s="25" t="n">
        <v>0</v>
      </c>
      <c r="AU283" s="24" t="n">
        <v>1</v>
      </c>
      <c r="AV283" s="23" t="n">
        <v>0</v>
      </c>
      <c r="AW283" s="23" t="n">
        <v>0</v>
      </c>
      <c r="AX283" s="23" t="n">
        <v>1</v>
      </c>
      <c r="AY283" s="23" t="n">
        <v>0</v>
      </c>
      <c r="AZ283" s="24" t="n">
        <v>1</v>
      </c>
      <c r="BA283" s="23" t="n">
        <v>0</v>
      </c>
      <c r="BB283" s="23" t="n">
        <v>1</v>
      </c>
      <c r="BC283" s="23" t="n">
        <v>0</v>
      </c>
      <c r="BD283" s="24" t="n">
        <v>0</v>
      </c>
      <c r="BE283" s="26" t="n">
        <v>1</v>
      </c>
      <c r="BF283" s="25" t="n">
        <v>1</v>
      </c>
      <c r="BG283" s="25" t="n">
        <v>1</v>
      </c>
      <c r="BH283" s="25" t="n">
        <v>1</v>
      </c>
      <c r="BI283" s="25" t="n">
        <v>1</v>
      </c>
      <c r="BJ283" s="26" t="n">
        <v>1</v>
      </c>
      <c r="BK283" s="25" t="n">
        <v>1</v>
      </c>
      <c r="BL283" s="25" t="n">
        <v>1</v>
      </c>
      <c r="BM283" s="25" t="n">
        <v>1</v>
      </c>
      <c r="BN283" s="26" t="n">
        <v>1</v>
      </c>
      <c r="BO283" s="25" t="n">
        <v>1</v>
      </c>
      <c r="BP283" s="25" t="n">
        <v>1</v>
      </c>
      <c r="BQ283" s="23" t="n">
        <v>1</v>
      </c>
      <c r="BR283" s="24" t="n">
        <v>1</v>
      </c>
      <c r="BS283" s="23" t="n">
        <v>1</v>
      </c>
      <c r="BT283" s="23" t="n">
        <v>1</v>
      </c>
      <c r="BU283" s="23" t="n">
        <v>0</v>
      </c>
      <c r="BV283" s="23" t="n">
        <v>0</v>
      </c>
      <c r="BW283" s="24" t="n">
        <v>0</v>
      </c>
      <c r="BX283" s="24" t="n">
        <v>0</v>
      </c>
      <c r="BY283" s="23" t="n">
        <v>0</v>
      </c>
      <c r="BZ283" s="23" t="n">
        <v>0</v>
      </c>
      <c r="CB283" s="27" t="n">
        <f aca="false">CF283*$CZ$3+CI283*$DA$3+CL283*$DB$3+CO283*$DC$3+CR283*$DD$3+CU283*$DE$3+CX283*$DF$3</f>
        <v>55.3557142857143</v>
      </c>
      <c r="CD283" s="38" t="n">
        <f aca="false">(G283+I283+K283+N283+R283)/5</f>
        <v>0.4</v>
      </c>
      <c r="CE283" s="39" t="n">
        <f aca="false">(C283+D283+E283+F283+H283+J283+L283+M283+O283+P283+Q283+S283+T283)/13</f>
        <v>0.307692307692308</v>
      </c>
      <c r="CF283" s="30" t="n">
        <f aca="false">IF(AND(CD283=1,CE283=1),$DC$5,IF(AND(CD283=1,CE283&gt;0.5),$DC$6,IF(AND(CD283=1,AND(CE283&gt;0.25,CE283&lt;=0.5)),$DC$7,IF(AND(CD283=1,CE283&lt;=0.25),$DC$8,IF(AND(CD283&gt;0.5,CE283&gt;0.5),$DC$9,IF(AND(CD283&gt;0.5,AND(CE283&gt;0.25,CE283&lt;=0.5)),$DC$10,IF(AND(CD283&gt;0.5,CE283&lt;=0.25),$DC$11,IF(AND(AND(CD283&lt;=0.5,CD283&gt;0.25),CE283&gt;0.5),$DC$12,IF(AND(AND(CD283&lt;=0.5,CD283&gt;0.25),AND(CE283&gt;0.25,CE283&lt;=0.5)),$DC$13,IF(AND(AND(CD283&lt;=0.5,CD283&gt;0.25),CE283&lt;=0.25),$DC$14,IF(AND(CD283&lt;=0.25,CE283&gt;0.5),$DC$15,IF(AND(CD283&lt;=0.25,AND(CE283&gt;0.25,CE283&lt;=0.5)),$DC$16,IF(AND(CD283&lt;=0.25,AND(CE283&gt;0.1,CE283&lt;=0.25)),$DC$17,IF(AND(CD283&lt;=0.25,CE283&lt;=0.1,OR(CD283&lt;&gt;0,CE283&lt;&gt;0)),$DC$18,IF(AND(CD283=0,CE283=0),$DC$19,"ATENÇÃO")))))))))))))))</f>
        <v>42.8571428571429</v>
      </c>
      <c r="CG283" s="38" t="n">
        <f aca="false">(X283+AA283+AG283)/3</f>
        <v>0.333333333333333</v>
      </c>
      <c r="CH283" s="39" t="n">
        <f aca="false">(U283+V283+W283+Y283+Z283+AB283+AC283+AD283+AE283+AF283)/10</f>
        <v>0.2</v>
      </c>
      <c r="CI283" s="30" t="n">
        <f aca="false">IF(AND(CG283=1,CH283=1),$DC$5,IF(AND(CG283=1,CH283&gt;0.5),$DC$6,IF(AND(CG283=1,AND(CH283&gt;0.25,CH283&lt;=0.5)),$DC$7,IF(AND(CG283=1,CH283&lt;=0.25),$DC$8,IF(AND(CG283&gt;0.5,CH283&gt;0.5),$DC$9,IF(AND(CG283&gt;0.5,AND(CH283&gt;0.25,CH283&lt;=0.5)),$DC$10,IF(AND(CG283&gt;0.5,CH283&lt;=0.25),$DC$11,IF(AND(AND(CG283&lt;=0.5,CG283&gt;0.25),CH283&gt;0.5),$DC$12,IF(AND(AND(CG283&lt;=0.5,CG283&gt;0.25),AND(CH283&gt;0.25,CH283&lt;=0.5)),$DC$13,IF(AND(AND(CG283&lt;=0.5,CG283&gt;0.25),CH283&lt;=0.25),$DC$14,IF(AND(CG283&lt;=0.25,CH283&gt;0.5),$DC$15,IF(AND(CG283&lt;=0.25,AND(CH283&gt;0.25,CH283&lt;=0.5)),$DC$16,IF(AND(CG283&lt;=0.25,AND(CH283&gt;0.1,CH283&lt;=0.25)),$DC$17,IF(AND(CG283&lt;=0.25,CH283&lt;=0.1,OR(CG283&lt;&gt;0,CH283&lt;&gt;0)),$DC$18,IF(AND(CG283=0,CH283=0),$DC$19,"ATENÇÃO")))))))))))))))</f>
        <v>35.7142857142857</v>
      </c>
      <c r="CJ283" s="38" t="n">
        <f aca="false">(AJ283+AL283)/2</f>
        <v>0.5</v>
      </c>
      <c r="CK283" s="39" t="n">
        <f aca="false">(AH283+AI283+AK283)/3</f>
        <v>1</v>
      </c>
      <c r="CL283" s="30" t="n">
        <f aca="false">IF(AND(CJ283=1,CK283=1),$DC$5,IF(AND(CJ283=1,CK283&gt;0.5),$DC$6,IF(AND(CJ283=1,AND(CK283&gt;0.25,CK283&lt;=0.5)),$DC$7,IF(AND(CJ283=1,CK283&lt;=0.25),$DC$8,IF(AND(CJ283&gt;0.5,CK283&gt;0.5),$DC$9,IF(AND(CJ283&gt;0.5,AND(CK283&gt;0.25,CK283&lt;=0.5)),$DC$10,IF(AND(CJ283&gt;0.5,CK283&lt;=0.25),$DC$11,IF(AND(AND(CJ283&lt;=0.5,CJ283&gt;0.25),CK283&gt;0.5),$DC$12,IF(AND(AND(CJ283&lt;=0.5,CJ283&gt;0.25),AND(CK283&gt;0.25,CK283&lt;=0.5)),$DC$13,IF(AND(AND(CJ283&lt;=0.5,CJ283&gt;0.25),CK283&lt;=0.25),$DC$14,IF(AND(CJ283&lt;=0.25,CK283&gt;0.5),$DC$15,IF(AND(CJ283&lt;=0.25,AND(CK283&gt;0.25,CK283&lt;=0.5)),$DC$16,IF(AND(CJ283&lt;=0.25,AND(CK283&gt;0.1,CK283&lt;=0.25)),$DC$17,IF(AND(CJ283&lt;=0.25,CK283&lt;=0.1,OR(CJ283&lt;&gt;0,CK283&lt;&gt;0)),$DC$18,IF(AND(CJ283=0,CK283=0),$DC$19,"ATENÇÃO")))))))))))))))</f>
        <v>50</v>
      </c>
      <c r="CM283" s="38" t="n">
        <f aca="false">(AP283+AS283)/2</f>
        <v>0</v>
      </c>
      <c r="CN283" s="39" t="n">
        <f aca="false">(AM283+AN283+AO283+AQ283+AR283+AT283)/6</f>
        <v>0.5</v>
      </c>
      <c r="CO283" s="30" t="n">
        <f aca="false">IF(AND(CM283=1,CN283=1),$DC$5,IF(AND(CM283=1,CN283&gt;0.5),$DC$6,IF(AND(CM283=1,AND(CN283&gt;0.25,CN283&lt;=0.5)),$DC$7,IF(AND(CM283=1,CN283&lt;=0.25),$DC$8,IF(AND(CM283&gt;0.5,CN283&gt;0.5),$DC$9,IF(AND(CM283&gt;0.5,AND(CN283&gt;0.25,CN283&lt;=0.5)),$DC$10,IF(AND(CM283&gt;0.5,CN283&lt;=0.25),$DC$11,IF(AND(AND(CM283&lt;=0.5,CM283&gt;0.25),CN283&gt;0.5),$DC$12,IF(AND(AND(CM283&lt;=0.5,CM283&gt;0.25),AND(CN283&gt;0.25,CN283&lt;=0.5)),$DC$13,IF(AND(AND(CM283&lt;=0.5,CM283&gt;0.25),CN283&lt;=0.25),$DC$14,IF(AND(CM283&lt;=0.25,CN283&gt;0.5),$DC$15,IF(AND(CM283&lt;=0.25,AND(CN283&gt;0.25,CN283&lt;=0.5)),$DC$16,IF(AND(CM283&lt;=0.25,AND(CN283&gt;0.1,CN283&lt;=0.25)),$DC$17,IF(AND(CM283&lt;=0.25,CN283&lt;=0.1,OR(CM283&lt;&gt;0,CN283&lt;&gt;0)),$DC$18,IF(AND(CM283=0,CN283=0),$DC$19,"ATENÇÃO")))))))))))))))</f>
        <v>21.4285714285714</v>
      </c>
      <c r="CP283" s="38" t="n">
        <f aca="false">(AU283+AZ283+BD283)/3</f>
        <v>0.666666666666667</v>
      </c>
      <c r="CQ283" s="39" t="n">
        <f aca="false">(AV283+AW283+AX283+AY283+BA283+BB283+BC283)/7</f>
        <v>0.285714285714286</v>
      </c>
      <c r="CR283" s="30" t="n">
        <f aca="false">IF(AND(CP283=1,CQ283=1),$DC$5,IF(AND(CP283=1,CQ283&gt;0.5),$DC$6,IF(AND(CP283=1,AND(CQ283&gt;0.25,CQ283&lt;=0.5)),$DC$7,IF(AND(CP283=1,CQ283&lt;=0.25),$DC$8,IF(AND(CP283&gt;0.5,CQ283&gt;0.5),$DC$9,IF(AND(CP283&gt;0.5,AND(CQ283&gt;0.25,CQ283&lt;=0.5)),$DC$10,IF(AND(CP283&gt;0.5,CQ283&lt;=0.25),$DC$11,IF(AND(AND(CP283&lt;=0.5,CP283&gt;0.25),CQ283&gt;0.5),$DC$12,IF(AND(AND(CP283&lt;=0.5,CP283&gt;0.25),AND(CQ283&gt;0.25,CQ283&lt;=0.5)),$DC$13,IF(AND(AND(CP283&lt;=0.5,CP283&gt;0.25),CQ283&lt;=0.25),$DC$14,IF(AND(CP283&lt;=0.25,CQ283&gt;0.5),$DC$15,IF(AND(CP283&lt;=0.25,AND(CQ283&gt;0.25,CQ283&lt;=0.5)),$DC$16,IF(AND(CP283&lt;=0.25,AND(CQ283&gt;0.1,CQ283&lt;=0.25)),$DC$17,IF(AND(CP283&lt;=0.25,CQ283&lt;=0.1,OR(CP283&lt;&gt;0,CQ283&lt;&gt;0)),$DC$18,IF(AND(CP283=0,CQ283=0),$DC$19,"ATENÇÃO")))))))))))))))</f>
        <v>64.2857142857143</v>
      </c>
      <c r="CS283" s="38" t="n">
        <f aca="false">(BE283+BJ283+BN283)/3</f>
        <v>1</v>
      </c>
      <c r="CT283" s="39" t="n">
        <f aca="false">(BF283+BG283+BH283+BI283+BK283+BL283+BM283+BO283+BP283)/9</f>
        <v>1</v>
      </c>
      <c r="CU283" s="30" t="n">
        <f aca="false">IF(AND(CS283=1,CT283=1),$DC$5,IF(AND(CS283=1,CT283&gt;0.5),$DC$6,IF(AND(CS283=1,AND(CT283&gt;0.25,CT283&lt;=0.5)),$DC$7,IF(AND(CS283=1,CT283&lt;=0.25),$DC$8,IF(AND(CS283&gt;0.5,CT283&gt;0.5),$DC$9,IF(AND(CS283&gt;0.5,AND(CT283&gt;0.25,CT283&lt;=0.5)),$DC$10,IF(AND(CS283&gt;0.5,CT283&lt;=0.25),$DC$11,IF(AND(AND(CS283&lt;=0.5,CS283&gt;0.25),CT283&gt;0.5),$DC$12,IF(AND(AND(CS283&lt;=0.5,CS283&gt;0.25),AND(CT283&gt;0.25,CT283&lt;=0.5)),$DC$13,IF(AND(AND(CS283&lt;=0.5,CS283&gt;0.25),CT283&lt;=0.25),$DC$14,IF(AND(CS283&lt;=0.25,CT283&gt;0.5),$DC$15,IF(AND(CS283&lt;=0.25,AND(CT283&gt;0.25,CT283&lt;=0.5)),$DC$16,IF(AND(CS283&lt;=0.25,AND(CT283&gt;0.1,CT283&lt;=0.25)),$DC$17,IF(AND(CS283&lt;=0.25,CT283&lt;=0.1,OR(CS283&lt;&gt;0,CT283&lt;&gt;0)),$DC$18,IF(AND(CS283=0,CT283=0),$DC$19,"ATENÇÃO")))))))))))))))</f>
        <v>100</v>
      </c>
      <c r="CV283" s="31" t="n">
        <f aca="false">(BR283+BW283+BX283)/3</f>
        <v>0.333333333333333</v>
      </c>
      <c r="CW283" s="32" t="n">
        <f aca="false">(BQ283+BS283+BT283+BU283+BV283+BY283+BZ283)/7</f>
        <v>0.428571428571429</v>
      </c>
      <c r="CX283" s="30" t="n">
        <f aca="false">IF(AND(CV283=1,CW283=1),$DC$5,IF(AND(CV283=1,CW283&gt;0.5),$DC$6,IF(AND(CV283=1,AND(CW283&gt;0.25,CW283&lt;=0.5)),$DC$7,IF(AND(CV283=1,CW283&lt;=0.25),$DC$8,IF(AND(CV283&gt;0.5,CW283&gt;0.5),$DC$9,IF(AND(CV283&gt;0.5,AND(CW283&gt;0.25,CW283&lt;=0.5)),$DC$10,IF(AND(CV283&gt;0.5,CW283&lt;=0.25),$DC$11,IF(AND(AND(CV283&lt;=0.5,CV283&gt;0.25),CW283&gt;0.5),$DC$12,IF(AND(AND(CV283&lt;=0.5,CV283&gt;0.25),AND(CW283&gt;0.25,CW283&lt;=0.5)),$DC$13,IF(AND(AND(CV283&lt;=0.5,CV283&gt;0.25),CW283&lt;=0.25),$DC$14,IF(AND(CV283&lt;=0.25,CW283&gt;0.5),$DC$15,IF(AND(CV283&lt;=0.25,AND(CW283&gt;0.25,CW283&lt;=0.5)),$DC$16,IF(AND(CV283&lt;=0.25,AND(CW283&gt;0.1,CW283&lt;=0.25)),$DC$17,IF(AND(CV283&lt;=0.25,CW283&lt;=0.1,OR(CV283&lt;&gt;0,CW283&lt;&gt;0)),$DC$18,IF(AND(CV283=0,CW283=0),$DC$19,"ATENÇÃO")))))))))))))))</f>
        <v>42.8571428571429</v>
      </c>
    </row>
    <row r="284" customFormat="false" ht="15" hidden="false" customHeight="false" outlineLevel="0" collapsed="false">
      <c r="A284" s="1" t="s">
        <v>435</v>
      </c>
      <c r="B284" s="2" t="n">
        <v>282</v>
      </c>
      <c r="C284" s="23" t="n">
        <v>1</v>
      </c>
      <c r="D284" s="23" t="n">
        <v>0</v>
      </c>
      <c r="E284" s="23" t="n">
        <v>1</v>
      </c>
      <c r="F284" s="23" t="n">
        <v>0</v>
      </c>
      <c r="G284" s="24" t="n">
        <v>0</v>
      </c>
      <c r="H284" s="23" t="n">
        <v>0</v>
      </c>
      <c r="I284" s="24" t="n">
        <v>0</v>
      </c>
      <c r="J284" s="23" t="n">
        <v>0</v>
      </c>
      <c r="K284" s="24" t="n">
        <v>0</v>
      </c>
      <c r="L284" s="23" t="n">
        <v>1</v>
      </c>
      <c r="M284" s="23" t="n">
        <v>0</v>
      </c>
      <c r="N284" s="24" t="n">
        <v>1</v>
      </c>
      <c r="O284" s="23" t="n">
        <v>0</v>
      </c>
      <c r="P284" s="23" t="n">
        <v>0</v>
      </c>
      <c r="Q284" s="23" t="n">
        <v>1</v>
      </c>
      <c r="R284" s="24" t="n">
        <v>1</v>
      </c>
      <c r="S284" s="23" t="n">
        <v>1</v>
      </c>
      <c r="T284" s="23" t="n">
        <v>0</v>
      </c>
      <c r="U284" s="25" t="n">
        <v>0</v>
      </c>
      <c r="V284" s="25" t="n">
        <v>0</v>
      </c>
      <c r="W284" s="25" t="n">
        <v>1</v>
      </c>
      <c r="X284" s="26" t="n">
        <v>0</v>
      </c>
      <c r="Y284" s="25" t="n">
        <v>0</v>
      </c>
      <c r="Z284" s="25" t="n">
        <v>0</v>
      </c>
      <c r="AA284" s="26" t="n">
        <v>0</v>
      </c>
      <c r="AB284" s="25" t="n">
        <v>0</v>
      </c>
      <c r="AC284" s="25" t="n">
        <v>0</v>
      </c>
      <c r="AD284" s="25" t="n">
        <v>0</v>
      </c>
      <c r="AE284" s="25" t="n">
        <v>1</v>
      </c>
      <c r="AF284" s="25" t="n">
        <v>0</v>
      </c>
      <c r="AG284" s="26" t="n">
        <v>1</v>
      </c>
      <c r="AH284" s="23" t="n">
        <v>1</v>
      </c>
      <c r="AI284" s="23" t="n">
        <v>1</v>
      </c>
      <c r="AJ284" s="24" t="n">
        <v>0</v>
      </c>
      <c r="AK284" s="23" t="n">
        <v>1</v>
      </c>
      <c r="AL284" s="24" t="n">
        <v>1</v>
      </c>
      <c r="AM284" s="25" t="n">
        <v>1</v>
      </c>
      <c r="AN284" s="25" t="n">
        <v>1</v>
      </c>
      <c r="AO284" s="25" t="n">
        <v>0</v>
      </c>
      <c r="AP284" s="26" t="n">
        <v>1</v>
      </c>
      <c r="AQ284" s="25" t="n">
        <v>0</v>
      </c>
      <c r="AR284" s="25" t="n">
        <v>1</v>
      </c>
      <c r="AS284" s="26" t="n">
        <v>0</v>
      </c>
      <c r="AT284" s="25" t="n">
        <v>1</v>
      </c>
      <c r="AU284" s="24" t="n">
        <v>1</v>
      </c>
      <c r="AV284" s="23" t="n">
        <v>0</v>
      </c>
      <c r="AW284" s="23" t="n">
        <v>0</v>
      </c>
      <c r="AX284" s="23" t="n">
        <v>1</v>
      </c>
      <c r="AY284" s="23" t="n">
        <v>0</v>
      </c>
      <c r="AZ284" s="24" t="n">
        <v>1</v>
      </c>
      <c r="BA284" s="23" t="n">
        <v>0</v>
      </c>
      <c r="BB284" s="23" t="n">
        <v>1</v>
      </c>
      <c r="BC284" s="23" t="n">
        <v>0</v>
      </c>
      <c r="BD284" s="24" t="n">
        <v>0</v>
      </c>
      <c r="BE284" s="26" t="n">
        <v>1</v>
      </c>
      <c r="BF284" s="25" t="n">
        <v>1</v>
      </c>
      <c r="BG284" s="25" t="n">
        <v>1</v>
      </c>
      <c r="BH284" s="25" t="n">
        <v>1</v>
      </c>
      <c r="BI284" s="25" t="n">
        <v>1</v>
      </c>
      <c r="BJ284" s="26" t="n">
        <v>1</v>
      </c>
      <c r="BK284" s="25" t="n">
        <v>1</v>
      </c>
      <c r="BL284" s="25" t="n">
        <v>1</v>
      </c>
      <c r="BM284" s="25" t="n">
        <v>1</v>
      </c>
      <c r="BN284" s="26" t="n">
        <v>1</v>
      </c>
      <c r="BO284" s="25" t="n">
        <v>1</v>
      </c>
      <c r="BP284" s="25" t="n">
        <v>1</v>
      </c>
      <c r="BQ284" s="23" t="n">
        <v>1</v>
      </c>
      <c r="BR284" s="24" t="n">
        <v>0</v>
      </c>
      <c r="BS284" s="23" t="n">
        <v>0</v>
      </c>
      <c r="BT284" s="23" t="n">
        <v>1</v>
      </c>
      <c r="BU284" s="23" t="n">
        <v>0</v>
      </c>
      <c r="BV284" s="23" t="n">
        <v>0</v>
      </c>
      <c r="BW284" s="24" t="n">
        <v>0</v>
      </c>
      <c r="BX284" s="24" t="n">
        <v>0</v>
      </c>
      <c r="BY284" s="23" t="n">
        <v>0</v>
      </c>
      <c r="BZ284" s="23" t="n">
        <v>0</v>
      </c>
      <c r="CB284" s="27" t="n">
        <f aca="false">CF284*$CZ$3+CI284*$DA$3+CL284*$DB$3+CO284*$DC$3+CR284*$DD$3+CU284*$DE$3+CX284*$DF$3</f>
        <v>51.6471428571429</v>
      </c>
      <c r="CD284" s="38" t="n">
        <f aca="false">(G284+I284+K284+N284+R284)/5</f>
        <v>0.4</v>
      </c>
      <c r="CE284" s="39" t="n">
        <f aca="false">(C284+D284+E284+F284+H284+J284+L284+M284+O284+P284+Q284+S284+T284)/13</f>
        <v>0.384615384615385</v>
      </c>
      <c r="CF284" s="30" t="n">
        <f aca="false">IF(AND(CD284=1,CE284=1),$DC$5,IF(AND(CD284=1,CE284&gt;0.5),$DC$6,IF(AND(CD284=1,AND(CE284&gt;0.25,CE284&lt;=0.5)),$DC$7,IF(AND(CD284=1,CE284&lt;=0.25),$DC$8,IF(AND(CD284&gt;0.5,CE284&gt;0.5),$DC$9,IF(AND(CD284&gt;0.5,AND(CE284&gt;0.25,CE284&lt;=0.5)),$DC$10,IF(AND(CD284&gt;0.5,CE284&lt;=0.25),$DC$11,IF(AND(AND(CD284&lt;=0.5,CD284&gt;0.25),CE284&gt;0.5),$DC$12,IF(AND(AND(CD284&lt;=0.5,CD284&gt;0.25),AND(CE284&gt;0.25,CE284&lt;=0.5)),$DC$13,IF(AND(AND(CD284&lt;=0.5,CD284&gt;0.25),CE284&lt;=0.25),$DC$14,IF(AND(CD284&lt;=0.25,CE284&gt;0.5),$DC$15,IF(AND(CD284&lt;=0.25,AND(CE284&gt;0.25,CE284&lt;=0.5)),$DC$16,IF(AND(CD284&lt;=0.25,AND(CE284&gt;0.1,CE284&lt;=0.25)),$DC$17,IF(AND(CD284&lt;=0.25,CE284&lt;=0.1,OR(CD284&lt;&gt;0,CE284&lt;&gt;0)),$DC$18,IF(AND(CD284=0,CE284=0),$DC$19,"ATENÇÃO")))))))))))))))</f>
        <v>42.8571428571429</v>
      </c>
      <c r="CG284" s="38" t="n">
        <f aca="false">(X284+AA284+AG284)/3</f>
        <v>0.333333333333333</v>
      </c>
      <c r="CH284" s="39" t="n">
        <f aca="false">(U284+V284+W284+Y284+Z284+AB284+AC284+AD284+AE284+AF284)/10</f>
        <v>0.2</v>
      </c>
      <c r="CI284" s="30" t="n">
        <f aca="false">IF(AND(CG284=1,CH284=1),$DC$5,IF(AND(CG284=1,CH284&gt;0.5),$DC$6,IF(AND(CG284=1,AND(CH284&gt;0.25,CH284&lt;=0.5)),$DC$7,IF(AND(CG284=1,CH284&lt;=0.25),$DC$8,IF(AND(CG284&gt;0.5,CH284&gt;0.5),$DC$9,IF(AND(CG284&gt;0.5,AND(CH284&gt;0.25,CH284&lt;=0.5)),$DC$10,IF(AND(CG284&gt;0.5,CH284&lt;=0.25),$DC$11,IF(AND(AND(CG284&lt;=0.5,CG284&gt;0.25),CH284&gt;0.5),$DC$12,IF(AND(AND(CG284&lt;=0.5,CG284&gt;0.25),AND(CH284&gt;0.25,CH284&lt;=0.5)),$DC$13,IF(AND(AND(CG284&lt;=0.5,CG284&gt;0.25),CH284&lt;=0.25),$DC$14,IF(AND(CG284&lt;=0.25,CH284&gt;0.5),$DC$15,IF(AND(CG284&lt;=0.25,AND(CH284&gt;0.25,CH284&lt;=0.5)),$DC$16,IF(AND(CG284&lt;=0.25,AND(CH284&gt;0.1,CH284&lt;=0.25)),$DC$17,IF(AND(CG284&lt;=0.25,CH284&lt;=0.1,OR(CG284&lt;&gt;0,CH284&lt;&gt;0)),$DC$18,IF(AND(CG284=0,CH284=0),$DC$19,"ATENÇÃO")))))))))))))))</f>
        <v>35.7142857142857</v>
      </c>
      <c r="CJ284" s="38" t="n">
        <f aca="false">(AJ284+AL284)/2</f>
        <v>0.5</v>
      </c>
      <c r="CK284" s="39" t="n">
        <f aca="false">(AH284+AI284+AK284)/3</f>
        <v>1</v>
      </c>
      <c r="CL284" s="30" t="n">
        <f aca="false">IF(AND(CJ284=1,CK284=1),$DC$5,IF(AND(CJ284=1,CK284&gt;0.5),$DC$6,IF(AND(CJ284=1,AND(CK284&gt;0.25,CK284&lt;=0.5)),$DC$7,IF(AND(CJ284=1,CK284&lt;=0.25),$DC$8,IF(AND(CJ284&gt;0.5,CK284&gt;0.5),$DC$9,IF(AND(CJ284&gt;0.5,AND(CK284&gt;0.25,CK284&lt;=0.5)),$DC$10,IF(AND(CJ284&gt;0.5,CK284&lt;=0.25),$DC$11,IF(AND(AND(CJ284&lt;=0.5,CJ284&gt;0.25),CK284&gt;0.5),$DC$12,IF(AND(AND(CJ284&lt;=0.5,CJ284&gt;0.25),AND(CK284&gt;0.25,CK284&lt;=0.5)),$DC$13,IF(AND(AND(CJ284&lt;=0.5,CJ284&gt;0.25),CK284&lt;=0.25),$DC$14,IF(AND(CJ284&lt;=0.25,CK284&gt;0.5),$DC$15,IF(AND(CJ284&lt;=0.25,AND(CK284&gt;0.25,CK284&lt;=0.5)),$DC$16,IF(AND(CJ284&lt;=0.25,AND(CK284&gt;0.1,CK284&lt;=0.25)),$DC$17,IF(AND(CJ284&lt;=0.25,CK284&lt;=0.1,OR(CJ284&lt;&gt;0,CK284&lt;&gt;0)),$DC$18,IF(AND(CJ284=0,CK284=0),$DC$19,"ATENÇÃO")))))))))))))))</f>
        <v>50</v>
      </c>
      <c r="CM284" s="38" t="n">
        <f aca="false">(AP284+AS284)/2</f>
        <v>0.5</v>
      </c>
      <c r="CN284" s="39" t="n">
        <f aca="false">(AM284+AN284+AO284+AQ284+AR284+AT284)/6</f>
        <v>0.666666666666667</v>
      </c>
      <c r="CO284" s="30" t="n">
        <f aca="false">IF(AND(CM284=1,CN284=1),$DC$5,IF(AND(CM284=1,CN284&gt;0.5),$DC$6,IF(AND(CM284=1,AND(CN284&gt;0.25,CN284&lt;=0.5)),$DC$7,IF(AND(CM284=1,CN284&lt;=0.25),$DC$8,IF(AND(CM284&gt;0.5,CN284&gt;0.5),$DC$9,IF(AND(CM284&gt;0.5,AND(CN284&gt;0.25,CN284&lt;=0.5)),$DC$10,IF(AND(CM284&gt;0.5,CN284&lt;=0.25),$DC$11,IF(AND(AND(CM284&lt;=0.5,CM284&gt;0.25),CN284&gt;0.5),$DC$12,IF(AND(AND(CM284&lt;=0.5,CM284&gt;0.25),AND(CN284&gt;0.25,CN284&lt;=0.5)),$DC$13,IF(AND(AND(CM284&lt;=0.5,CM284&gt;0.25),CN284&lt;=0.25),$DC$14,IF(AND(CM284&lt;=0.25,CN284&gt;0.5),$DC$15,IF(AND(CM284&lt;=0.25,AND(CN284&gt;0.25,CN284&lt;=0.5)),$DC$16,IF(AND(CM284&lt;=0.25,AND(CN284&gt;0.1,CN284&lt;=0.25)),$DC$17,IF(AND(CM284&lt;=0.25,CN284&lt;=0.1,OR(CM284&lt;&gt;0,CN284&lt;&gt;0)),$DC$18,IF(AND(CM284=0,CN284=0),$DC$19,"ATENÇÃO")))))))))))))))</f>
        <v>50</v>
      </c>
      <c r="CP284" s="38" t="n">
        <f aca="false">(AU284+AZ284+BD284)/3</f>
        <v>0.666666666666667</v>
      </c>
      <c r="CQ284" s="39" t="n">
        <f aca="false">(AV284+AW284+AX284+AY284+BA284+BB284+BC284)/7</f>
        <v>0.285714285714286</v>
      </c>
      <c r="CR284" s="30" t="n">
        <f aca="false">IF(AND(CP284=1,CQ284=1),$DC$5,IF(AND(CP284=1,CQ284&gt;0.5),$DC$6,IF(AND(CP284=1,AND(CQ284&gt;0.25,CQ284&lt;=0.5)),$DC$7,IF(AND(CP284=1,CQ284&lt;=0.25),$DC$8,IF(AND(CP284&gt;0.5,CQ284&gt;0.5),$DC$9,IF(AND(CP284&gt;0.5,AND(CQ284&gt;0.25,CQ284&lt;=0.5)),$DC$10,IF(AND(CP284&gt;0.5,CQ284&lt;=0.25),$DC$11,IF(AND(AND(CP284&lt;=0.5,CP284&gt;0.25),CQ284&gt;0.5),$DC$12,IF(AND(AND(CP284&lt;=0.5,CP284&gt;0.25),AND(CQ284&gt;0.25,CQ284&lt;=0.5)),$DC$13,IF(AND(AND(CP284&lt;=0.5,CP284&gt;0.25),CQ284&lt;=0.25),$DC$14,IF(AND(CP284&lt;=0.25,CQ284&gt;0.5),$DC$15,IF(AND(CP284&lt;=0.25,AND(CQ284&gt;0.25,CQ284&lt;=0.5)),$DC$16,IF(AND(CP284&lt;=0.25,AND(CQ284&gt;0.1,CQ284&lt;=0.25)),$DC$17,IF(AND(CP284&lt;=0.25,CQ284&lt;=0.1,OR(CP284&lt;&gt;0,CQ284&lt;&gt;0)),$DC$18,IF(AND(CP284=0,CQ284=0),$DC$19,"ATENÇÃO")))))))))))))))</f>
        <v>64.2857142857143</v>
      </c>
      <c r="CS284" s="38" t="n">
        <f aca="false">(BE284+BJ284+BN284)/3</f>
        <v>1</v>
      </c>
      <c r="CT284" s="39" t="n">
        <f aca="false">(BF284+BG284+BH284+BI284+BK284+BL284+BM284+BO284+BP284)/9</f>
        <v>1</v>
      </c>
      <c r="CU284" s="30" t="n">
        <f aca="false">IF(AND(CS284=1,CT284=1),$DC$5,IF(AND(CS284=1,CT284&gt;0.5),$DC$6,IF(AND(CS284=1,AND(CT284&gt;0.25,CT284&lt;=0.5)),$DC$7,IF(AND(CS284=1,CT284&lt;=0.25),$DC$8,IF(AND(CS284&gt;0.5,CT284&gt;0.5),$DC$9,IF(AND(CS284&gt;0.5,AND(CT284&gt;0.25,CT284&lt;=0.5)),$DC$10,IF(AND(CS284&gt;0.5,CT284&lt;=0.25),$DC$11,IF(AND(AND(CS284&lt;=0.5,CS284&gt;0.25),CT284&gt;0.5),$DC$12,IF(AND(AND(CS284&lt;=0.5,CS284&gt;0.25),AND(CT284&gt;0.25,CT284&lt;=0.5)),$DC$13,IF(AND(AND(CS284&lt;=0.5,CS284&gt;0.25),CT284&lt;=0.25),$DC$14,IF(AND(CS284&lt;=0.25,CT284&gt;0.5),$DC$15,IF(AND(CS284&lt;=0.25,AND(CT284&gt;0.25,CT284&lt;=0.5)),$DC$16,IF(AND(CS284&lt;=0.25,AND(CT284&gt;0.1,CT284&lt;=0.25)),$DC$17,IF(AND(CS284&lt;=0.25,CT284&lt;=0.1,OR(CS284&lt;&gt;0,CT284&lt;&gt;0)),$DC$18,IF(AND(CS284=0,CT284=0),$DC$19,"ATENÇÃO")))))))))))))))</f>
        <v>100</v>
      </c>
      <c r="CV284" s="31" t="n">
        <f aca="false">(BR284+BW284+BX284)/3</f>
        <v>0</v>
      </c>
      <c r="CW284" s="32" t="n">
        <f aca="false">(BQ284+BS284+BT284+BU284+BV284+BY284+BZ284)/7</f>
        <v>0.285714285714286</v>
      </c>
      <c r="CX284" s="30" t="n">
        <f aca="false">IF(AND(CV284=1,CW284=1),$DC$5,IF(AND(CV284=1,CW284&gt;0.5),$DC$6,IF(AND(CV284=1,AND(CW284&gt;0.25,CW284&lt;=0.5)),$DC$7,IF(AND(CV284=1,CW284&lt;=0.25),$DC$8,IF(AND(CV284&gt;0.5,CW284&gt;0.5),$DC$9,IF(AND(CV284&gt;0.5,AND(CW284&gt;0.25,CW284&lt;=0.5)),$DC$10,IF(AND(CV284&gt;0.5,CW284&lt;=0.25),$DC$11,IF(AND(AND(CV284&lt;=0.5,CV284&gt;0.25),CW284&gt;0.5),$DC$12,IF(AND(AND(CV284&lt;=0.5,CV284&gt;0.25),AND(CW284&gt;0.25,CW284&lt;=0.5)),$DC$13,IF(AND(AND(CV284&lt;=0.5,CV284&gt;0.25),CW284&lt;=0.25),$DC$14,IF(AND(CV284&lt;=0.25,CW284&gt;0.5),$DC$15,IF(AND(CV284&lt;=0.25,AND(CW284&gt;0.25,CW284&lt;=0.5)),$DC$16,IF(AND(CV284&lt;=0.25,AND(CW284&gt;0.1,CW284&lt;=0.25)),$DC$17,IF(AND(CV284&lt;=0.25,CW284&lt;=0.1,OR(CV284&lt;&gt;0,CW284&lt;&gt;0)),$DC$18,IF(AND(CV284=0,CW284=0),$DC$19,"ATENÇÃO")))))))))))))))</f>
        <v>21.4285714285714</v>
      </c>
    </row>
    <row r="285" customFormat="false" ht="15" hidden="false" customHeight="false" outlineLevel="0" collapsed="false">
      <c r="A285" s="1" t="s">
        <v>436</v>
      </c>
      <c r="B285" s="2" t="n">
        <v>283</v>
      </c>
      <c r="C285" s="23" t="n">
        <v>1</v>
      </c>
      <c r="D285" s="23" t="n">
        <v>0</v>
      </c>
      <c r="E285" s="23" t="n">
        <v>0</v>
      </c>
      <c r="F285" s="23" t="n">
        <v>0</v>
      </c>
      <c r="G285" s="24" t="n">
        <v>0</v>
      </c>
      <c r="H285" s="23" t="n">
        <v>0</v>
      </c>
      <c r="I285" s="24" t="n">
        <v>0</v>
      </c>
      <c r="J285" s="23" t="n">
        <v>0</v>
      </c>
      <c r="K285" s="24" t="n">
        <v>0</v>
      </c>
      <c r="L285" s="23" t="n">
        <v>1</v>
      </c>
      <c r="M285" s="23" t="n">
        <v>0</v>
      </c>
      <c r="N285" s="24" t="n">
        <v>1</v>
      </c>
      <c r="O285" s="23" t="n">
        <v>1</v>
      </c>
      <c r="P285" s="23" t="n">
        <v>0</v>
      </c>
      <c r="Q285" s="23" t="n">
        <v>0</v>
      </c>
      <c r="R285" s="24" t="n">
        <v>0</v>
      </c>
      <c r="S285" s="23" t="n">
        <v>0</v>
      </c>
      <c r="T285" s="23" t="n">
        <v>0</v>
      </c>
      <c r="U285" s="25" t="n">
        <v>0</v>
      </c>
      <c r="V285" s="25" t="n">
        <v>0</v>
      </c>
      <c r="W285" s="25" t="n">
        <v>0</v>
      </c>
      <c r="X285" s="26" t="n">
        <v>0</v>
      </c>
      <c r="Y285" s="25" t="n">
        <v>0</v>
      </c>
      <c r="Z285" s="25" t="n">
        <v>0</v>
      </c>
      <c r="AA285" s="26" t="n">
        <v>0</v>
      </c>
      <c r="AB285" s="25" t="n">
        <v>0</v>
      </c>
      <c r="AC285" s="25" t="n">
        <v>0</v>
      </c>
      <c r="AD285" s="25" t="n">
        <v>0</v>
      </c>
      <c r="AE285" s="25" t="n">
        <v>0</v>
      </c>
      <c r="AF285" s="25" t="n">
        <v>0</v>
      </c>
      <c r="AG285" s="26" t="n">
        <v>1</v>
      </c>
      <c r="AH285" s="23" t="n">
        <v>1</v>
      </c>
      <c r="AI285" s="23" t="n">
        <v>1</v>
      </c>
      <c r="AJ285" s="24" t="n">
        <v>0</v>
      </c>
      <c r="AK285" s="23" t="n">
        <v>1</v>
      </c>
      <c r="AL285" s="24" t="n">
        <v>0</v>
      </c>
      <c r="AM285" s="25" t="n">
        <v>1</v>
      </c>
      <c r="AN285" s="25" t="n">
        <v>1</v>
      </c>
      <c r="AO285" s="25" t="n">
        <v>0</v>
      </c>
      <c r="AP285" s="26" t="n">
        <v>0</v>
      </c>
      <c r="AQ285" s="25" t="n">
        <v>0</v>
      </c>
      <c r="AR285" s="25" t="n">
        <v>1</v>
      </c>
      <c r="AS285" s="26" t="n">
        <v>0</v>
      </c>
      <c r="AT285" s="25" t="n">
        <v>1</v>
      </c>
      <c r="AU285" s="24" t="n">
        <v>0</v>
      </c>
      <c r="AV285" s="23" t="n">
        <v>0</v>
      </c>
      <c r="AW285" s="23" t="n">
        <v>0</v>
      </c>
      <c r="AX285" s="23" t="n">
        <v>0</v>
      </c>
      <c r="AY285" s="23" t="n">
        <v>0</v>
      </c>
      <c r="AZ285" s="24" t="n">
        <v>0</v>
      </c>
      <c r="BA285" s="23" t="n">
        <v>0</v>
      </c>
      <c r="BB285" s="23" t="n">
        <v>0</v>
      </c>
      <c r="BC285" s="23" t="n">
        <v>0</v>
      </c>
      <c r="BD285" s="24" t="n">
        <v>0</v>
      </c>
      <c r="BE285" s="26" t="n">
        <v>1</v>
      </c>
      <c r="BF285" s="25" t="n">
        <v>1</v>
      </c>
      <c r="BG285" s="25" t="n">
        <v>1</v>
      </c>
      <c r="BH285" s="25" t="n">
        <v>1</v>
      </c>
      <c r="BI285" s="25" t="n">
        <v>1</v>
      </c>
      <c r="BJ285" s="26" t="n">
        <v>1</v>
      </c>
      <c r="BK285" s="25" t="n">
        <v>1</v>
      </c>
      <c r="BL285" s="25" t="n">
        <v>1</v>
      </c>
      <c r="BM285" s="25" t="n">
        <v>1</v>
      </c>
      <c r="BN285" s="26" t="n">
        <v>1</v>
      </c>
      <c r="BO285" s="25" t="n">
        <v>1</v>
      </c>
      <c r="BP285" s="25" t="n">
        <v>1</v>
      </c>
      <c r="BQ285" s="23" t="n">
        <v>1</v>
      </c>
      <c r="BR285" s="24" t="n">
        <v>1</v>
      </c>
      <c r="BS285" s="23" t="n">
        <v>1</v>
      </c>
      <c r="BT285" s="23" t="n">
        <v>1</v>
      </c>
      <c r="BU285" s="23" t="n">
        <v>0</v>
      </c>
      <c r="BV285" s="23" t="n">
        <v>0</v>
      </c>
      <c r="BW285" s="24" t="n">
        <v>0</v>
      </c>
      <c r="BX285" s="24" t="n">
        <v>0</v>
      </c>
      <c r="BY285" s="23" t="n">
        <v>0</v>
      </c>
      <c r="BZ285" s="23" t="n">
        <v>0</v>
      </c>
      <c r="CB285" s="27" t="n">
        <f aca="false">CF285*$CZ$3+CI285*$DA$3+CL285*$DB$3+CO285*$DC$3+CR285*$DD$3+CU285*$DE$3+CX285*$DF$3</f>
        <v>35.2978571428571</v>
      </c>
      <c r="CD285" s="38" t="n">
        <f aca="false">(G285+I285+K285+N285+R285)/5</f>
        <v>0.2</v>
      </c>
      <c r="CE285" s="39" t="n">
        <f aca="false">(C285+D285+E285+F285+H285+J285+L285+M285+O285+P285+Q285+S285+T285)/13</f>
        <v>0.230769230769231</v>
      </c>
      <c r="CF285" s="30" t="n">
        <f aca="false">IF(AND(CD285=1,CE285=1),$DC$5,IF(AND(CD285=1,CE285&gt;0.5),$DC$6,IF(AND(CD285=1,AND(CE285&gt;0.25,CE285&lt;=0.5)),$DC$7,IF(AND(CD285=1,CE285&lt;=0.25),$DC$8,IF(AND(CD285&gt;0.5,CE285&gt;0.5),$DC$9,IF(AND(CD285&gt;0.5,AND(CE285&gt;0.25,CE285&lt;=0.5)),$DC$10,IF(AND(CD285&gt;0.5,CE285&lt;=0.25),$DC$11,IF(AND(AND(CD285&lt;=0.5,CD285&gt;0.25),CE285&gt;0.5),$DC$12,IF(AND(AND(CD285&lt;=0.5,CD285&gt;0.25),AND(CE285&gt;0.25,CE285&lt;=0.5)),$DC$13,IF(AND(AND(CD285&lt;=0.5,CD285&gt;0.25),CE285&lt;=0.25),$DC$14,IF(AND(CD285&lt;=0.25,CE285&gt;0.5),$DC$15,IF(AND(CD285&lt;=0.25,AND(CE285&gt;0.25,CE285&lt;=0.5)),$DC$16,IF(AND(CD285&lt;=0.25,AND(CE285&gt;0.1,CE285&lt;=0.25)),$DC$17,IF(AND(CD285&lt;=0.25,CE285&lt;=0.1,OR(CD285&lt;&gt;0,CE285&lt;&gt;0)),$DC$18,IF(AND(CD285=0,CE285=0),$DC$19,"ATENÇÃO")))))))))))))))</f>
        <v>14.2857142857143</v>
      </c>
      <c r="CG285" s="38" t="n">
        <f aca="false">(X285+AA285+AG285)/3</f>
        <v>0.333333333333333</v>
      </c>
      <c r="CH285" s="39" t="n">
        <f aca="false">(U285+V285+W285+Y285+Z285+AB285+AC285+AD285+AE285+AF285)/10</f>
        <v>0</v>
      </c>
      <c r="CI285" s="30" t="n">
        <f aca="false">IF(AND(CG285=1,CH285=1),$DC$5,IF(AND(CG285=1,CH285&gt;0.5),$DC$6,IF(AND(CG285=1,AND(CH285&gt;0.25,CH285&lt;=0.5)),$DC$7,IF(AND(CG285=1,CH285&lt;=0.25),$DC$8,IF(AND(CG285&gt;0.5,CH285&gt;0.5),$DC$9,IF(AND(CG285&gt;0.5,AND(CH285&gt;0.25,CH285&lt;=0.5)),$DC$10,IF(AND(CG285&gt;0.5,CH285&lt;=0.25),$DC$11,IF(AND(AND(CG285&lt;=0.5,CG285&gt;0.25),CH285&gt;0.5),$DC$12,IF(AND(AND(CG285&lt;=0.5,CG285&gt;0.25),AND(CH285&gt;0.25,CH285&lt;=0.5)),$DC$13,IF(AND(AND(CG285&lt;=0.5,CG285&gt;0.25),CH285&lt;=0.25),$DC$14,IF(AND(CG285&lt;=0.25,CH285&gt;0.5),$DC$15,IF(AND(CG285&lt;=0.25,AND(CH285&gt;0.25,CH285&lt;=0.5)),$DC$16,IF(AND(CG285&lt;=0.25,AND(CH285&gt;0.1,CH285&lt;=0.25)),$DC$17,IF(AND(CG285&lt;=0.25,CH285&lt;=0.1,OR(CG285&lt;&gt;0,CH285&lt;&gt;0)),$DC$18,IF(AND(CG285=0,CH285=0),$DC$19,"ATENÇÃO")))))))))))))))</f>
        <v>35.7142857142857</v>
      </c>
      <c r="CJ285" s="38" t="n">
        <f aca="false">(AJ285+AL285)/2</f>
        <v>0</v>
      </c>
      <c r="CK285" s="39" t="n">
        <f aca="false">(AH285+AI285+AK285)/3</f>
        <v>1</v>
      </c>
      <c r="CL285" s="30" t="n">
        <f aca="false">IF(AND(CJ285=1,CK285=1),$DC$5,IF(AND(CJ285=1,CK285&gt;0.5),$DC$6,IF(AND(CJ285=1,AND(CK285&gt;0.25,CK285&lt;=0.5)),$DC$7,IF(AND(CJ285=1,CK285&lt;=0.25),$DC$8,IF(AND(CJ285&gt;0.5,CK285&gt;0.5),$DC$9,IF(AND(CJ285&gt;0.5,AND(CK285&gt;0.25,CK285&lt;=0.5)),$DC$10,IF(AND(CJ285&gt;0.5,CK285&lt;=0.25),$DC$11,IF(AND(AND(CJ285&lt;=0.5,CJ285&gt;0.25),CK285&gt;0.5),$DC$12,IF(AND(AND(CJ285&lt;=0.5,CJ285&gt;0.25),AND(CK285&gt;0.25,CK285&lt;=0.5)),$DC$13,IF(AND(AND(CJ285&lt;=0.5,CJ285&gt;0.25),CK285&lt;=0.25),$DC$14,IF(AND(CJ285&lt;=0.25,CK285&gt;0.5),$DC$15,IF(AND(CJ285&lt;=0.25,AND(CK285&gt;0.25,CK285&lt;=0.5)),$DC$16,IF(AND(CJ285&lt;=0.25,AND(CK285&gt;0.1,CK285&lt;=0.25)),$DC$17,IF(AND(CJ285&lt;=0.25,CK285&lt;=0.1,OR(CJ285&lt;&gt;0,CK285&lt;&gt;0)),$DC$18,IF(AND(CJ285=0,CK285=0),$DC$19,"ATENÇÃO")))))))))))))))</f>
        <v>28.5714285714286</v>
      </c>
      <c r="CM285" s="38" t="n">
        <f aca="false">(AP285+AS285)/2</f>
        <v>0</v>
      </c>
      <c r="CN285" s="39" t="n">
        <f aca="false">(AM285+AN285+AO285+AQ285+AR285+AT285)/6</f>
        <v>0.666666666666667</v>
      </c>
      <c r="CO285" s="30" t="n">
        <f aca="false">IF(AND(CM285=1,CN285=1),$DC$5,IF(AND(CM285=1,CN285&gt;0.5),$DC$6,IF(AND(CM285=1,AND(CN285&gt;0.25,CN285&lt;=0.5)),$DC$7,IF(AND(CM285=1,CN285&lt;=0.25),$DC$8,IF(AND(CM285&gt;0.5,CN285&gt;0.5),$DC$9,IF(AND(CM285&gt;0.5,AND(CN285&gt;0.25,CN285&lt;=0.5)),$DC$10,IF(AND(CM285&gt;0.5,CN285&lt;=0.25),$DC$11,IF(AND(AND(CM285&lt;=0.5,CM285&gt;0.25),CN285&gt;0.5),$DC$12,IF(AND(AND(CM285&lt;=0.5,CM285&gt;0.25),AND(CN285&gt;0.25,CN285&lt;=0.5)),$DC$13,IF(AND(AND(CM285&lt;=0.5,CM285&gt;0.25),CN285&lt;=0.25),$DC$14,IF(AND(CM285&lt;=0.25,CN285&gt;0.5),$DC$15,IF(AND(CM285&lt;=0.25,AND(CN285&gt;0.25,CN285&lt;=0.5)),$DC$16,IF(AND(CM285&lt;=0.25,AND(CN285&gt;0.1,CN285&lt;=0.25)),$DC$17,IF(AND(CM285&lt;=0.25,CN285&lt;=0.1,OR(CM285&lt;&gt;0,CN285&lt;&gt;0)),$DC$18,IF(AND(CM285=0,CN285=0),$DC$19,"ATENÇÃO")))))))))))))))</f>
        <v>28.5714285714286</v>
      </c>
      <c r="CP285" s="38" t="n">
        <f aca="false">(AU285+AZ285+BD285)/3</f>
        <v>0</v>
      </c>
      <c r="CQ285" s="39" t="n">
        <f aca="false">(AV285+AW285+AX285+AY285+BA285+BB285+BC285)/7</f>
        <v>0</v>
      </c>
      <c r="CR285" s="30" t="n">
        <f aca="false">IF(AND(CP285=1,CQ285=1),$DC$5,IF(AND(CP285=1,CQ285&gt;0.5),$DC$6,IF(AND(CP285=1,AND(CQ285&gt;0.25,CQ285&lt;=0.5)),$DC$7,IF(AND(CP285=1,CQ285&lt;=0.25),$DC$8,IF(AND(CP285&gt;0.5,CQ285&gt;0.5),$DC$9,IF(AND(CP285&gt;0.5,AND(CQ285&gt;0.25,CQ285&lt;=0.5)),$DC$10,IF(AND(CP285&gt;0.5,CQ285&lt;=0.25),$DC$11,IF(AND(AND(CP285&lt;=0.5,CP285&gt;0.25),CQ285&gt;0.5),$DC$12,IF(AND(AND(CP285&lt;=0.5,CP285&gt;0.25),AND(CQ285&gt;0.25,CQ285&lt;=0.5)),$DC$13,IF(AND(AND(CP285&lt;=0.5,CP285&gt;0.25),CQ285&lt;=0.25),$DC$14,IF(AND(CP285&lt;=0.25,CQ285&gt;0.5),$DC$15,IF(AND(CP285&lt;=0.25,AND(CQ285&gt;0.25,CQ285&lt;=0.5)),$DC$16,IF(AND(CP285&lt;=0.25,AND(CQ285&gt;0.1,CQ285&lt;=0.25)),$DC$17,IF(AND(CP285&lt;=0.25,CQ285&lt;=0.1,OR(CP285&lt;&gt;0,CQ285&lt;&gt;0)),$DC$18,IF(AND(CP285=0,CQ285=0),$DC$19,"ATENÇÃO")))))))))))))))</f>
        <v>0</v>
      </c>
      <c r="CS285" s="38" t="n">
        <f aca="false">(BE285+BJ285+BN285)/3</f>
        <v>1</v>
      </c>
      <c r="CT285" s="39" t="n">
        <f aca="false">(BF285+BG285+BH285+BI285+BK285+BL285+BM285+BO285+BP285)/9</f>
        <v>1</v>
      </c>
      <c r="CU285" s="30" t="n">
        <f aca="false">IF(AND(CS285=1,CT285=1),$DC$5,IF(AND(CS285=1,CT285&gt;0.5),$DC$6,IF(AND(CS285=1,AND(CT285&gt;0.25,CT285&lt;=0.5)),$DC$7,IF(AND(CS285=1,CT285&lt;=0.25),$DC$8,IF(AND(CS285&gt;0.5,CT285&gt;0.5),$DC$9,IF(AND(CS285&gt;0.5,AND(CT285&gt;0.25,CT285&lt;=0.5)),$DC$10,IF(AND(CS285&gt;0.5,CT285&lt;=0.25),$DC$11,IF(AND(AND(CS285&lt;=0.5,CS285&gt;0.25),CT285&gt;0.5),$DC$12,IF(AND(AND(CS285&lt;=0.5,CS285&gt;0.25),AND(CT285&gt;0.25,CT285&lt;=0.5)),$DC$13,IF(AND(AND(CS285&lt;=0.5,CS285&gt;0.25),CT285&lt;=0.25),$DC$14,IF(AND(CS285&lt;=0.25,CT285&gt;0.5),$DC$15,IF(AND(CS285&lt;=0.25,AND(CT285&gt;0.25,CT285&lt;=0.5)),$DC$16,IF(AND(CS285&lt;=0.25,AND(CT285&gt;0.1,CT285&lt;=0.25)),$DC$17,IF(AND(CS285&lt;=0.25,CT285&lt;=0.1,OR(CS285&lt;&gt;0,CT285&lt;&gt;0)),$DC$18,IF(AND(CS285=0,CT285=0),$DC$19,"ATENÇÃO")))))))))))))))</f>
        <v>100</v>
      </c>
      <c r="CV285" s="31" t="n">
        <f aca="false">(BR285+BW285+BX285)/3</f>
        <v>0.333333333333333</v>
      </c>
      <c r="CW285" s="32" t="n">
        <f aca="false">(BQ285+BS285+BT285+BU285+BV285+BY285+BZ285)/7</f>
        <v>0.428571428571429</v>
      </c>
      <c r="CX285" s="30" t="n">
        <f aca="false">IF(AND(CV285=1,CW285=1),$DC$5,IF(AND(CV285=1,CW285&gt;0.5),$DC$6,IF(AND(CV285=1,AND(CW285&gt;0.25,CW285&lt;=0.5)),$DC$7,IF(AND(CV285=1,CW285&lt;=0.25),$DC$8,IF(AND(CV285&gt;0.5,CW285&gt;0.5),$DC$9,IF(AND(CV285&gt;0.5,AND(CW285&gt;0.25,CW285&lt;=0.5)),$DC$10,IF(AND(CV285&gt;0.5,CW285&lt;=0.25),$DC$11,IF(AND(AND(CV285&lt;=0.5,CV285&gt;0.25),CW285&gt;0.5),$DC$12,IF(AND(AND(CV285&lt;=0.5,CV285&gt;0.25),AND(CW285&gt;0.25,CW285&lt;=0.5)),$DC$13,IF(AND(AND(CV285&lt;=0.5,CV285&gt;0.25),CW285&lt;=0.25),$DC$14,IF(AND(CV285&lt;=0.25,CW285&gt;0.5),$DC$15,IF(AND(CV285&lt;=0.25,AND(CW285&gt;0.25,CW285&lt;=0.5)),$DC$16,IF(AND(CV285&lt;=0.25,AND(CW285&gt;0.1,CW285&lt;=0.25)),$DC$17,IF(AND(CV285&lt;=0.25,CW285&lt;=0.1,OR(CV285&lt;&gt;0,CW285&lt;&gt;0)),$DC$18,IF(AND(CV285=0,CW285=0),$DC$19,"ATENÇÃO")))))))))))))))</f>
        <v>42.8571428571429</v>
      </c>
    </row>
    <row r="286" customFormat="false" ht="15" hidden="false" customHeight="false" outlineLevel="0" collapsed="false">
      <c r="A286" s="1" t="s">
        <v>437</v>
      </c>
      <c r="B286" s="2" t="n">
        <v>284</v>
      </c>
      <c r="C286" s="23" t="n">
        <v>1</v>
      </c>
      <c r="D286" s="23" t="n">
        <v>1</v>
      </c>
      <c r="E286" s="23" t="n">
        <v>1</v>
      </c>
      <c r="F286" s="23" t="n">
        <v>0</v>
      </c>
      <c r="G286" s="24" t="n">
        <v>0</v>
      </c>
      <c r="H286" s="23" t="n">
        <v>1</v>
      </c>
      <c r="I286" s="24" t="n">
        <v>1</v>
      </c>
      <c r="J286" s="23" t="n">
        <v>0</v>
      </c>
      <c r="K286" s="24" t="n">
        <v>0</v>
      </c>
      <c r="L286" s="23" t="n">
        <v>1</v>
      </c>
      <c r="M286" s="23" t="n">
        <v>0</v>
      </c>
      <c r="N286" s="24" t="n">
        <v>1</v>
      </c>
      <c r="O286" s="23" t="n">
        <v>1</v>
      </c>
      <c r="P286" s="23" t="n">
        <v>1</v>
      </c>
      <c r="Q286" s="23" t="n">
        <v>0</v>
      </c>
      <c r="R286" s="24" t="n">
        <v>1</v>
      </c>
      <c r="S286" s="23" t="n">
        <v>1</v>
      </c>
      <c r="T286" s="23" t="n">
        <v>1</v>
      </c>
      <c r="U286" s="25" t="n">
        <v>0</v>
      </c>
      <c r="V286" s="25" t="n">
        <v>0</v>
      </c>
      <c r="W286" s="25" t="n">
        <v>0</v>
      </c>
      <c r="X286" s="26" t="n">
        <v>0</v>
      </c>
      <c r="Y286" s="25" t="n">
        <v>0</v>
      </c>
      <c r="Z286" s="25" t="n">
        <v>0</v>
      </c>
      <c r="AA286" s="26" t="n">
        <v>0</v>
      </c>
      <c r="AB286" s="25" t="n">
        <v>0</v>
      </c>
      <c r="AC286" s="25" t="n">
        <v>0</v>
      </c>
      <c r="AD286" s="25" t="n">
        <v>0</v>
      </c>
      <c r="AE286" s="25" t="n">
        <v>1</v>
      </c>
      <c r="AF286" s="25" t="n">
        <v>0</v>
      </c>
      <c r="AG286" s="26" t="n">
        <v>1</v>
      </c>
      <c r="AH286" s="23" t="n">
        <v>1</v>
      </c>
      <c r="AI286" s="23" t="n">
        <v>0</v>
      </c>
      <c r="AJ286" s="24" t="n">
        <v>1</v>
      </c>
      <c r="AK286" s="23" t="n">
        <v>1</v>
      </c>
      <c r="AL286" s="24" t="n">
        <v>1</v>
      </c>
      <c r="AM286" s="25" t="n">
        <v>1</v>
      </c>
      <c r="AN286" s="25" t="n">
        <v>1</v>
      </c>
      <c r="AO286" s="25" t="n">
        <v>1</v>
      </c>
      <c r="AP286" s="26" t="n">
        <v>1</v>
      </c>
      <c r="AQ286" s="25" t="n">
        <v>0</v>
      </c>
      <c r="AR286" s="25" t="n">
        <v>1</v>
      </c>
      <c r="AS286" s="26" t="n">
        <v>1</v>
      </c>
      <c r="AT286" s="25" t="n">
        <v>1</v>
      </c>
      <c r="AU286" s="24" t="n">
        <v>1</v>
      </c>
      <c r="AV286" s="23" t="n">
        <v>1</v>
      </c>
      <c r="AW286" s="23" t="n">
        <v>1</v>
      </c>
      <c r="AX286" s="23" t="n">
        <v>1</v>
      </c>
      <c r="AY286" s="23" t="n">
        <v>1</v>
      </c>
      <c r="AZ286" s="24" t="n">
        <v>1</v>
      </c>
      <c r="BA286" s="23" t="n">
        <v>0</v>
      </c>
      <c r="BB286" s="23" t="n">
        <v>1</v>
      </c>
      <c r="BC286" s="23" t="n">
        <v>1</v>
      </c>
      <c r="BD286" s="24" t="n">
        <v>0</v>
      </c>
      <c r="BE286" s="26" t="n">
        <v>1</v>
      </c>
      <c r="BF286" s="25" t="n">
        <v>1</v>
      </c>
      <c r="BG286" s="25" t="n">
        <v>1</v>
      </c>
      <c r="BH286" s="25" t="n">
        <v>1</v>
      </c>
      <c r="BI286" s="25" t="n">
        <v>1</v>
      </c>
      <c r="BJ286" s="26" t="n">
        <v>1</v>
      </c>
      <c r="BK286" s="25" t="n">
        <v>1</v>
      </c>
      <c r="BL286" s="25" t="n">
        <v>1</v>
      </c>
      <c r="BM286" s="25" t="n">
        <v>1</v>
      </c>
      <c r="BN286" s="26" t="n">
        <v>1</v>
      </c>
      <c r="BO286" s="25" t="n">
        <v>1</v>
      </c>
      <c r="BP286" s="25" t="n">
        <v>1</v>
      </c>
      <c r="BQ286" s="23" t="n">
        <v>1</v>
      </c>
      <c r="BR286" s="24" t="n">
        <v>1</v>
      </c>
      <c r="BS286" s="23" t="n">
        <v>1</v>
      </c>
      <c r="BT286" s="23" t="n">
        <v>1</v>
      </c>
      <c r="BU286" s="23" t="n">
        <v>0</v>
      </c>
      <c r="BV286" s="23" t="n">
        <v>1</v>
      </c>
      <c r="BW286" s="24" t="n">
        <v>1</v>
      </c>
      <c r="BX286" s="24" t="n">
        <v>1</v>
      </c>
      <c r="BY286" s="23" t="n">
        <v>1</v>
      </c>
      <c r="BZ286" s="23" t="n">
        <v>1</v>
      </c>
      <c r="CB286" s="27" t="n">
        <f aca="false">CF286*$CZ$3+CI286*$DA$3+CL286*$DB$3+CO286*$DC$3+CR286*$DD$3+CU286*$DE$3+CX286*$DF$3</f>
        <v>82.8285714285714</v>
      </c>
      <c r="CD286" s="38" t="n">
        <f aca="false">(G286+I286+K286+N286+R286)/5</f>
        <v>0.6</v>
      </c>
      <c r="CE286" s="39" t="n">
        <f aca="false">(C286+D286+E286+F286+H286+J286+L286+M286+O286+P286+Q286+S286+T286)/13</f>
        <v>0.692307692307692</v>
      </c>
      <c r="CF286" s="30" t="n">
        <f aca="false">IF(AND(CD286=1,CE286=1),$DC$5,IF(AND(CD286=1,CE286&gt;0.5),$DC$6,IF(AND(CD286=1,AND(CE286&gt;0.25,CE286&lt;=0.5)),$DC$7,IF(AND(CD286=1,CE286&lt;=0.25),$DC$8,IF(AND(CD286&gt;0.5,CE286&gt;0.5),$DC$9,IF(AND(CD286&gt;0.5,AND(CE286&gt;0.25,CE286&lt;=0.5)),$DC$10,IF(AND(CD286&gt;0.5,CE286&lt;=0.25),$DC$11,IF(AND(AND(CD286&lt;=0.5,CD286&gt;0.25),CE286&gt;0.5),$DC$12,IF(AND(AND(CD286&lt;=0.5,CD286&gt;0.25),AND(CE286&gt;0.25,CE286&lt;=0.5)),$DC$13,IF(AND(AND(CD286&lt;=0.5,CD286&gt;0.25),CE286&lt;=0.25),$DC$14,IF(AND(CD286&lt;=0.25,CE286&gt;0.5),$DC$15,IF(AND(CD286&lt;=0.25,AND(CE286&gt;0.25,CE286&lt;=0.5)),$DC$16,IF(AND(CD286&lt;=0.25,AND(CE286&gt;0.1,CE286&lt;=0.25)),$DC$17,IF(AND(CD286&lt;=0.25,CE286&lt;=0.1,OR(CD286&lt;&gt;0,CE286&lt;&gt;0)),$DC$18,IF(AND(CD286=0,CE286=0),$DC$19,"ATENÇÃO")))))))))))))))</f>
        <v>71.4285714285714</v>
      </c>
      <c r="CG286" s="38" t="n">
        <f aca="false">(X286+AA286+AG286)/3</f>
        <v>0.333333333333333</v>
      </c>
      <c r="CH286" s="39" t="n">
        <f aca="false">(U286+V286+W286+Y286+Z286+AB286+AC286+AD286+AE286+AF286)/10</f>
        <v>0.1</v>
      </c>
      <c r="CI286" s="30" t="n">
        <f aca="false">IF(AND(CG286=1,CH286=1),$DC$5,IF(AND(CG286=1,CH286&gt;0.5),$DC$6,IF(AND(CG286=1,AND(CH286&gt;0.25,CH286&lt;=0.5)),$DC$7,IF(AND(CG286=1,CH286&lt;=0.25),$DC$8,IF(AND(CG286&gt;0.5,CH286&gt;0.5),$DC$9,IF(AND(CG286&gt;0.5,AND(CH286&gt;0.25,CH286&lt;=0.5)),$DC$10,IF(AND(CG286&gt;0.5,CH286&lt;=0.25),$DC$11,IF(AND(AND(CG286&lt;=0.5,CG286&gt;0.25),CH286&gt;0.5),$DC$12,IF(AND(AND(CG286&lt;=0.5,CG286&gt;0.25),AND(CH286&gt;0.25,CH286&lt;=0.5)),$DC$13,IF(AND(AND(CG286&lt;=0.5,CG286&gt;0.25),CH286&lt;=0.25),$DC$14,IF(AND(CG286&lt;=0.25,CH286&gt;0.5),$DC$15,IF(AND(CG286&lt;=0.25,AND(CH286&gt;0.25,CH286&lt;=0.5)),$DC$16,IF(AND(CG286&lt;=0.25,AND(CH286&gt;0.1,CH286&lt;=0.25)),$DC$17,IF(AND(CG286&lt;=0.25,CH286&lt;=0.1,OR(CG286&lt;&gt;0,CH286&lt;&gt;0)),$DC$18,IF(AND(CG286=0,CH286=0),$DC$19,"ATENÇÃO")))))))))))))))</f>
        <v>35.7142857142857</v>
      </c>
      <c r="CJ286" s="38" t="n">
        <f aca="false">(AJ286+AL286)/2</f>
        <v>1</v>
      </c>
      <c r="CK286" s="39" t="n">
        <f aca="false">(AH286+AI286+AK286)/3</f>
        <v>0.666666666666667</v>
      </c>
      <c r="CL286" s="30" t="n">
        <f aca="false">IF(AND(CJ286=1,CK286=1),$DC$5,IF(AND(CJ286=1,CK286&gt;0.5),$DC$6,IF(AND(CJ286=1,AND(CK286&gt;0.25,CK286&lt;=0.5)),$DC$7,IF(AND(CJ286=1,CK286&lt;=0.25),$DC$8,IF(AND(CJ286&gt;0.5,CK286&gt;0.5),$DC$9,IF(AND(CJ286&gt;0.5,AND(CK286&gt;0.25,CK286&lt;=0.5)),$DC$10,IF(AND(CJ286&gt;0.5,CK286&lt;=0.25),$DC$11,IF(AND(AND(CJ286&lt;=0.5,CJ286&gt;0.25),CK286&gt;0.5),$DC$12,IF(AND(AND(CJ286&lt;=0.5,CJ286&gt;0.25),AND(CK286&gt;0.25,CK286&lt;=0.5)),$DC$13,IF(AND(AND(CJ286&lt;=0.5,CJ286&gt;0.25),CK286&lt;=0.25),$DC$14,IF(AND(CJ286&lt;=0.25,CK286&gt;0.5),$DC$15,IF(AND(CJ286&lt;=0.25,AND(CK286&gt;0.25,CK286&lt;=0.5)),$DC$16,IF(AND(CJ286&lt;=0.25,AND(CK286&gt;0.1,CK286&lt;=0.25)),$DC$17,IF(AND(CJ286&lt;=0.25,CK286&lt;=0.1,OR(CJ286&lt;&gt;0,CK286&lt;&gt;0)),$DC$18,IF(AND(CJ286=0,CK286=0),$DC$19,"ATENÇÃO")))))))))))))))</f>
        <v>92.8571428571429</v>
      </c>
      <c r="CM286" s="38" t="n">
        <f aca="false">(AP286+AS286)/2</f>
        <v>1</v>
      </c>
      <c r="CN286" s="39" t="n">
        <f aca="false">(AM286+AN286+AO286+AQ286+AR286+AT286)/6</f>
        <v>0.833333333333333</v>
      </c>
      <c r="CO286" s="30" t="n">
        <f aca="false">IF(AND(CM286=1,CN286=1),$DC$5,IF(AND(CM286=1,CN286&gt;0.5),$DC$6,IF(AND(CM286=1,AND(CN286&gt;0.25,CN286&lt;=0.5)),$DC$7,IF(AND(CM286=1,CN286&lt;=0.25),$DC$8,IF(AND(CM286&gt;0.5,CN286&gt;0.5),$DC$9,IF(AND(CM286&gt;0.5,AND(CN286&gt;0.25,CN286&lt;=0.5)),$DC$10,IF(AND(CM286&gt;0.5,CN286&lt;=0.25),$DC$11,IF(AND(AND(CM286&lt;=0.5,CM286&gt;0.25),CN286&gt;0.5),$DC$12,IF(AND(AND(CM286&lt;=0.5,CM286&gt;0.25),AND(CN286&gt;0.25,CN286&lt;=0.5)),$DC$13,IF(AND(AND(CM286&lt;=0.5,CM286&gt;0.25),CN286&lt;=0.25),$DC$14,IF(AND(CM286&lt;=0.25,CN286&gt;0.5),$DC$15,IF(AND(CM286&lt;=0.25,AND(CN286&gt;0.25,CN286&lt;=0.5)),$DC$16,IF(AND(CM286&lt;=0.25,AND(CN286&gt;0.1,CN286&lt;=0.25)),$DC$17,IF(AND(CM286&lt;=0.25,CN286&lt;=0.1,OR(CM286&lt;&gt;0,CN286&lt;&gt;0)),$DC$18,IF(AND(CM286=0,CN286=0),$DC$19,"ATENÇÃO")))))))))))))))</f>
        <v>92.8571428571429</v>
      </c>
      <c r="CP286" s="38" t="n">
        <f aca="false">(AU286+AZ286+BD286)/3</f>
        <v>0.666666666666667</v>
      </c>
      <c r="CQ286" s="39" t="n">
        <f aca="false">(AV286+AW286+AX286+AY286+BA286+BB286+BC286)/7</f>
        <v>0.857142857142857</v>
      </c>
      <c r="CR286" s="30" t="n">
        <f aca="false">IF(AND(CP286=1,CQ286=1),$DC$5,IF(AND(CP286=1,CQ286&gt;0.5),$DC$6,IF(AND(CP286=1,AND(CQ286&gt;0.25,CQ286&lt;=0.5)),$DC$7,IF(AND(CP286=1,CQ286&lt;=0.25),$DC$8,IF(AND(CP286&gt;0.5,CQ286&gt;0.5),$DC$9,IF(AND(CP286&gt;0.5,AND(CQ286&gt;0.25,CQ286&lt;=0.5)),$DC$10,IF(AND(CP286&gt;0.5,CQ286&lt;=0.25),$DC$11,IF(AND(AND(CP286&lt;=0.5,CP286&gt;0.25),CQ286&gt;0.5),$DC$12,IF(AND(AND(CP286&lt;=0.5,CP286&gt;0.25),AND(CQ286&gt;0.25,CQ286&lt;=0.5)),$DC$13,IF(AND(AND(CP286&lt;=0.5,CP286&gt;0.25),CQ286&lt;=0.25),$DC$14,IF(AND(CP286&lt;=0.25,CQ286&gt;0.5),$DC$15,IF(AND(CP286&lt;=0.25,AND(CQ286&gt;0.25,CQ286&lt;=0.5)),$DC$16,IF(AND(CP286&lt;=0.25,AND(CQ286&gt;0.1,CQ286&lt;=0.25)),$DC$17,IF(AND(CP286&lt;=0.25,CQ286&lt;=0.1,OR(CP286&lt;&gt;0,CQ286&lt;&gt;0)),$DC$18,IF(AND(CP286=0,CQ286=0),$DC$19,"ATENÇÃO")))))))))))))))</f>
        <v>71.4285714285714</v>
      </c>
      <c r="CS286" s="38" t="n">
        <f aca="false">(BE286+BJ286+BN286)/3</f>
        <v>1</v>
      </c>
      <c r="CT286" s="39" t="n">
        <f aca="false">(BF286+BG286+BH286+BI286+BK286+BL286+BM286+BO286+BP286)/9</f>
        <v>1</v>
      </c>
      <c r="CU286" s="30" t="n">
        <f aca="false">IF(AND(CS286=1,CT286=1),$DC$5,IF(AND(CS286=1,CT286&gt;0.5),$DC$6,IF(AND(CS286=1,AND(CT286&gt;0.25,CT286&lt;=0.5)),$DC$7,IF(AND(CS286=1,CT286&lt;=0.25),$DC$8,IF(AND(CS286&gt;0.5,CT286&gt;0.5),$DC$9,IF(AND(CS286&gt;0.5,AND(CT286&gt;0.25,CT286&lt;=0.5)),$DC$10,IF(AND(CS286&gt;0.5,CT286&lt;=0.25),$DC$11,IF(AND(AND(CS286&lt;=0.5,CS286&gt;0.25),CT286&gt;0.5),$DC$12,IF(AND(AND(CS286&lt;=0.5,CS286&gt;0.25),AND(CT286&gt;0.25,CT286&lt;=0.5)),$DC$13,IF(AND(AND(CS286&lt;=0.5,CS286&gt;0.25),CT286&lt;=0.25),$DC$14,IF(AND(CS286&lt;=0.25,CT286&gt;0.5),$DC$15,IF(AND(CS286&lt;=0.25,AND(CT286&gt;0.25,CT286&lt;=0.5)),$DC$16,IF(AND(CS286&lt;=0.25,AND(CT286&gt;0.1,CT286&lt;=0.25)),$DC$17,IF(AND(CS286&lt;=0.25,CT286&lt;=0.1,OR(CS286&lt;&gt;0,CT286&lt;&gt;0)),$DC$18,IF(AND(CS286=0,CT286=0),$DC$19,"ATENÇÃO")))))))))))))))</f>
        <v>100</v>
      </c>
      <c r="CV286" s="31" t="n">
        <f aca="false">(BR286+BW286+BX286)/3</f>
        <v>1</v>
      </c>
      <c r="CW286" s="32" t="n">
        <f aca="false">(BQ286+BS286+BT286+BU286+BV286+BY286+BZ286)/7</f>
        <v>0.857142857142857</v>
      </c>
      <c r="CX286" s="30" t="n">
        <f aca="false">IF(AND(CV286=1,CW286=1),$DC$5,IF(AND(CV286=1,CW286&gt;0.5),$DC$6,IF(AND(CV286=1,AND(CW286&gt;0.25,CW286&lt;=0.5)),$DC$7,IF(AND(CV286=1,CW286&lt;=0.25),$DC$8,IF(AND(CV286&gt;0.5,CW286&gt;0.5),$DC$9,IF(AND(CV286&gt;0.5,AND(CW286&gt;0.25,CW286&lt;=0.5)),$DC$10,IF(AND(CV286&gt;0.5,CW286&lt;=0.25),$DC$11,IF(AND(AND(CV286&lt;=0.5,CV286&gt;0.25),CW286&gt;0.5),$DC$12,IF(AND(AND(CV286&lt;=0.5,CV286&gt;0.25),AND(CW286&gt;0.25,CW286&lt;=0.5)),$DC$13,IF(AND(AND(CV286&lt;=0.5,CV286&gt;0.25),CW286&lt;=0.25),$DC$14,IF(AND(CV286&lt;=0.25,CW286&gt;0.5),$DC$15,IF(AND(CV286&lt;=0.25,AND(CW286&gt;0.25,CW286&lt;=0.5)),$DC$16,IF(AND(CV286&lt;=0.25,AND(CW286&gt;0.1,CW286&lt;=0.25)),$DC$17,IF(AND(CV286&lt;=0.25,CW286&lt;=0.1,OR(CV286&lt;&gt;0,CW286&lt;&gt;0)),$DC$18,IF(AND(CV286=0,CW286=0),$DC$19,"ATENÇÃO")))))))))))))))</f>
        <v>92.8571428571429</v>
      </c>
    </row>
    <row r="287" customFormat="false" ht="15" hidden="false" customHeight="false" outlineLevel="0" collapsed="false">
      <c r="A287" s="1" t="s">
        <v>438</v>
      </c>
      <c r="B287" s="2" t="n">
        <v>285</v>
      </c>
      <c r="C287" s="23" t="n">
        <v>1</v>
      </c>
      <c r="D287" s="23" t="n">
        <v>1</v>
      </c>
      <c r="E287" s="23" t="n">
        <v>1</v>
      </c>
      <c r="F287" s="23" t="n">
        <v>0</v>
      </c>
      <c r="G287" s="24" t="n">
        <v>1</v>
      </c>
      <c r="H287" s="23" t="n">
        <v>1</v>
      </c>
      <c r="I287" s="24" t="n">
        <v>1</v>
      </c>
      <c r="J287" s="23" t="n">
        <v>1</v>
      </c>
      <c r="K287" s="24" t="n">
        <v>0</v>
      </c>
      <c r="L287" s="23" t="n">
        <v>1</v>
      </c>
      <c r="M287" s="23" t="n">
        <v>0</v>
      </c>
      <c r="N287" s="24" t="n">
        <v>1</v>
      </c>
      <c r="O287" s="23" t="n">
        <v>1</v>
      </c>
      <c r="P287" s="23" t="n">
        <v>1</v>
      </c>
      <c r="Q287" s="23" t="n">
        <v>1</v>
      </c>
      <c r="R287" s="24" t="n">
        <v>1</v>
      </c>
      <c r="S287" s="23" t="n">
        <v>1</v>
      </c>
      <c r="T287" s="23" t="n">
        <v>1</v>
      </c>
      <c r="U287" s="25" t="n">
        <v>1</v>
      </c>
      <c r="V287" s="25" t="n">
        <v>1</v>
      </c>
      <c r="W287" s="25" t="n">
        <v>1</v>
      </c>
      <c r="X287" s="26" t="n">
        <v>1</v>
      </c>
      <c r="Y287" s="25" t="n">
        <v>1</v>
      </c>
      <c r="Z287" s="25" t="n">
        <v>0</v>
      </c>
      <c r="AA287" s="26" t="n">
        <v>1</v>
      </c>
      <c r="AB287" s="25" t="n">
        <v>0</v>
      </c>
      <c r="AC287" s="25" t="n">
        <v>1</v>
      </c>
      <c r="AD287" s="25" t="n">
        <v>0</v>
      </c>
      <c r="AE287" s="25" t="n">
        <v>1</v>
      </c>
      <c r="AF287" s="25" t="n">
        <v>1</v>
      </c>
      <c r="AG287" s="26" t="n">
        <v>1</v>
      </c>
      <c r="AH287" s="23" t="n">
        <v>1</v>
      </c>
      <c r="AI287" s="23" t="n">
        <v>1</v>
      </c>
      <c r="AJ287" s="24" t="n">
        <v>1</v>
      </c>
      <c r="AK287" s="23" t="n">
        <v>0</v>
      </c>
      <c r="AL287" s="24" t="n">
        <v>1</v>
      </c>
      <c r="AM287" s="25" t="n">
        <v>1</v>
      </c>
      <c r="AN287" s="25" t="n">
        <v>1</v>
      </c>
      <c r="AO287" s="25" t="n">
        <v>1</v>
      </c>
      <c r="AP287" s="26" t="n">
        <v>1</v>
      </c>
      <c r="AQ287" s="25" t="n">
        <v>0</v>
      </c>
      <c r="AR287" s="25" t="n">
        <v>1</v>
      </c>
      <c r="AS287" s="26" t="n">
        <v>1</v>
      </c>
      <c r="AT287" s="25" t="n">
        <v>1</v>
      </c>
      <c r="AU287" s="24" t="n">
        <v>1</v>
      </c>
      <c r="AV287" s="23" t="n">
        <v>1</v>
      </c>
      <c r="AW287" s="23" t="n">
        <v>0</v>
      </c>
      <c r="AX287" s="23" t="n">
        <v>1</v>
      </c>
      <c r="AY287" s="23" t="n">
        <v>1</v>
      </c>
      <c r="AZ287" s="24" t="n">
        <v>1</v>
      </c>
      <c r="BA287" s="23" t="n">
        <v>0</v>
      </c>
      <c r="BB287" s="23" t="n">
        <v>1</v>
      </c>
      <c r="BC287" s="23" t="n">
        <v>1</v>
      </c>
      <c r="BD287" s="24" t="n">
        <v>1</v>
      </c>
      <c r="BE287" s="26" t="n">
        <v>1</v>
      </c>
      <c r="BF287" s="25" t="n">
        <v>1</v>
      </c>
      <c r="BG287" s="25" t="n">
        <v>1</v>
      </c>
      <c r="BH287" s="25" t="n">
        <v>1</v>
      </c>
      <c r="BI287" s="25" t="n">
        <v>1</v>
      </c>
      <c r="BJ287" s="26" t="n">
        <v>1</v>
      </c>
      <c r="BK287" s="25" t="n">
        <v>1</v>
      </c>
      <c r="BL287" s="25" t="n">
        <v>1</v>
      </c>
      <c r="BM287" s="25" t="n">
        <v>1</v>
      </c>
      <c r="BN287" s="26" t="n">
        <v>1</v>
      </c>
      <c r="BO287" s="25" t="n">
        <v>1</v>
      </c>
      <c r="BP287" s="25" t="n">
        <v>1</v>
      </c>
      <c r="BQ287" s="23" t="n">
        <v>1</v>
      </c>
      <c r="BR287" s="24" t="n">
        <v>1</v>
      </c>
      <c r="BS287" s="23" t="n">
        <v>1</v>
      </c>
      <c r="BT287" s="23" t="n">
        <v>1</v>
      </c>
      <c r="BU287" s="23" t="n">
        <v>1</v>
      </c>
      <c r="BV287" s="23" t="n">
        <v>0</v>
      </c>
      <c r="BW287" s="24" t="n">
        <v>1</v>
      </c>
      <c r="BX287" s="24" t="n">
        <v>1</v>
      </c>
      <c r="BY287" s="23" t="n">
        <v>1</v>
      </c>
      <c r="BZ287" s="23" t="n">
        <v>1</v>
      </c>
      <c r="CB287" s="27" t="n">
        <f aca="false">CF287*$CZ$3+CI287*$DA$3+CL287*$DB$3+CO287*$DC$3+CR287*$DD$3+CU287*$DE$3+CX287*$DF$3</f>
        <v>90.66</v>
      </c>
      <c r="CD287" s="38" t="n">
        <f aca="false">(G287+I287+K287+N287+R287)/5</f>
        <v>0.8</v>
      </c>
      <c r="CE287" s="39" t="n">
        <f aca="false">(C287+D287+E287+F287+H287+J287+L287+M287+O287+P287+Q287+S287+T287)/13</f>
        <v>0.846153846153846</v>
      </c>
      <c r="CF287" s="30" t="n">
        <f aca="false">IF(AND(CD287=1,CE287=1),$DC$5,IF(AND(CD287=1,CE287&gt;0.5),$DC$6,IF(AND(CD287=1,AND(CE287&gt;0.25,CE287&lt;=0.5)),$DC$7,IF(AND(CD287=1,CE287&lt;=0.25),$DC$8,IF(AND(CD287&gt;0.5,CE287&gt;0.5),$DC$9,IF(AND(CD287&gt;0.5,AND(CE287&gt;0.25,CE287&lt;=0.5)),$DC$10,IF(AND(CD287&gt;0.5,CE287&lt;=0.25),$DC$11,IF(AND(AND(CD287&lt;=0.5,CD287&gt;0.25),CE287&gt;0.5),$DC$12,IF(AND(AND(CD287&lt;=0.5,CD287&gt;0.25),AND(CE287&gt;0.25,CE287&lt;=0.5)),$DC$13,IF(AND(AND(CD287&lt;=0.5,CD287&gt;0.25),CE287&lt;=0.25),$DC$14,IF(AND(CD287&lt;=0.25,CE287&gt;0.5),$DC$15,IF(AND(CD287&lt;=0.25,AND(CE287&gt;0.25,CE287&lt;=0.5)),$DC$16,IF(AND(CD287&lt;=0.25,AND(CE287&gt;0.1,CE287&lt;=0.25)),$DC$17,IF(AND(CD287&lt;=0.25,CE287&lt;=0.1,OR(CD287&lt;&gt;0,CE287&lt;&gt;0)),$DC$18,IF(AND(CD287=0,CE287=0),$DC$19,"ATENÇÃO")))))))))))))))</f>
        <v>71.4285714285714</v>
      </c>
      <c r="CG287" s="38" t="n">
        <f aca="false">(X287+AA287+AG287)/3</f>
        <v>1</v>
      </c>
      <c r="CH287" s="39" t="n">
        <f aca="false">(U287+V287+W287+Y287+Z287+AB287+AC287+AD287+AE287+AF287)/10</f>
        <v>0.7</v>
      </c>
      <c r="CI287" s="30" t="n">
        <f aca="false">IF(AND(CG287=1,CH287=1),$DC$5,IF(AND(CG287=1,CH287&gt;0.5),$DC$6,IF(AND(CG287=1,AND(CH287&gt;0.25,CH287&lt;=0.5)),$DC$7,IF(AND(CG287=1,CH287&lt;=0.25),$DC$8,IF(AND(CG287&gt;0.5,CH287&gt;0.5),$DC$9,IF(AND(CG287&gt;0.5,AND(CH287&gt;0.25,CH287&lt;=0.5)),$DC$10,IF(AND(CG287&gt;0.5,CH287&lt;=0.25),$DC$11,IF(AND(AND(CG287&lt;=0.5,CG287&gt;0.25),CH287&gt;0.5),$DC$12,IF(AND(AND(CG287&lt;=0.5,CG287&gt;0.25),AND(CH287&gt;0.25,CH287&lt;=0.5)),$DC$13,IF(AND(AND(CG287&lt;=0.5,CG287&gt;0.25),CH287&lt;=0.25),$DC$14,IF(AND(CG287&lt;=0.25,CH287&gt;0.5),$DC$15,IF(AND(CG287&lt;=0.25,AND(CH287&gt;0.25,CH287&lt;=0.5)),$DC$16,IF(AND(CG287&lt;=0.25,AND(CH287&gt;0.1,CH287&lt;=0.25)),$DC$17,IF(AND(CG287&lt;=0.25,CH287&lt;=0.1,OR(CG287&lt;&gt;0,CH287&lt;&gt;0)),$DC$18,IF(AND(CG287=0,CH287=0),$DC$19,"ATENÇÃO")))))))))))))))</f>
        <v>92.8571428571429</v>
      </c>
      <c r="CJ287" s="38" t="n">
        <f aca="false">(AJ287+AL287)/2</f>
        <v>1</v>
      </c>
      <c r="CK287" s="39" t="n">
        <f aca="false">(AH287+AI287+AK287)/3</f>
        <v>0.666666666666667</v>
      </c>
      <c r="CL287" s="30" t="n">
        <f aca="false">IF(AND(CJ287=1,CK287=1),$DC$5,IF(AND(CJ287=1,CK287&gt;0.5),$DC$6,IF(AND(CJ287=1,AND(CK287&gt;0.25,CK287&lt;=0.5)),$DC$7,IF(AND(CJ287=1,CK287&lt;=0.25),$DC$8,IF(AND(CJ287&gt;0.5,CK287&gt;0.5),$DC$9,IF(AND(CJ287&gt;0.5,AND(CK287&gt;0.25,CK287&lt;=0.5)),$DC$10,IF(AND(CJ287&gt;0.5,CK287&lt;=0.25),$DC$11,IF(AND(AND(CJ287&lt;=0.5,CJ287&gt;0.25),CK287&gt;0.5),$DC$12,IF(AND(AND(CJ287&lt;=0.5,CJ287&gt;0.25),AND(CK287&gt;0.25,CK287&lt;=0.5)),$DC$13,IF(AND(AND(CJ287&lt;=0.5,CJ287&gt;0.25),CK287&lt;=0.25),$DC$14,IF(AND(CJ287&lt;=0.25,CK287&gt;0.5),$DC$15,IF(AND(CJ287&lt;=0.25,AND(CK287&gt;0.25,CK287&lt;=0.5)),$DC$16,IF(AND(CJ287&lt;=0.25,AND(CK287&gt;0.1,CK287&lt;=0.25)),$DC$17,IF(AND(CJ287&lt;=0.25,CK287&lt;=0.1,OR(CJ287&lt;&gt;0,CK287&lt;&gt;0)),$DC$18,IF(AND(CJ287=0,CK287=0),$DC$19,"ATENÇÃO")))))))))))))))</f>
        <v>92.8571428571429</v>
      </c>
      <c r="CM287" s="38" t="n">
        <f aca="false">(AP287+AS287)/2</f>
        <v>1</v>
      </c>
      <c r="CN287" s="39" t="n">
        <f aca="false">(AM287+AN287+AO287+AQ287+AR287+AT287)/6</f>
        <v>0.833333333333333</v>
      </c>
      <c r="CO287" s="30" t="n">
        <f aca="false">IF(AND(CM287=1,CN287=1),$DC$5,IF(AND(CM287=1,CN287&gt;0.5),$DC$6,IF(AND(CM287=1,AND(CN287&gt;0.25,CN287&lt;=0.5)),$DC$7,IF(AND(CM287=1,CN287&lt;=0.25),$DC$8,IF(AND(CM287&gt;0.5,CN287&gt;0.5),$DC$9,IF(AND(CM287&gt;0.5,AND(CN287&gt;0.25,CN287&lt;=0.5)),$DC$10,IF(AND(CM287&gt;0.5,CN287&lt;=0.25),$DC$11,IF(AND(AND(CM287&lt;=0.5,CM287&gt;0.25),CN287&gt;0.5),$DC$12,IF(AND(AND(CM287&lt;=0.5,CM287&gt;0.25),AND(CN287&gt;0.25,CN287&lt;=0.5)),$DC$13,IF(AND(AND(CM287&lt;=0.5,CM287&gt;0.25),CN287&lt;=0.25),$DC$14,IF(AND(CM287&lt;=0.25,CN287&gt;0.5),$DC$15,IF(AND(CM287&lt;=0.25,AND(CN287&gt;0.25,CN287&lt;=0.5)),$DC$16,IF(AND(CM287&lt;=0.25,AND(CN287&gt;0.1,CN287&lt;=0.25)),$DC$17,IF(AND(CM287&lt;=0.25,CN287&lt;=0.1,OR(CM287&lt;&gt;0,CN287&lt;&gt;0)),$DC$18,IF(AND(CM287=0,CN287=0),$DC$19,"ATENÇÃO")))))))))))))))</f>
        <v>92.8571428571429</v>
      </c>
      <c r="CP287" s="38" t="n">
        <f aca="false">(AU287+AZ287+BD287)/3</f>
        <v>1</v>
      </c>
      <c r="CQ287" s="39" t="n">
        <f aca="false">(AV287+AW287+AX287+AY287+BA287+BB287+BC287)/7</f>
        <v>0.714285714285714</v>
      </c>
      <c r="CR287" s="30" t="n">
        <f aca="false">IF(AND(CP287=1,CQ287=1),$DC$5,IF(AND(CP287=1,CQ287&gt;0.5),$DC$6,IF(AND(CP287=1,AND(CQ287&gt;0.25,CQ287&lt;=0.5)),$DC$7,IF(AND(CP287=1,CQ287&lt;=0.25),$DC$8,IF(AND(CP287&gt;0.5,CQ287&gt;0.5),$DC$9,IF(AND(CP287&gt;0.5,AND(CQ287&gt;0.25,CQ287&lt;=0.5)),$DC$10,IF(AND(CP287&gt;0.5,CQ287&lt;=0.25),$DC$11,IF(AND(AND(CP287&lt;=0.5,CP287&gt;0.25),CQ287&gt;0.5),$DC$12,IF(AND(AND(CP287&lt;=0.5,CP287&gt;0.25),AND(CQ287&gt;0.25,CQ287&lt;=0.5)),$DC$13,IF(AND(AND(CP287&lt;=0.5,CP287&gt;0.25),CQ287&lt;=0.25),$DC$14,IF(AND(CP287&lt;=0.25,CQ287&gt;0.5),$DC$15,IF(AND(CP287&lt;=0.25,AND(CQ287&gt;0.25,CQ287&lt;=0.5)),$DC$16,IF(AND(CP287&lt;=0.25,AND(CQ287&gt;0.1,CQ287&lt;=0.25)),$DC$17,IF(AND(CP287&lt;=0.25,CQ287&lt;=0.1,OR(CP287&lt;&gt;0,CQ287&lt;&gt;0)),$DC$18,IF(AND(CP287=0,CQ287=0),$DC$19,"ATENÇÃO")))))))))))))))</f>
        <v>92.8571428571429</v>
      </c>
      <c r="CS287" s="38" t="n">
        <f aca="false">(BE287+BJ287+BN287)/3</f>
        <v>1</v>
      </c>
      <c r="CT287" s="39" t="n">
        <f aca="false">(BF287+BG287+BH287+BI287+BK287+BL287+BM287+BO287+BP287)/9</f>
        <v>1</v>
      </c>
      <c r="CU287" s="30" t="n">
        <f aca="false">IF(AND(CS287=1,CT287=1),$DC$5,IF(AND(CS287=1,CT287&gt;0.5),$DC$6,IF(AND(CS287=1,AND(CT287&gt;0.25,CT287&lt;=0.5)),$DC$7,IF(AND(CS287=1,CT287&lt;=0.25),$DC$8,IF(AND(CS287&gt;0.5,CT287&gt;0.5),$DC$9,IF(AND(CS287&gt;0.5,AND(CT287&gt;0.25,CT287&lt;=0.5)),$DC$10,IF(AND(CS287&gt;0.5,CT287&lt;=0.25),$DC$11,IF(AND(AND(CS287&lt;=0.5,CS287&gt;0.25),CT287&gt;0.5),$DC$12,IF(AND(AND(CS287&lt;=0.5,CS287&gt;0.25),AND(CT287&gt;0.25,CT287&lt;=0.5)),$DC$13,IF(AND(AND(CS287&lt;=0.5,CS287&gt;0.25),CT287&lt;=0.25),$DC$14,IF(AND(CS287&lt;=0.25,CT287&gt;0.5),$DC$15,IF(AND(CS287&lt;=0.25,AND(CT287&gt;0.25,CT287&lt;=0.5)),$DC$16,IF(AND(CS287&lt;=0.25,AND(CT287&gt;0.1,CT287&lt;=0.25)),$DC$17,IF(AND(CS287&lt;=0.25,CT287&lt;=0.1,OR(CS287&lt;&gt;0,CT287&lt;&gt;0)),$DC$18,IF(AND(CS287=0,CT287=0),$DC$19,"ATENÇÃO")))))))))))))))</f>
        <v>100</v>
      </c>
      <c r="CV287" s="31" t="n">
        <f aca="false">(BR287+BW287+BX287)/3</f>
        <v>1</v>
      </c>
      <c r="CW287" s="32" t="n">
        <f aca="false">(BQ287+BS287+BT287+BU287+BV287+BY287+BZ287)/7</f>
        <v>0.857142857142857</v>
      </c>
      <c r="CX287" s="30" t="n">
        <f aca="false">IF(AND(CV287=1,CW287=1),$DC$5,IF(AND(CV287=1,CW287&gt;0.5),$DC$6,IF(AND(CV287=1,AND(CW287&gt;0.25,CW287&lt;=0.5)),$DC$7,IF(AND(CV287=1,CW287&lt;=0.25),$DC$8,IF(AND(CV287&gt;0.5,CW287&gt;0.5),$DC$9,IF(AND(CV287&gt;0.5,AND(CW287&gt;0.25,CW287&lt;=0.5)),$DC$10,IF(AND(CV287&gt;0.5,CW287&lt;=0.25),$DC$11,IF(AND(AND(CV287&lt;=0.5,CV287&gt;0.25),CW287&gt;0.5),$DC$12,IF(AND(AND(CV287&lt;=0.5,CV287&gt;0.25),AND(CW287&gt;0.25,CW287&lt;=0.5)),$DC$13,IF(AND(AND(CV287&lt;=0.5,CV287&gt;0.25),CW287&lt;=0.25),$DC$14,IF(AND(CV287&lt;=0.25,CW287&gt;0.5),$DC$15,IF(AND(CV287&lt;=0.25,AND(CW287&gt;0.25,CW287&lt;=0.5)),$DC$16,IF(AND(CV287&lt;=0.25,AND(CW287&gt;0.1,CW287&lt;=0.25)),$DC$17,IF(AND(CV287&lt;=0.25,CW287&lt;=0.1,OR(CV287&lt;&gt;0,CW287&lt;&gt;0)),$DC$18,IF(AND(CV287=0,CW287=0),$DC$19,"ATENÇÃO")))))))))))))))</f>
        <v>92.8571428571429</v>
      </c>
    </row>
    <row r="288" customFormat="false" ht="15" hidden="false" customHeight="false" outlineLevel="0" collapsed="false">
      <c r="A288" s="1" t="s">
        <v>439</v>
      </c>
      <c r="B288" s="2" t="n">
        <v>286</v>
      </c>
      <c r="C288" s="23" t="n">
        <v>1</v>
      </c>
      <c r="D288" s="23" t="n">
        <v>1</v>
      </c>
      <c r="E288" s="23" t="n">
        <v>1</v>
      </c>
      <c r="F288" s="23" t="n">
        <v>0</v>
      </c>
      <c r="G288" s="24" t="n">
        <v>1</v>
      </c>
      <c r="H288" s="23" t="n">
        <v>0</v>
      </c>
      <c r="I288" s="24" t="n">
        <v>0</v>
      </c>
      <c r="J288" s="23" t="n">
        <v>0</v>
      </c>
      <c r="K288" s="24" t="n">
        <v>0</v>
      </c>
      <c r="L288" s="23" t="n">
        <v>1</v>
      </c>
      <c r="M288" s="23" t="n">
        <v>0</v>
      </c>
      <c r="N288" s="24" t="n">
        <v>1</v>
      </c>
      <c r="O288" s="23" t="n">
        <v>1</v>
      </c>
      <c r="P288" s="23" t="n">
        <v>1</v>
      </c>
      <c r="Q288" s="23" t="n">
        <v>0</v>
      </c>
      <c r="R288" s="24" t="n">
        <v>1</v>
      </c>
      <c r="S288" s="23" t="n">
        <v>0</v>
      </c>
      <c r="T288" s="23" t="n">
        <v>1</v>
      </c>
      <c r="U288" s="25" t="n">
        <v>1</v>
      </c>
      <c r="V288" s="25" t="n">
        <v>0</v>
      </c>
      <c r="W288" s="25" t="n">
        <v>1</v>
      </c>
      <c r="X288" s="26" t="n">
        <v>1</v>
      </c>
      <c r="Y288" s="25" t="n">
        <v>0</v>
      </c>
      <c r="Z288" s="25" t="n">
        <v>0</v>
      </c>
      <c r="AA288" s="26" t="n">
        <v>0</v>
      </c>
      <c r="AB288" s="25" t="n">
        <v>0</v>
      </c>
      <c r="AC288" s="25" t="n">
        <v>1</v>
      </c>
      <c r="AD288" s="25" t="n">
        <v>0</v>
      </c>
      <c r="AE288" s="25" t="n">
        <v>1</v>
      </c>
      <c r="AF288" s="25" t="n">
        <v>0</v>
      </c>
      <c r="AG288" s="26" t="n">
        <v>1</v>
      </c>
      <c r="AH288" s="23" t="n">
        <v>1</v>
      </c>
      <c r="AI288" s="23" t="n">
        <v>0</v>
      </c>
      <c r="AJ288" s="24" t="n">
        <v>1</v>
      </c>
      <c r="AK288" s="23" t="n">
        <v>1</v>
      </c>
      <c r="AL288" s="24" t="n">
        <v>1</v>
      </c>
      <c r="AM288" s="25" t="n">
        <v>1</v>
      </c>
      <c r="AN288" s="25" t="n">
        <v>1</v>
      </c>
      <c r="AO288" s="25" t="n">
        <v>1</v>
      </c>
      <c r="AP288" s="26" t="n">
        <v>1</v>
      </c>
      <c r="AQ288" s="25" t="n">
        <v>0</v>
      </c>
      <c r="AR288" s="25" t="n">
        <v>1</v>
      </c>
      <c r="AS288" s="26" t="n">
        <v>0</v>
      </c>
      <c r="AT288" s="25" t="n">
        <v>1</v>
      </c>
      <c r="AU288" s="24" t="n">
        <v>1</v>
      </c>
      <c r="AV288" s="23" t="n">
        <v>1</v>
      </c>
      <c r="AW288" s="23" t="n">
        <v>1</v>
      </c>
      <c r="AX288" s="23" t="n">
        <v>1</v>
      </c>
      <c r="AY288" s="23" t="n">
        <v>0</v>
      </c>
      <c r="AZ288" s="24" t="n">
        <v>1</v>
      </c>
      <c r="BA288" s="23" t="n">
        <v>0</v>
      </c>
      <c r="BB288" s="23" t="n">
        <v>1</v>
      </c>
      <c r="BC288" s="23" t="n">
        <v>1</v>
      </c>
      <c r="BD288" s="24" t="n">
        <v>1</v>
      </c>
      <c r="BE288" s="26" t="n">
        <v>1</v>
      </c>
      <c r="BF288" s="25" t="n">
        <v>1</v>
      </c>
      <c r="BG288" s="25" t="n">
        <v>1</v>
      </c>
      <c r="BH288" s="25" t="n">
        <v>1</v>
      </c>
      <c r="BI288" s="25" t="n">
        <v>1</v>
      </c>
      <c r="BJ288" s="26" t="n">
        <v>1</v>
      </c>
      <c r="BK288" s="25" t="n">
        <v>1</v>
      </c>
      <c r="BL288" s="25" t="n">
        <v>1</v>
      </c>
      <c r="BM288" s="25" t="n">
        <v>1</v>
      </c>
      <c r="BN288" s="26" t="n">
        <v>1</v>
      </c>
      <c r="BO288" s="25" t="n">
        <v>1</v>
      </c>
      <c r="BP288" s="25" t="n">
        <v>0</v>
      </c>
      <c r="BQ288" s="23" t="n">
        <v>1</v>
      </c>
      <c r="BR288" s="24" t="n">
        <v>0</v>
      </c>
      <c r="BS288" s="23" t="n">
        <v>0</v>
      </c>
      <c r="BT288" s="23" t="n">
        <v>1</v>
      </c>
      <c r="BU288" s="23" t="n">
        <v>0</v>
      </c>
      <c r="BV288" s="23" t="n">
        <v>0</v>
      </c>
      <c r="BW288" s="24" t="n">
        <v>0</v>
      </c>
      <c r="BX288" s="24" t="n">
        <v>1</v>
      </c>
      <c r="BY288" s="23" t="n">
        <v>1</v>
      </c>
      <c r="BZ288" s="23" t="n">
        <v>1</v>
      </c>
      <c r="CB288" s="27" t="n">
        <f aca="false">CF288*$CZ$3+CI288*$DA$3+CL288*$DB$3+CO288*$DC$3+CR288*$DD$3+CU288*$DE$3+CX288*$DF$3</f>
        <v>74.7257142857143</v>
      </c>
      <c r="CD288" s="38" t="n">
        <f aca="false">(G288+I288+K288+N288+R288)/5</f>
        <v>0.6</v>
      </c>
      <c r="CE288" s="39" t="n">
        <f aca="false">(C288+D288+E288+F288+H288+J288+L288+M288+O288+P288+Q288+S288+T288)/13</f>
        <v>0.538461538461538</v>
      </c>
      <c r="CF288" s="30" t="n">
        <f aca="false">IF(AND(CD288=1,CE288=1),$DC$5,IF(AND(CD288=1,CE288&gt;0.5),$DC$6,IF(AND(CD288=1,AND(CE288&gt;0.25,CE288&lt;=0.5)),$DC$7,IF(AND(CD288=1,CE288&lt;=0.25),$DC$8,IF(AND(CD288&gt;0.5,CE288&gt;0.5),$DC$9,IF(AND(CD288&gt;0.5,AND(CE288&gt;0.25,CE288&lt;=0.5)),$DC$10,IF(AND(CD288&gt;0.5,CE288&lt;=0.25),$DC$11,IF(AND(AND(CD288&lt;=0.5,CD288&gt;0.25),CE288&gt;0.5),$DC$12,IF(AND(AND(CD288&lt;=0.5,CD288&gt;0.25),AND(CE288&gt;0.25,CE288&lt;=0.5)),$DC$13,IF(AND(AND(CD288&lt;=0.5,CD288&gt;0.25),CE288&lt;=0.25),$DC$14,IF(AND(CD288&lt;=0.25,CE288&gt;0.5),$DC$15,IF(AND(CD288&lt;=0.25,AND(CE288&gt;0.25,CE288&lt;=0.5)),$DC$16,IF(AND(CD288&lt;=0.25,AND(CE288&gt;0.1,CE288&lt;=0.25)),$DC$17,IF(AND(CD288&lt;=0.25,CE288&lt;=0.1,OR(CD288&lt;&gt;0,CE288&lt;&gt;0)),$DC$18,IF(AND(CD288=0,CE288=0),$DC$19,"ATENÇÃO")))))))))))))))</f>
        <v>71.4285714285714</v>
      </c>
      <c r="CG288" s="38" t="n">
        <f aca="false">(X288+AA288+AG288)/3</f>
        <v>0.666666666666667</v>
      </c>
      <c r="CH288" s="39" t="n">
        <f aca="false">(U288+V288+W288+Y288+Z288+AB288+AC288+AD288+AE288+AF288)/10</f>
        <v>0.4</v>
      </c>
      <c r="CI288" s="30" t="n">
        <f aca="false">IF(AND(CG288=1,CH288=1),$DC$5,IF(AND(CG288=1,CH288&gt;0.5),$DC$6,IF(AND(CG288=1,AND(CH288&gt;0.25,CH288&lt;=0.5)),$DC$7,IF(AND(CG288=1,CH288&lt;=0.25),$DC$8,IF(AND(CG288&gt;0.5,CH288&gt;0.5),$DC$9,IF(AND(CG288&gt;0.5,AND(CH288&gt;0.25,CH288&lt;=0.5)),$DC$10,IF(AND(CG288&gt;0.5,CH288&lt;=0.25),$DC$11,IF(AND(AND(CG288&lt;=0.5,CG288&gt;0.25),CH288&gt;0.5),$DC$12,IF(AND(AND(CG288&lt;=0.5,CG288&gt;0.25),AND(CH288&gt;0.25,CH288&lt;=0.5)),$DC$13,IF(AND(AND(CG288&lt;=0.5,CG288&gt;0.25),CH288&lt;=0.25),$DC$14,IF(AND(CG288&lt;=0.25,CH288&gt;0.5),$DC$15,IF(AND(CG288&lt;=0.25,AND(CH288&gt;0.25,CH288&lt;=0.5)),$DC$16,IF(AND(CG288&lt;=0.25,AND(CH288&gt;0.1,CH288&lt;=0.25)),$DC$17,IF(AND(CG288&lt;=0.25,CH288&lt;=0.1,OR(CG288&lt;&gt;0,CH288&lt;&gt;0)),$DC$18,IF(AND(CG288=0,CH288=0),$DC$19,"ATENÇÃO")))))))))))))))</f>
        <v>64.2857142857143</v>
      </c>
      <c r="CJ288" s="38" t="n">
        <f aca="false">(AJ288+AL288)/2</f>
        <v>1</v>
      </c>
      <c r="CK288" s="39" t="n">
        <f aca="false">(AH288+AI288+AK288)/3</f>
        <v>0.666666666666667</v>
      </c>
      <c r="CL288" s="30" t="n">
        <f aca="false">IF(AND(CJ288=1,CK288=1),$DC$5,IF(AND(CJ288=1,CK288&gt;0.5),$DC$6,IF(AND(CJ288=1,AND(CK288&gt;0.25,CK288&lt;=0.5)),$DC$7,IF(AND(CJ288=1,CK288&lt;=0.25),$DC$8,IF(AND(CJ288&gt;0.5,CK288&gt;0.5),$DC$9,IF(AND(CJ288&gt;0.5,AND(CK288&gt;0.25,CK288&lt;=0.5)),$DC$10,IF(AND(CJ288&gt;0.5,CK288&lt;=0.25),$DC$11,IF(AND(AND(CJ288&lt;=0.5,CJ288&gt;0.25),CK288&gt;0.5),$DC$12,IF(AND(AND(CJ288&lt;=0.5,CJ288&gt;0.25),AND(CK288&gt;0.25,CK288&lt;=0.5)),$DC$13,IF(AND(AND(CJ288&lt;=0.5,CJ288&gt;0.25),CK288&lt;=0.25),$DC$14,IF(AND(CJ288&lt;=0.25,CK288&gt;0.5),$DC$15,IF(AND(CJ288&lt;=0.25,AND(CK288&gt;0.25,CK288&lt;=0.5)),$DC$16,IF(AND(CJ288&lt;=0.25,AND(CK288&gt;0.1,CK288&lt;=0.25)),$DC$17,IF(AND(CJ288&lt;=0.25,CK288&lt;=0.1,OR(CJ288&lt;&gt;0,CK288&lt;&gt;0)),$DC$18,IF(AND(CJ288=0,CK288=0),$DC$19,"ATENÇÃO")))))))))))))))</f>
        <v>92.8571428571429</v>
      </c>
      <c r="CM288" s="38" t="n">
        <f aca="false">(AP288+AS288)/2</f>
        <v>0.5</v>
      </c>
      <c r="CN288" s="39" t="n">
        <f aca="false">(AM288+AN288+AO288+AQ288+AR288+AT288)/6</f>
        <v>0.833333333333333</v>
      </c>
      <c r="CO288" s="30" t="n">
        <f aca="false">IF(AND(CM288=1,CN288=1),$DC$5,IF(AND(CM288=1,CN288&gt;0.5),$DC$6,IF(AND(CM288=1,AND(CN288&gt;0.25,CN288&lt;=0.5)),$DC$7,IF(AND(CM288=1,CN288&lt;=0.25),$DC$8,IF(AND(CM288&gt;0.5,CN288&gt;0.5),$DC$9,IF(AND(CM288&gt;0.5,AND(CN288&gt;0.25,CN288&lt;=0.5)),$DC$10,IF(AND(CM288&gt;0.5,CN288&lt;=0.25),$DC$11,IF(AND(AND(CM288&lt;=0.5,CM288&gt;0.25),CN288&gt;0.5),$DC$12,IF(AND(AND(CM288&lt;=0.5,CM288&gt;0.25),AND(CN288&gt;0.25,CN288&lt;=0.5)),$DC$13,IF(AND(AND(CM288&lt;=0.5,CM288&gt;0.25),CN288&lt;=0.25),$DC$14,IF(AND(CM288&lt;=0.25,CN288&gt;0.5),$DC$15,IF(AND(CM288&lt;=0.25,AND(CN288&gt;0.25,CN288&lt;=0.5)),$DC$16,IF(AND(CM288&lt;=0.25,AND(CN288&gt;0.1,CN288&lt;=0.25)),$DC$17,IF(AND(CM288&lt;=0.25,CN288&lt;=0.1,OR(CM288&lt;&gt;0,CN288&lt;&gt;0)),$DC$18,IF(AND(CM288=0,CN288=0),$DC$19,"ATENÇÃO")))))))))))))))</f>
        <v>50</v>
      </c>
      <c r="CP288" s="38" t="n">
        <f aca="false">(AU288+AZ288+BD288)/3</f>
        <v>1</v>
      </c>
      <c r="CQ288" s="39" t="n">
        <f aca="false">(AV288+AW288+AX288+AY288+BA288+BB288+BC288)/7</f>
        <v>0.714285714285714</v>
      </c>
      <c r="CR288" s="30" t="n">
        <f aca="false">IF(AND(CP288=1,CQ288=1),$DC$5,IF(AND(CP288=1,CQ288&gt;0.5),$DC$6,IF(AND(CP288=1,AND(CQ288&gt;0.25,CQ288&lt;=0.5)),$DC$7,IF(AND(CP288=1,CQ288&lt;=0.25),$DC$8,IF(AND(CP288&gt;0.5,CQ288&gt;0.5),$DC$9,IF(AND(CP288&gt;0.5,AND(CQ288&gt;0.25,CQ288&lt;=0.5)),$DC$10,IF(AND(CP288&gt;0.5,CQ288&lt;=0.25),$DC$11,IF(AND(AND(CP288&lt;=0.5,CP288&gt;0.25),CQ288&gt;0.5),$DC$12,IF(AND(AND(CP288&lt;=0.5,CP288&gt;0.25),AND(CQ288&gt;0.25,CQ288&lt;=0.5)),$DC$13,IF(AND(AND(CP288&lt;=0.5,CP288&gt;0.25),CQ288&lt;=0.25),$DC$14,IF(AND(CP288&lt;=0.25,CQ288&gt;0.5),$DC$15,IF(AND(CP288&lt;=0.25,AND(CQ288&gt;0.25,CQ288&lt;=0.5)),$DC$16,IF(AND(CP288&lt;=0.25,AND(CQ288&gt;0.1,CQ288&lt;=0.25)),$DC$17,IF(AND(CP288&lt;=0.25,CQ288&lt;=0.1,OR(CP288&lt;&gt;0,CQ288&lt;&gt;0)),$DC$18,IF(AND(CP288=0,CQ288=0),$DC$19,"ATENÇÃO")))))))))))))))</f>
        <v>92.8571428571429</v>
      </c>
      <c r="CS288" s="38" t="n">
        <f aca="false">(BE288+BJ288+BN288)/3</f>
        <v>1</v>
      </c>
      <c r="CT288" s="39" t="n">
        <f aca="false">(BF288+BG288+BH288+BI288+BK288+BL288+BM288+BO288+BP288)/9</f>
        <v>0.888888888888889</v>
      </c>
      <c r="CU288" s="30" t="n">
        <f aca="false">IF(AND(CS288=1,CT288=1),$DC$5,IF(AND(CS288=1,CT288&gt;0.5),$DC$6,IF(AND(CS288=1,AND(CT288&gt;0.25,CT288&lt;=0.5)),$DC$7,IF(AND(CS288=1,CT288&lt;=0.25),$DC$8,IF(AND(CS288&gt;0.5,CT288&gt;0.5),$DC$9,IF(AND(CS288&gt;0.5,AND(CT288&gt;0.25,CT288&lt;=0.5)),$DC$10,IF(AND(CS288&gt;0.5,CT288&lt;=0.25),$DC$11,IF(AND(AND(CS288&lt;=0.5,CS288&gt;0.25),CT288&gt;0.5),$DC$12,IF(AND(AND(CS288&lt;=0.5,CS288&gt;0.25),AND(CT288&gt;0.25,CT288&lt;=0.5)),$DC$13,IF(AND(AND(CS288&lt;=0.5,CS288&gt;0.25),CT288&lt;=0.25),$DC$14,IF(AND(CS288&lt;=0.25,CT288&gt;0.5),$DC$15,IF(AND(CS288&lt;=0.25,AND(CT288&gt;0.25,CT288&lt;=0.5)),$DC$16,IF(AND(CS288&lt;=0.25,AND(CT288&gt;0.1,CT288&lt;=0.25)),$DC$17,IF(AND(CS288&lt;=0.25,CT288&lt;=0.1,OR(CS288&lt;&gt;0,CT288&lt;&gt;0)),$DC$18,IF(AND(CS288=0,CT288=0),$DC$19,"ATENÇÃO")))))))))))))))</f>
        <v>92.8571428571429</v>
      </c>
      <c r="CV288" s="31" t="n">
        <f aca="false">(BR288+BW288+BX288)/3</f>
        <v>0.333333333333333</v>
      </c>
      <c r="CW288" s="32" t="n">
        <f aca="false">(BQ288+BS288+BT288+BU288+BV288+BY288+BZ288)/7</f>
        <v>0.571428571428571</v>
      </c>
      <c r="CX288" s="30" t="n">
        <f aca="false">IF(AND(CV288=1,CW288=1),$DC$5,IF(AND(CV288=1,CW288&gt;0.5),$DC$6,IF(AND(CV288=1,AND(CW288&gt;0.25,CW288&lt;=0.5)),$DC$7,IF(AND(CV288=1,CW288&lt;=0.25),$DC$8,IF(AND(CV288&gt;0.5,CW288&gt;0.5),$DC$9,IF(AND(CV288&gt;0.5,AND(CW288&gt;0.25,CW288&lt;=0.5)),$DC$10,IF(AND(CV288&gt;0.5,CW288&lt;=0.25),$DC$11,IF(AND(AND(CV288&lt;=0.5,CV288&gt;0.25),CW288&gt;0.5),$DC$12,IF(AND(AND(CV288&lt;=0.5,CV288&gt;0.25),AND(CW288&gt;0.25,CW288&lt;=0.5)),$DC$13,IF(AND(AND(CV288&lt;=0.5,CV288&gt;0.25),CW288&lt;=0.25),$DC$14,IF(AND(CV288&lt;=0.25,CW288&gt;0.5),$DC$15,IF(AND(CV288&lt;=0.25,AND(CW288&gt;0.25,CW288&lt;=0.5)),$DC$16,IF(AND(CV288&lt;=0.25,AND(CW288&gt;0.1,CW288&lt;=0.25)),$DC$17,IF(AND(CV288&lt;=0.25,CW288&lt;=0.1,OR(CV288&lt;&gt;0,CW288&lt;&gt;0)),$DC$18,IF(AND(CV288=0,CW288=0),$DC$19,"ATENÇÃO")))))))))))))))</f>
        <v>50</v>
      </c>
    </row>
    <row r="289" customFormat="false" ht="15" hidden="false" customHeight="false" outlineLevel="0" collapsed="false">
      <c r="A289" s="1" t="s">
        <v>440</v>
      </c>
      <c r="B289" s="2" t="n">
        <v>287</v>
      </c>
      <c r="C289" s="23" t="n">
        <v>1</v>
      </c>
      <c r="D289" s="23" t="n">
        <v>1</v>
      </c>
      <c r="E289" s="23" t="n">
        <v>1</v>
      </c>
      <c r="F289" s="23" t="n">
        <v>0</v>
      </c>
      <c r="G289" s="24" t="n">
        <v>0</v>
      </c>
      <c r="H289" s="23" t="n">
        <v>1</v>
      </c>
      <c r="I289" s="24" t="n">
        <v>0</v>
      </c>
      <c r="J289" s="23" t="n">
        <v>0</v>
      </c>
      <c r="K289" s="24" t="n">
        <v>0</v>
      </c>
      <c r="L289" s="23" t="n">
        <v>1</v>
      </c>
      <c r="M289" s="23" t="n">
        <v>0</v>
      </c>
      <c r="N289" s="24" t="n">
        <v>1</v>
      </c>
      <c r="O289" s="23" t="n">
        <v>0</v>
      </c>
      <c r="P289" s="23" t="n">
        <v>0</v>
      </c>
      <c r="Q289" s="23" t="n">
        <v>0</v>
      </c>
      <c r="R289" s="24" t="n">
        <v>1</v>
      </c>
      <c r="S289" s="23" t="n">
        <v>0</v>
      </c>
      <c r="T289" s="23" t="n">
        <v>1</v>
      </c>
      <c r="U289" s="25" t="n">
        <v>1</v>
      </c>
      <c r="V289" s="25" t="n">
        <v>0</v>
      </c>
      <c r="W289" s="25" t="n">
        <v>0</v>
      </c>
      <c r="X289" s="26" t="n">
        <v>1</v>
      </c>
      <c r="Y289" s="25" t="n">
        <v>0</v>
      </c>
      <c r="Z289" s="25" t="n">
        <v>0</v>
      </c>
      <c r="AA289" s="26" t="n">
        <v>0</v>
      </c>
      <c r="AB289" s="25" t="n">
        <v>0</v>
      </c>
      <c r="AC289" s="25" t="n">
        <v>1</v>
      </c>
      <c r="AD289" s="25" t="n">
        <v>0</v>
      </c>
      <c r="AE289" s="25" t="n">
        <v>1</v>
      </c>
      <c r="AF289" s="25" t="n">
        <v>0</v>
      </c>
      <c r="AG289" s="26" t="n">
        <v>1</v>
      </c>
      <c r="AH289" s="23" t="n">
        <v>1</v>
      </c>
      <c r="AI289" s="23" t="n">
        <v>1</v>
      </c>
      <c r="AJ289" s="24" t="n">
        <v>0</v>
      </c>
      <c r="AK289" s="23" t="n">
        <v>0</v>
      </c>
      <c r="AL289" s="24" t="n">
        <v>1</v>
      </c>
      <c r="AM289" s="25" t="n">
        <v>0</v>
      </c>
      <c r="AN289" s="25" t="n">
        <v>1</v>
      </c>
      <c r="AO289" s="25" t="n">
        <v>1</v>
      </c>
      <c r="AP289" s="26" t="n">
        <v>0</v>
      </c>
      <c r="AQ289" s="25" t="n">
        <v>0</v>
      </c>
      <c r="AR289" s="25" t="n">
        <v>1</v>
      </c>
      <c r="AS289" s="26" t="n">
        <v>0</v>
      </c>
      <c r="AT289" s="25" t="n">
        <v>1</v>
      </c>
      <c r="AU289" s="24" t="n">
        <v>0</v>
      </c>
      <c r="AV289" s="23" t="n">
        <v>0</v>
      </c>
      <c r="AW289" s="23" t="n">
        <v>0</v>
      </c>
      <c r="AX289" s="23" t="n">
        <v>0</v>
      </c>
      <c r="AY289" s="23" t="n">
        <v>0</v>
      </c>
      <c r="AZ289" s="24" t="n">
        <v>0</v>
      </c>
      <c r="BA289" s="23" t="n">
        <v>0</v>
      </c>
      <c r="BB289" s="23" t="n">
        <v>0</v>
      </c>
      <c r="BC289" s="23" t="n">
        <v>0</v>
      </c>
      <c r="BD289" s="24" t="n">
        <v>0</v>
      </c>
      <c r="BE289" s="26" t="n">
        <v>0</v>
      </c>
      <c r="BF289" s="25" t="n">
        <v>1</v>
      </c>
      <c r="BG289" s="25" t="n">
        <v>1</v>
      </c>
      <c r="BH289" s="25" t="n">
        <v>1</v>
      </c>
      <c r="BI289" s="25" t="n">
        <v>1</v>
      </c>
      <c r="BJ289" s="26" t="n">
        <v>1</v>
      </c>
      <c r="BK289" s="25" t="n">
        <v>1</v>
      </c>
      <c r="BL289" s="25" t="n">
        <v>1</v>
      </c>
      <c r="BM289" s="25" t="n">
        <v>1</v>
      </c>
      <c r="BN289" s="26" t="n">
        <v>1</v>
      </c>
      <c r="BO289" s="25" t="n">
        <v>1</v>
      </c>
      <c r="BP289" s="25" t="n">
        <v>1</v>
      </c>
      <c r="BQ289" s="23" t="n">
        <v>1</v>
      </c>
      <c r="BR289" s="24" t="n">
        <v>1</v>
      </c>
      <c r="BS289" s="23" t="n">
        <v>0</v>
      </c>
      <c r="BT289" s="23" t="n">
        <v>1</v>
      </c>
      <c r="BU289" s="23" t="n">
        <v>0</v>
      </c>
      <c r="BV289" s="23" t="n">
        <v>0</v>
      </c>
      <c r="BW289" s="24" t="n">
        <v>0</v>
      </c>
      <c r="BX289" s="24" t="n">
        <v>0</v>
      </c>
      <c r="BY289" s="23" t="n">
        <v>0</v>
      </c>
      <c r="BZ289" s="23" t="n">
        <v>0</v>
      </c>
      <c r="CB289" s="27" t="n">
        <f aca="false">CF289*$CZ$3+CI289*$DA$3+CL289*$DB$3+CO289*$DC$3+CR289*$DD$3+CU289*$DE$3+CX289*$DF$3</f>
        <v>39.4192857142857</v>
      </c>
      <c r="CD289" s="38" t="n">
        <f aca="false">(G289+I289+K289+N289+R289)/5</f>
        <v>0.4</v>
      </c>
      <c r="CE289" s="39" t="n">
        <f aca="false">(C289+D289+E289+F289+H289+J289+L289+M289+O289+P289+Q289+S289+T289)/13</f>
        <v>0.461538461538462</v>
      </c>
      <c r="CF289" s="30" t="n">
        <f aca="false">IF(AND(CD289=1,CE289=1),$DC$5,IF(AND(CD289=1,CE289&gt;0.5),$DC$6,IF(AND(CD289=1,AND(CE289&gt;0.25,CE289&lt;=0.5)),$DC$7,IF(AND(CD289=1,CE289&lt;=0.25),$DC$8,IF(AND(CD289&gt;0.5,CE289&gt;0.5),$DC$9,IF(AND(CD289&gt;0.5,AND(CE289&gt;0.25,CE289&lt;=0.5)),$DC$10,IF(AND(CD289&gt;0.5,CE289&lt;=0.25),$DC$11,IF(AND(AND(CD289&lt;=0.5,CD289&gt;0.25),CE289&gt;0.5),$DC$12,IF(AND(AND(CD289&lt;=0.5,CD289&gt;0.25),AND(CE289&gt;0.25,CE289&lt;=0.5)),$DC$13,IF(AND(AND(CD289&lt;=0.5,CD289&gt;0.25),CE289&lt;=0.25),$DC$14,IF(AND(CD289&lt;=0.25,CE289&gt;0.5),$DC$15,IF(AND(CD289&lt;=0.25,AND(CE289&gt;0.25,CE289&lt;=0.5)),$DC$16,IF(AND(CD289&lt;=0.25,AND(CE289&gt;0.1,CE289&lt;=0.25)),$DC$17,IF(AND(CD289&lt;=0.25,CE289&lt;=0.1,OR(CD289&lt;&gt;0,CE289&lt;&gt;0)),$DC$18,IF(AND(CD289=0,CE289=0),$DC$19,"ATENÇÃO")))))))))))))))</f>
        <v>42.8571428571429</v>
      </c>
      <c r="CG289" s="38" t="n">
        <f aca="false">(X289+AA289+AG289)/3</f>
        <v>0.666666666666667</v>
      </c>
      <c r="CH289" s="39" t="n">
        <f aca="false">(U289+V289+W289+Y289+Z289+AB289+AC289+AD289+AE289+AF289)/10</f>
        <v>0.3</v>
      </c>
      <c r="CI289" s="30" t="n">
        <f aca="false">IF(AND(CG289=1,CH289=1),$DC$5,IF(AND(CG289=1,CH289&gt;0.5),$DC$6,IF(AND(CG289=1,AND(CH289&gt;0.25,CH289&lt;=0.5)),$DC$7,IF(AND(CG289=1,CH289&lt;=0.25),$DC$8,IF(AND(CG289&gt;0.5,CH289&gt;0.5),$DC$9,IF(AND(CG289&gt;0.5,AND(CH289&gt;0.25,CH289&lt;=0.5)),$DC$10,IF(AND(CG289&gt;0.5,CH289&lt;=0.25),$DC$11,IF(AND(AND(CG289&lt;=0.5,CG289&gt;0.25),CH289&gt;0.5),$DC$12,IF(AND(AND(CG289&lt;=0.5,CG289&gt;0.25),AND(CH289&gt;0.25,CH289&lt;=0.5)),$DC$13,IF(AND(AND(CG289&lt;=0.5,CG289&gt;0.25),CH289&lt;=0.25),$DC$14,IF(AND(CG289&lt;=0.25,CH289&gt;0.5),$DC$15,IF(AND(CG289&lt;=0.25,AND(CH289&gt;0.25,CH289&lt;=0.5)),$DC$16,IF(AND(CG289&lt;=0.25,AND(CH289&gt;0.1,CH289&lt;=0.25)),$DC$17,IF(AND(CG289&lt;=0.25,CH289&lt;=0.1,OR(CG289&lt;&gt;0,CH289&lt;&gt;0)),$DC$18,IF(AND(CG289=0,CH289=0),$DC$19,"ATENÇÃO")))))))))))))))</f>
        <v>64.2857142857143</v>
      </c>
      <c r="CJ289" s="38" t="n">
        <f aca="false">(AJ289+AL289)/2</f>
        <v>0.5</v>
      </c>
      <c r="CK289" s="39" t="n">
        <f aca="false">(AH289+AI289+AK289)/3</f>
        <v>0.666666666666667</v>
      </c>
      <c r="CL289" s="30" t="n">
        <f aca="false">IF(AND(CJ289=1,CK289=1),$DC$5,IF(AND(CJ289=1,CK289&gt;0.5),$DC$6,IF(AND(CJ289=1,AND(CK289&gt;0.25,CK289&lt;=0.5)),$DC$7,IF(AND(CJ289=1,CK289&lt;=0.25),$DC$8,IF(AND(CJ289&gt;0.5,CK289&gt;0.5),$DC$9,IF(AND(CJ289&gt;0.5,AND(CK289&gt;0.25,CK289&lt;=0.5)),$DC$10,IF(AND(CJ289&gt;0.5,CK289&lt;=0.25),$DC$11,IF(AND(AND(CJ289&lt;=0.5,CJ289&gt;0.25),CK289&gt;0.5),$DC$12,IF(AND(AND(CJ289&lt;=0.5,CJ289&gt;0.25),AND(CK289&gt;0.25,CK289&lt;=0.5)),$DC$13,IF(AND(AND(CJ289&lt;=0.5,CJ289&gt;0.25),CK289&lt;=0.25),$DC$14,IF(AND(CJ289&lt;=0.25,CK289&gt;0.5),$DC$15,IF(AND(CJ289&lt;=0.25,AND(CK289&gt;0.25,CK289&lt;=0.5)),$DC$16,IF(AND(CJ289&lt;=0.25,AND(CK289&gt;0.1,CK289&lt;=0.25)),$DC$17,IF(AND(CJ289&lt;=0.25,CK289&lt;=0.1,OR(CJ289&lt;&gt;0,CK289&lt;&gt;0)),$DC$18,IF(AND(CJ289=0,CK289=0),$DC$19,"ATENÇÃO")))))))))))))))</f>
        <v>50</v>
      </c>
      <c r="CM289" s="38" t="n">
        <f aca="false">(AP289+AS289)/2</f>
        <v>0</v>
      </c>
      <c r="CN289" s="39" t="n">
        <f aca="false">(AM289+AN289+AO289+AQ289+AR289+AT289)/6</f>
        <v>0.666666666666667</v>
      </c>
      <c r="CO289" s="30" t="n">
        <f aca="false">IF(AND(CM289=1,CN289=1),$DC$5,IF(AND(CM289=1,CN289&gt;0.5),$DC$6,IF(AND(CM289=1,AND(CN289&gt;0.25,CN289&lt;=0.5)),$DC$7,IF(AND(CM289=1,CN289&lt;=0.25),$DC$8,IF(AND(CM289&gt;0.5,CN289&gt;0.5),$DC$9,IF(AND(CM289&gt;0.5,AND(CN289&gt;0.25,CN289&lt;=0.5)),$DC$10,IF(AND(CM289&gt;0.5,CN289&lt;=0.25),$DC$11,IF(AND(AND(CM289&lt;=0.5,CM289&gt;0.25),CN289&gt;0.5),$DC$12,IF(AND(AND(CM289&lt;=0.5,CM289&gt;0.25),AND(CN289&gt;0.25,CN289&lt;=0.5)),$DC$13,IF(AND(AND(CM289&lt;=0.5,CM289&gt;0.25),CN289&lt;=0.25),$DC$14,IF(AND(CM289&lt;=0.25,CN289&gt;0.5),$DC$15,IF(AND(CM289&lt;=0.25,AND(CN289&gt;0.25,CN289&lt;=0.5)),$DC$16,IF(AND(CM289&lt;=0.25,AND(CN289&gt;0.1,CN289&lt;=0.25)),$DC$17,IF(AND(CM289&lt;=0.25,CN289&lt;=0.1,OR(CM289&lt;&gt;0,CN289&lt;&gt;0)),$DC$18,IF(AND(CM289=0,CN289=0),$DC$19,"ATENÇÃO")))))))))))))))</f>
        <v>28.5714285714286</v>
      </c>
      <c r="CP289" s="38" t="n">
        <f aca="false">(AU289+AZ289+BD289)/3</f>
        <v>0</v>
      </c>
      <c r="CQ289" s="39" t="n">
        <f aca="false">(AV289+AW289+AX289+AY289+BA289+BB289+BC289)/7</f>
        <v>0</v>
      </c>
      <c r="CR289" s="30" t="n">
        <f aca="false">IF(AND(CP289=1,CQ289=1),$DC$5,IF(AND(CP289=1,CQ289&gt;0.5),$DC$6,IF(AND(CP289=1,AND(CQ289&gt;0.25,CQ289&lt;=0.5)),$DC$7,IF(AND(CP289=1,CQ289&lt;=0.25),$DC$8,IF(AND(CP289&gt;0.5,CQ289&gt;0.5),$DC$9,IF(AND(CP289&gt;0.5,AND(CQ289&gt;0.25,CQ289&lt;=0.5)),$DC$10,IF(AND(CP289&gt;0.5,CQ289&lt;=0.25),$DC$11,IF(AND(AND(CP289&lt;=0.5,CP289&gt;0.25),CQ289&gt;0.5),$DC$12,IF(AND(AND(CP289&lt;=0.5,CP289&gt;0.25),AND(CQ289&gt;0.25,CQ289&lt;=0.5)),$DC$13,IF(AND(AND(CP289&lt;=0.5,CP289&gt;0.25),CQ289&lt;=0.25),$DC$14,IF(AND(CP289&lt;=0.25,CQ289&gt;0.5),$DC$15,IF(AND(CP289&lt;=0.25,AND(CQ289&gt;0.25,CQ289&lt;=0.5)),$DC$16,IF(AND(CP289&lt;=0.25,AND(CQ289&gt;0.1,CQ289&lt;=0.25)),$DC$17,IF(AND(CP289&lt;=0.25,CQ289&lt;=0.1,OR(CP289&lt;&gt;0,CQ289&lt;&gt;0)),$DC$18,IF(AND(CP289=0,CQ289=0),$DC$19,"ATENÇÃO")))))))))))))))</f>
        <v>0</v>
      </c>
      <c r="CS289" s="38" t="n">
        <f aca="false">(BE289+BJ289+BN289)/3</f>
        <v>0.666666666666667</v>
      </c>
      <c r="CT289" s="39" t="n">
        <f aca="false">(BF289+BG289+BH289+BI289+BK289+BL289+BM289+BO289+BP289)/9</f>
        <v>1</v>
      </c>
      <c r="CU289" s="30" t="n">
        <f aca="false">IF(AND(CS289=1,CT289=1),$DC$5,IF(AND(CS289=1,CT289&gt;0.5),$DC$6,IF(AND(CS289=1,AND(CT289&gt;0.25,CT289&lt;=0.5)),$DC$7,IF(AND(CS289=1,CT289&lt;=0.25),$DC$8,IF(AND(CS289&gt;0.5,CT289&gt;0.5),$DC$9,IF(AND(CS289&gt;0.5,AND(CT289&gt;0.25,CT289&lt;=0.5)),$DC$10,IF(AND(CS289&gt;0.5,CT289&lt;=0.25),$DC$11,IF(AND(AND(CS289&lt;=0.5,CS289&gt;0.25),CT289&gt;0.5),$DC$12,IF(AND(AND(CS289&lt;=0.5,CS289&gt;0.25),AND(CT289&gt;0.25,CT289&lt;=0.5)),$DC$13,IF(AND(AND(CS289&lt;=0.5,CS289&gt;0.25),CT289&lt;=0.25),$DC$14,IF(AND(CS289&lt;=0.25,CT289&gt;0.5),$DC$15,IF(AND(CS289&lt;=0.25,AND(CT289&gt;0.25,CT289&lt;=0.5)),$DC$16,IF(AND(CS289&lt;=0.25,AND(CT289&gt;0.1,CT289&lt;=0.25)),$DC$17,IF(AND(CS289&lt;=0.25,CT289&lt;=0.1,OR(CS289&lt;&gt;0,CT289&lt;&gt;0)),$DC$18,IF(AND(CS289=0,CT289=0),$DC$19,"ATENÇÃO")))))))))))))))</f>
        <v>71.4285714285714</v>
      </c>
      <c r="CV289" s="31" t="n">
        <f aca="false">(BR289+BW289+BX289)/3</f>
        <v>0.333333333333333</v>
      </c>
      <c r="CW289" s="32" t="n">
        <f aca="false">(BQ289+BS289+BT289+BU289+BV289+BY289+BZ289)/7</f>
        <v>0.285714285714286</v>
      </c>
      <c r="CX289" s="30" t="n">
        <f aca="false">IF(AND(CV289=1,CW289=1),$DC$5,IF(AND(CV289=1,CW289&gt;0.5),$DC$6,IF(AND(CV289=1,AND(CW289&gt;0.25,CW289&lt;=0.5)),$DC$7,IF(AND(CV289=1,CW289&lt;=0.25),$DC$8,IF(AND(CV289&gt;0.5,CW289&gt;0.5),$DC$9,IF(AND(CV289&gt;0.5,AND(CW289&gt;0.25,CW289&lt;=0.5)),$DC$10,IF(AND(CV289&gt;0.5,CW289&lt;=0.25),$DC$11,IF(AND(AND(CV289&lt;=0.5,CV289&gt;0.25),CW289&gt;0.5),$DC$12,IF(AND(AND(CV289&lt;=0.5,CV289&gt;0.25),AND(CW289&gt;0.25,CW289&lt;=0.5)),$DC$13,IF(AND(AND(CV289&lt;=0.5,CV289&gt;0.25),CW289&lt;=0.25),$DC$14,IF(AND(CV289&lt;=0.25,CW289&gt;0.5),$DC$15,IF(AND(CV289&lt;=0.25,AND(CW289&gt;0.25,CW289&lt;=0.5)),$DC$16,IF(AND(CV289&lt;=0.25,AND(CW289&gt;0.1,CW289&lt;=0.25)),$DC$17,IF(AND(CV289&lt;=0.25,CW289&lt;=0.1,OR(CV289&lt;&gt;0,CW289&lt;&gt;0)),$DC$18,IF(AND(CV289=0,CW289=0),$DC$19,"ATENÇÃO")))))))))))))))</f>
        <v>42.8571428571429</v>
      </c>
    </row>
    <row r="290" customFormat="false" ht="15" hidden="false" customHeight="false" outlineLevel="0" collapsed="false">
      <c r="A290" s="1" t="s">
        <v>441</v>
      </c>
      <c r="B290" s="2" t="n">
        <v>288</v>
      </c>
      <c r="C290" s="23" t="n">
        <v>1</v>
      </c>
      <c r="D290" s="23" t="n">
        <v>1</v>
      </c>
      <c r="E290" s="23" t="n">
        <v>1</v>
      </c>
      <c r="F290" s="23" t="n">
        <v>0</v>
      </c>
      <c r="G290" s="24" t="n">
        <v>1</v>
      </c>
      <c r="H290" s="23" t="n">
        <v>1</v>
      </c>
      <c r="I290" s="24" t="n">
        <v>1</v>
      </c>
      <c r="J290" s="23" t="n">
        <v>0</v>
      </c>
      <c r="K290" s="24" t="n">
        <v>0</v>
      </c>
      <c r="L290" s="23" t="n">
        <v>1</v>
      </c>
      <c r="M290" s="23" t="n">
        <v>0</v>
      </c>
      <c r="N290" s="24" t="n">
        <v>1</v>
      </c>
      <c r="O290" s="23" t="n">
        <v>1</v>
      </c>
      <c r="P290" s="23" t="n">
        <v>0</v>
      </c>
      <c r="Q290" s="23" t="n">
        <v>1</v>
      </c>
      <c r="R290" s="24" t="n">
        <v>1</v>
      </c>
      <c r="S290" s="23" t="n">
        <v>1</v>
      </c>
      <c r="T290" s="23" t="n">
        <v>0</v>
      </c>
      <c r="U290" s="25" t="n">
        <v>0</v>
      </c>
      <c r="V290" s="25" t="n">
        <v>0</v>
      </c>
      <c r="W290" s="25" t="n">
        <v>0</v>
      </c>
      <c r="X290" s="26" t="n">
        <v>0</v>
      </c>
      <c r="Y290" s="25" t="n">
        <v>0</v>
      </c>
      <c r="Z290" s="25" t="n">
        <v>1</v>
      </c>
      <c r="AA290" s="26" t="n">
        <v>0</v>
      </c>
      <c r="AB290" s="25" t="n">
        <v>0</v>
      </c>
      <c r="AC290" s="25" t="n">
        <v>1</v>
      </c>
      <c r="AD290" s="25" t="n">
        <v>0</v>
      </c>
      <c r="AE290" s="25" t="n">
        <v>1</v>
      </c>
      <c r="AF290" s="25" t="n">
        <v>0</v>
      </c>
      <c r="AG290" s="26" t="n">
        <v>1</v>
      </c>
      <c r="AH290" s="23" t="n">
        <v>1</v>
      </c>
      <c r="AI290" s="23" t="n">
        <v>1</v>
      </c>
      <c r="AJ290" s="24" t="n">
        <v>1</v>
      </c>
      <c r="AK290" s="23" t="n">
        <v>1</v>
      </c>
      <c r="AL290" s="24" t="n">
        <v>1</v>
      </c>
      <c r="AM290" s="25" t="n">
        <v>1</v>
      </c>
      <c r="AN290" s="25" t="n">
        <v>1</v>
      </c>
      <c r="AO290" s="25" t="n">
        <v>0</v>
      </c>
      <c r="AP290" s="26" t="n">
        <v>0</v>
      </c>
      <c r="AQ290" s="25" t="n">
        <v>0</v>
      </c>
      <c r="AR290" s="25" t="n">
        <v>1</v>
      </c>
      <c r="AS290" s="26" t="n">
        <v>1</v>
      </c>
      <c r="AT290" s="25" t="n">
        <v>1</v>
      </c>
      <c r="AU290" s="24" t="n">
        <v>1</v>
      </c>
      <c r="AV290" s="23" t="n">
        <v>0</v>
      </c>
      <c r="AW290" s="23" t="n">
        <v>0</v>
      </c>
      <c r="AX290" s="23" t="n">
        <v>1</v>
      </c>
      <c r="AY290" s="23" t="n">
        <v>0</v>
      </c>
      <c r="AZ290" s="24" t="n">
        <v>1</v>
      </c>
      <c r="BA290" s="23" t="n">
        <v>0</v>
      </c>
      <c r="BB290" s="23" t="n">
        <v>1</v>
      </c>
      <c r="BC290" s="23" t="n">
        <v>0</v>
      </c>
      <c r="BD290" s="24" t="n">
        <v>0</v>
      </c>
      <c r="BE290" s="26" t="n">
        <v>1</v>
      </c>
      <c r="BF290" s="25" t="n">
        <v>1</v>
      </c>
      <c r="BG290" s="25" t="n">
        <v>1</v>
      </c>
      <c r="BH290" s="25" t="n">
        <v>1</v>
      </c>
      <c r="BI290" s="25" t="n">
        <v>1</v>
      </c>
      <c r="BJ290" s="26" t="n">
        <v>1</v>
      </c>
      <c r="BK290" s="25" t="n">
        <v>1</v>
      </c>
      <c r="BL290" s="25" t="n">
        <v>1</v>
      </c>
      <c r="BM290" s="25" t="n">
        <v>1</v>
      </c>
      <c r="BN290" s="26" t="n">
        <v>1</v>
      </c>
      <c r="BO290" s="25" t="n">
        <v>1</v>
      </c>
      <c r="BP290" s="25" t="n">
        <v>1</v>
      </c>
      <c r="BQ290" s="23" t="n">
        <v>0</v>
      </c>
      <c r="BR290" s="24" t="n">
        <v>0</v>
      </c>
      <c r="BS290" s="23" t="n">
        <v>1</v>
      </c>
      <c r="BT290" s="23" t="n">
        <v>0</v>
      </c>
      <c r="BU290" s="23" t="n">
        <v>0</v>
      </c>
      <c r="BV290" s="23" t="n">
        <v>0</v>
      </c>
      <c r="BW290" s="24" t="n">
        <v>0</v>
      </c>
      <c r="BX290" s="24" t="n">
        <v>1</v>
      </c>
      <c r="BY290" s="23" t="n">
        <v>0</v>
      </c>
      <c r="BZ290" s="23" t="n">
        <v>0</v>
      </c>
      <c r="CB290" s="27" t="n">
        <f aca="false">CF290*$CZ$3+CI290*$DA$3+CL290*$DB$3+CO290*$DC$3+CR290*$DD$3+CU290*$DE$3+CX290*$DF$3</f>
        <v>65.795</v>
      </c>
      <c r="CD290" s="38" t="n">
        <f aca="false">(G290+I290+K290+N290+R290)/5</f>
        <v>0.8</v>
      </c>
      <c r="CE290" s="39" t="n">
        <f aca="false">(C290+D290+E290+F290+H290+J290+L290+M290+O290+P290+Q290+S290+T290)/13</f>
        <v>0.615384615384615</v>
      </c>
      <c r="CF290" s="30" t="n">
        <f aca="false">IF(AND(CD290=1,CE290=1),$DC$5,IF(AND(CD290=1,CE290&gt;0.5),$DC$6,IF(AND(CD290=1,AND(CE290&gt;0.25,CE290&lt;=0.5)),$DC$7,IF(AND(CD290=1,CE290&lt;=0.25),$DC$8,IF(AND(CD290&gt;0.5,CE290&gt;0.5),$DC$9,IF(AND(CD290&gt;0.5,AND(CE290&gt;0.25,CE290&lt;=0.5)),$DC$10,IF(AND(CD290&gt;0.5,CE290&lt;=0.25),$DC$11,IF(AND(AND(CD290&lt;=0.5,CD290&gt;0.25),CE290&gt;0.5),$DC$12,IF(AND(AND(CD290&lt;=0.5,CD290&gt;0.25),AND(CE290&gt;0.25,CE290&lt;=0.5)),$DC$13,IF(AND(AND(CD290&lt;=0.5,CD290&gt;0.25),CE290&lt;=0.25),$DC$14,IF(AND(CD290&lt;=0.25,CE290&gt;0.5),$DC$15,IF(AND(CD290&lt;=0.25,AND(CE290&gt;0.25,CE290&lt;=0.5)),$DC$16,IF(AND(CD290&lt;=0.25,AND(CE290&gt;0.1,CE290&lt;=0.25)),$DC$17,IF(AND(CD290&lt;=0.25,CE290&lt;=0.1,OR(CD290&lt;&gt;0,CE290&lt;&gt;0)),$DC$18,IF(AND(CD290=0,CE290=0),$DC$19,"ATENÇÃO")))))))))))))))</f>
        <v>71.4285714285714</v>
      </c>
      <c r="CG290" s="38" t="n">
        <f aca="false">(X290+AA290+AG290)/3</f>
        <v>0.333333333333333</v>
      </c>
      <c r="CH290" s="39" t="n">
        <f aca="false">(U290+V290+W290+Y290+Z290+AB290+AC290+AD290+AE290+AF290)/10</f>
        <v>0.3</v>
      </c>
      <c r="CI290" s="30" t="n">
        <f aca="false">IF(AND(CG290=1,CH290=1),$DC$5,IF(AND(CG290=1,CH290&gt;0.5),$DC$6,IF(AND(CG290=1,AND(CH290&gt;0.25,CH290&lt;=0.5)),$DC$7,IF(AND(CG290=1,CH290&lt;=0.25),$DC$8,IF(AND(CG290&gt;0.5,CH290&gt;0.5),$DC$9,IF(AND(CG290&gt;0.5,AND(CH290&gt;0.25,CH290&lt;=0.5)),$DC$10,IF(AND(CG290&gt;0.5,CH290&lt;=0.25),$DC$11,IF(AND(AND(CG290&lt;=0.5,CG290&gt;0.25),CH290&gt;0.5),$DC$12,IF(AND(AND(CG290&lt;=0.5,CG290&gt;0.25),AND(CH290&gt;0.25,CH290&lt;=0.5)),$DC$13,IF(AND(AND(CG290&lt;=0.5,CG290&gt;0.25),CH290&lt;=0.25),$DC$14,IF(AND(CG290&lt;=0.25,CH290&gt;0.5),$DC$15,IF(AND(CG290&lt;=0.25,AND(CH290&gt;0.25,CH290&lt;=0.5)),$DC$16,IF(AND(CG290&lt;=0.25,AND(CH290&gt;0.1,CH290&lt;=0.25)),$DC$17,IF(AND(CG290&lt;=0.25,CH290&lt;=0.1,OR(CG290&lt;&gt;0,CH290&lt;&gt;0)),$DC$18,IF(AND(CG290=0,CH290=0),$DC$19,"ATENÇÃO")))))))))))))))</f>
        <v>42.8571428571429</v>
      </c>
      <c r="CJ290" s="38" t="n">
        <f aca="false">(AJ290+AL290)/2</f>
        <v>1</v>
      </c>
      <c r="CK290" s="39" t="n">
        <f aca="false">(AH290+AI290+AK290)/3</f>
        <v>1</v>
      </c>
      <c r="CL290" s="30" t="n">
        <f aca="false">IF(AND(CJ290=1,CK290=1),$DC$5,IF(AND(CJ290=1,CK290&gt;0.5),$DC$6,IF(AND(CJ290=1,AND(CK290&gt;0.25,CK290&lt;=0.5)),$DC$7,IF(AND(CJ290=1,CK290&lt;=0.25),$DC$8,IF(AND(CJ290&gt;0.5,CK290&gt;0.5),$DC$9,IF(AND(CJ290&gt;0.5,AND(CK290&gt;0.25,CK290&lt;=0.5)),$DC$10,IF(AND(CJ290&gt;0.5,CK290&lt;=0.25),$DC$11,IF(AND(AND(CJ290&lt;=0.5,CJ290&gt;0.25),CK290&gt;0.5),$DC$12,IF(AND(AND(CJ290&lt;=0.5,CJ290&gt;0.25),AND(CK290&gt;0.25,CK290&lt;=0.5)),$DC$13,IF(AND(AND(CJ290&lt;=0.5,CJ290&gt;0.25),CK290&lt;=0.25),$DC$14,IF(AND(CJ290&lt;=0.25,CK290&gt;0.5),$DC$15,IF(AND(CJ290&lt;=0.25,AND(CK290&gt;0.25,CK290&lt;=0.5)),$DC$16,IF(AND(CJ290&lt;=0.25,AND(CK290&gt;0.1,CK290&lt;=0.25)),$DC$17,IF(AND(CJ290&lt;=0.25,CK290&lt;=0.1,OR(CJ290&lt;&gt;0,CK290&lt;&gt;0)),$DC$18,IF(AND(CJ290=0,CK290=0),$DC$19,"ATENÇÃO")))))))))))))))</f>
        <v>100</v>
      </c>
      <c r="CM290" s="38" t="n">
        <f aca="false">(AP290+AS290)/2</f>
        <v>0.5</v>
      </c>
      <c r="CN290" s="39" t="n">
        <f aca="false">(AM290+AN290+AO290+AQ290+AR290+AT290)/6</f>
        <v>0.666666666666667</v>
      </c>
      <c r="CO290" s="30" t="n">
        <f aca="false">IF(AND(CM290=1,CN290=1),$DC$5,IF(AND(CM290=1,CN290&gt;0.5),$DC$6,IF(AND(CM290=1,AND(CN290&gt;0.25,CN290&lt;=0.5)),$DC$7,IF(AND(CM290=1,CN290&lt;=0.25),$DC$8,IF(AND(CM290&gt;0.5,CN290&gt;0.5),$DC$9,IF(AND(CM290&gt;0.5,AND(CN290&gt;0.25,CN290&lt;=0.5)),$DC$10,IF(AND(CM290&gt;0.5,CN290&lt;=0.25),$DC$11,IF(AND(AND(CM290&lt;=0.5,CM290&gt;0.25),CN290&gt;0.5),$DC$12,IF(AND(AND(CM290&lt;=0.5,CM290&gt;0.25),AND(CN290&gt;0.25,CN290&lt;=0.5)),$DC$13,IF(AND(AND(CM290&lt;=0.5,CM290&gt;0.25),CN290&lt;=0.25),$DC$14,IF(AND(CM290&lt;=0.25,CN290&gt;0.5),$DC$15,IF(AND(CM290&lt;=0.25,AND(CN290&gt;0.25,CN290&lt;=0.5)),$DC$16,IF(AND(CM290&lt;=0.25,AND(CN290&gt;0.1,CN290&lt;=0.25)),$DC$17,IF(AND(CM290&lt;=0.25,CN290&lt;=0.1,OR(CM290&lt;&gt;0,CN290&lt;&gt;0)),$DC$18,IF(AND(CM290=0,CN290=0),$DC$19,"ATENÇÃO")))))))))))))))</f>
        <v>50</v>
      </c>
      <c r="CP290" s="38" t="n">
        <f aca="false">(AU290+AZ290+BD290)/3</f>
        <v>0.666666666666667</v>
      </c>
      <c r="CQ290" s="39" t="n">
        <f aca="false">(AV290+AW290+AX290+AY290+BA290+BB290+BC290)/7</f>
        <v>0.285714285714286</v>
      </c>
      <c r="CR290" s="30" t="n">
        <f aca="false">IF(AND(CP290=1,CQ290=1),$DC$5,IF(AND(CP290=1,CQ290&gt;0.5),$DC$6,IF(AND(CP290=1,AND(CQ290&gt;0.25,CQ290&lt;=0.5)),$DC$7,IF(AND(CP290=1,CQ290&lt;=0.25),$DC$8,IF(AND(CP290&gt;0.5,CQ290&gt;0.5),$DC$9,IF(AND(CP290&gt;0.5,AND(CQ290&gt;0.25,CQ290&lt;=0.5)),$DC$10,IF(AND(CP290&gt;0.5,CQ290&lt;=0.25),$DC$11,IF(AND(AND(CP290&lt;=0.5,CP290&gt;0.25),CQ290&gt;0.5),$DC$12,IF(AND(AND(CP290&lt;=0.5,CP290&gt;0.25),AND(CQ290&gt;0.25,CQ290&lt;=0.5)),$DC$13,IF(AND(AND(CP290&lt;=0.5,CP290&gt;0.25),CQ290&lt;=0.25),$DC$14,IF(AND(CP290&lt;=0.25,CQ290&gt;0.5),$DC$15,IF(AND(CP290&lt;=0.25,AND(CQ290&gt;0.25,CQ290&lt;=0.5)),$DC$16,IF(AND(CP290&lt;=0.25,AND(CQ290&gt;0.1,CQ290&lt;=0.25)),$DC$17,IF(AND(CP290&lt;=0.25,CQ290&lt;=0.1,OR(CP290&lt;&gt;0,CQ290&lt;&gt;0)),$DC$18,IF(AND(CP290=0,CQ290=0),$DC$19,"ATENÇÃO")))))))))))))))</f>
        <v>64.2857142857143</v>
      </c>
      <c r="CS290" s="38" t="n">
        <f aca="false">(BE290+BJ290+BN290)/3</f>
        <v>1</v>
      </c>
      <c r="CT290" s="39" t="n">
        <f aca="false">(BF290+BG290+BH290+BI290+BK290+BL290+BM290+BO290+BP290)/9</f>
        <v>1</v>
      </c>
      <c r="CU290" s="30" t="n">
        <f aca="false">IF(AND(CS290=1,CT290=1),$DC$5,IF(AND(CS290=1,CT290&gt;0.5),$DC$6,IF(AND(CS290=1,AND(CT290&gt;0.25,CT290&lt;=0.5)),$DC$7,IF(AND(CS290=1,CT290&lt;=0.25),$DC$8,IF(AND(CS290&gt;0.5,CT290&gt;0.5),$DC$9,IF(AND(CS290&gt;0.5,AND(CT290&gt;0.25,CT290&lt;=0.5)),$DC$10,IF(AND(CS290&gt;0.5,CT290&lt;=0.25),$DC$11,IF(AND(AND(CS290&lt;=0.5,CS290&gt;0.25),CT290&gt;0.5),$DC$12,IF(AND(AND(CS290&lt;=0.5,CS290&gt;0.25),AND(CT290&gt;0.25,CT290&lt;=0.5)),$DC$13,IF(AND(AND(CS290&lt;=0.5,CS290&gt;0.25),CT290&lt;=0.25),$DC$14,IF(AND(CS290&lt;=0.25,CT290&gt;0.5),$DC$15,IF(AND(CS290&lt;=0.25,AND(CT290&gt;0.25,CT290&lt;=0.5)),$DC$16,IF(AND(CS290&lt;=0.25,AND(CT290&gt;0.1,CT290&lt;=0.25)),$DC$17,IF(AND(CS290&lt;=0.25,CT290&lt;=0.1,OR(CS290&lt;&gt;0,CT290&lt;&gt;0)),$DC$18,IF(AND(CS290=0,CT290=0),$DC$19,"ATENÇÃO")))))))))))))))</f>
        <v>100</v>
      </c>
      <c r="CV290" s="31" t="n">
        <f aca="false">(BR290+BW290+BX290)/3</f>
        <v>0.333333333333333</v>
      </c>
      <c r="CW290" s="32" t="n">
        <f aca="false">(BQ290+BS290+BT290+BU290+BV290+BY290+BZ290)/7</f>
        <v>0.142857142857143</v>
      </c>
      <c r="CX290" s="30" t="n">
        <f aca="false">IF(AND(CV290=1,CW290=1),$DC$5,IF(AND(CV290=1,CW290&gt;0.5),$DC$6,IF(AND(CV290=1,AND(CW290&gt;0.25,CW290&lt;=0.5)),$DC$7,IF(AND(CV290=1,CW290&lt;=0.25),$DC$8,IF(AND(CV290&gt;0.5,CW290&gt;0.5),$DC$9,IF(AND(CV290&gt;0.5,AND(CW290&gt;0.25,CW290&lt;=0.5)),$DC$10,IF(AND(CV290&gt;0.5,CW290&lt;=0.25),$DC$11,IF(AND(AND(CV290&lt;=0.5,CV290&gt;0.25),CW290&gt;0.5),$DC$12,IF(AND(AND(CV290&lt;=0.5,CV290&gt;0.25),AND(CW290&gt;0.25,CW290&lt;=0.5)),$DC$13,IF(AND(AND(CV290&lt;=0.5,CV290&gt;0.25),CW290&lt;=0.25),$DC$14,IF(AND(CV290&lt;=0.25,CW290&gt;0.5),$DC$15,IF(AND(CV290&lt;=0.25,AND(CW290&gt;0.25,CW290&lt;=0.5)),$DC$16,IF(AND(CV290&lt;=0.25,AND(CW290&gt;0.1,CW290&lt;=0.25)),$DC$17,IF(AND(CV290&lt;=0.25,CW290&lt;=0.1,OR(CV290&lt;&gt;0,CW290&lt;&gt;0)),$DC$18,IF(AND(CV290=0,CW290=0),$DC$19,"ATENÇÃO")))))))))))))))</f>
        <v>35.7142857142857</v>
      </c>
    </row>
    <row r="291" customFormat="false" ht="15" hidden="false" customHeight="false" outlineLevel="0" collapsed="false">
      <c r="A291" s="1" t="s">
        <v>442</v>
      </c>
      <c r="B291" s="2" t="n">
        <v>289</v>
      </c>
      <c r="C291" s="23" t="n">
        <v>1</v>
      </c>
      <c r="D291" s="23" t="n">
        <v>0</v>
      </c>
      <c r="E291" s="23" t="n">
        <v>1</v>
      </c>
      <c r="F291" s="23" t="n">
        <v>0</v>
      </c>
      <c r="G291" s="24" t="n">
        <v>0</v>
      </c>
      <c r="H291" s="23" t="n">
        <v>0</v>
      </c>
      <c r="I291" s="24" t="n">
        <v>0</v>
      </c>
      <c r="J291" s="23" t="n">
        <v>0</v>
      </c>
      <c r="K291" s="24" t="n">
        <v>0</v>
      </c>
      <c r="L291" s="23" t="n">
        <v>0</v>
      </c>
      <c r="M291" s="23" t="n">
        <v>0</v>
      </c>
      <c r="N291" s="24" t="n">
        <v>0</v>
      </c>
      <c r="O291" s="23" t="n">
        <v>1</v>
      </c>
      <c r="P291" s="23" t="n">
        <v>0</v>
      </c>
      <c r="Q291" s="23" t="n">
        <v>1</v>
      </c>
      <c r="R291" s="24" t="n">
        <v>1</v>
      </c>
      <c r="S291" s="23" t="n">
        <v>1</v>
      </c>
      <c r="T291" s="23" t="n">
        <v>1</v>
      </c>
      <c r="U291" s="25" t="n">
        <v>0</v>
      </c>
      <c r="V291" s="25" t="n">
        <v>0</v>
      </c>
      <c r="W291" s="25" t="n">
        <v>0</v>
      </c>
      <c r="X291" s="26" t="n">
        <v>0</v>
      </c>
      <c r="Y291" s="25" t="n">
        <v>1</v>
      </c>
      <c r="Z291" s="25" t="n">
        <v>0</v>
      </c>
      <c r="AA291" s="26" t="n">
        <v>0</v>
      </c>
      <c r="AB291" s="25" t="n">
        <v>0</v>
      </c>
      <c r="AC291" s="25" t="n">
        <v>1</v>
      </c>
      <c r="AD291" s="25" t="n">
        <v>0</v>
      </c>
      <c r="AE291" s="25" t="n">
        <v>1</v>
      </c>
      <c r="AF291" s="25" t="n">
        <v>0</v>
      </c>
      <c r="AG291" s="26" t="n">
        <v>1</v>
      </c>
      <c r="AH291" s="23" t="n">
        <v>1</v>
      </c>
      <c r="AI291" s="23" t="n">
        <v>0</v>
      </c>
      <c r="AJ291" s="24" t="n">
        <v>1</v>
      </c>
      <c r="AK291" s="23" t="n">
        <v>1</v>
      </c>
      <c r="AL291" s="24" t="n">
        <v>1</v>
      </c>
      <c r="AM291" s="25" t="n">
        <v>1</v>
      </c>
      <c r="AN291" s="25" t="n">
        <v>1</v>
      </c>
      <c r="AO291" s="25" t="n">
        <v>1</v>
      </c>
      <c r="AP291" s="26" t="n">
        <v>0</v>
      </c>
      <c r="AQ291" s="25" t="n">
        <v>0</v>
      </c>
      <c r="AR291" s="25" t="n">
        <v>1</v>
      </c>
      <c r="AS291" s="26" t="n">
        <v>1</v>
      </c>
      <c r="AT291" s="25" t="n">
        <v>1</v>
      </c>
      <c r="AU291" s="24" t="n">
        <v>0</v>
      </c>
      <c r="AV291" s="23" t="n">
        <v>0</v>
      </c>
      <c r="AW291" s="23" t="n">
        <v>0</v>
      </c>
      <c r="AX291" s="23" t="n">
        <v>0</v>
      </c>
      <c r="AY291" s="23" t="n">
        <v>0</v>
      </c>
      <c r="AZ291" s="24" t="n">
        <v>0</v>
      </c>
      <c r="BA291" s="23" t="n">
        <v>0</v>
      </c>
      <c r="BB291" s="23" t="n">
        <v>0</v>
      </c>
      <c r="BC291" s="23" t="n">
        <v>0</v>
      </c>
      <c r="BD291" s="24" t="n">
        <v>0</v>
      </c>
      <c r="BE291" s="26" t="n">
        <v>1</v>
      </c>
      <c r="BF291" s="25" t="n">
        <v>1</v>
      </c>
      <c r="BG291" s="25" t="n">
        <v>1</v>
      </c>
      <c r="BH291" s="25" t="n">
        <v>1</v>
      </c>
      <c r="BI291" s="25" t="n">
        <v>1</v>
      </c>
      <c r="BJ291" s="26" t="n">
        <v>1</v>
      </c>
      <c r="BK291" s="25" t="n">
        <v>1</v>
      </c>
      <c r="BL291" s="25" t="n">
        <v>0</v>
      </c>
      <c r="BM291" s="25" t="n">
        <v>0</v>
      </c>
      <c r="BN291" s="26" t="n">
        <v>0</v>
      </c>
      <c r="BO291" s="25" t="n">
        <v>0</v>
      </c>
      <c r="BP291" s="25" t="n">
        <v>0</v>
      </c>
      <c r="BQ291" s="23" t="n">
        <v>1</v>
      </c>
      <c r="BR291" s="24" t="n">
        <v>1</v>
      </c>
      <c r="BS291" s="23" t="n">
        <v>1</v>
      </c>
      <c r="BT291" s="23" t="n">
        <v>0</v>
      </c>
      <c r="BU291" s="23" t="n">
        <v>0</v>
      </c>
      <c r="BV291" s="23" t="n">
        <v>0</v>
      </c>
      <c r="BW291" s="24" t="n">
        <v>0</v>
      </c>
      <c r="BX291" s="24" t="n">
        <v>0</v>
      </c>
      <c r="BY291" s="23" t="n">
        <v>0</v>
      </c>
      <c r="BZ291" s="23" t="n">
        <v>0</v>
      </c>
      <c r="CB291" s="27" t="n">
        <f aca="false">CF291*$CZ$3+CI291*$DA$3+CL291*$DB$3+CO291*$DC$3+CR291*$DD$3+CU291*$DE$3+CX291*$DF$3</f>
        <v>41.0692857142857</v>
      </c>
      <c r="CD291" s="38" t="n">
        <f aca="false">(G291+I291+K291+N291+R291)/5</f>
        <v>0.2</v>
      </c>
      <c r="CE291" s="39" t="n">
        <f aca="false">(C291+D291+E291+F291+H291+J291+L291+M291+O291+P291+Q291+S291+T291)/13</f>
        <v>0.461538461538462</v>
      </c>
      <c r="CF291" s="30" t="n">
        <f aca="false">IF(AND(CD291=1,CE291=1),$DC$5,IF(AND(CD291=1,CE291&gt;0.5),$DC$6,IF(AND(CD291=1,AND(CE291&gt;0.25,CE291&lt;=0.5)),$DC$7,IF(AND(CD291=1,CE291&lt;=0.25),$DC$8,IF(AND(CD291&gt;0.5,CE291&gt;0.5),$DC$9,IF(AND(CD291&gt;0.5,AND(CE291&gt;0.25,CE291&lt;=0.5)),$DC$10,IF(AND(CD291&gt;0.5,CE291&lt;=0.25),$DC$11,IF(AND(AND(CD291&lt;=0.5,CD291&gt;0.25),CE291&gt;0.5),$DC$12,IF(AND(AND(CD291&lt;=0.5,CD291&gt;0.25),AND(CE291&gt;0.25,CE291&lt;=0.5)),$DC$13,IF(AND(AND(CD291&lt;=0.5,CD291&gt;0.25),CE291&lt;=0.25),$DC$14,IF(AND(CD291&lt;=0.25,CE291&gt;0.5),$DC$15,IF(AND(CD291&lt;=0.25,AND(CE291&gt;0.25,CE291&lt;=0.5)),$DC$16,IF(AND(CD291&lt;=0.25,AND(CE291&gt;0.1,CE291&lt;=0.25)),$DC$17,IF(AND(CD291&lt;=0.25,CE291&lt;=0.1,OR(CD291&lt;&gt;0,CE291&lt;&gt;0)),$DC$18,IF(AND(CD291=0,CE291=0),$DC$19,"ATENÇÃO")))))))))))))))</f>
        <v>21.4285714285714</v>
      </c>
      <c r="CG291" s="38" t="n">
        <f aca="false">(X291+AA291+AG291)/3</f>
        <v>0.333333333333333</v>
      </c>
      <c r="CH291" s="39" t="n">
        <f aca="false">(U291+V291+W291+Y291+Z291+AB291+AC291+AD291+AE291+AF291)/10</f>
        <v>0.3</v>
      </c>
      <c r="CI291" s="30" t="n">
        <f aca="false">IF(AND(CG291=1,CH291=1),$DC$5,IF(AND(CG291=1,CH291&gt;0.5),$DC$6,IF(AND(CG291=1,AND(CH291&gt;0.25,CH291&lt;=0.5)),$DC$7,IF(AND(CG291=1,CH291&lt;=0.25),$DC$8,IF(AND(CG291&gt;0.5,CH291&gt;0.5),$DC$9,IF(AND(CG291&gt;0.5,AND(CH291&gt;0.25,CH291&lt;=0.5)),$DC$10,IF(AND(CG291&gt;0.5,CH291&lt;=0.25),$DC$11,IF(AND(AND(CG291&lt;=0.5,CG291&gt;0.25),CH291&gt;0.5),$DC$12,IF(AND(AND(CG291&lt;=0.5,CG291&gt;0.25),AND(CH291&gt;0.25,CH291&lt;=0.5)),$DC$13,IF(AND(AND(CG291&lt;=0.5,CG291&gt;0.25),CH291&lt;=0.25),$DC$14,IF(AND(CG291&lt;=0.25,CH291&gt;0.5),$DC$15,IF(AND(CG291&lt;=0.25,AND(CH291&gt;0.25,CH291&lt;=0.5)),$DC$16,IF(AND(CG291&lt;=0.25,AND(CH291&gt;0.1,CH291&lt;=0.25)),$DC$17,IF(AND(CG291&lt;=0.25,CH291&lt;=0.1,OR(CG291&lt;&gt;0,CH291&lt;&gt;0)),$DC$18,IF(AND(CG291=0,CH291=0),$DC$19,"ATENÇÃO")))))))))))))))</f>
        <v>42.8571428571429</v>
      </c>
      <c r="CJ291" s="38" t="n">
        <f aca="false">(AJ291+AL291)/2</f>
        <v>1</v>
      </c>
      <c r="CK291" s="39" t="n">
        <f aca="false">(AH291+AI291+AK291)/3</f>
        <v>0.666666666666667</v>
      </c>
      <c r="CL291" s="30" t="n">
        <f aca="false">IF(AND(CJ291=1,CK291=1),$DC$5,IF(AND(CJ291=1,CK291&gt;0.5),$DC$6,IF(AND(CJ291=1,AND(CK291&gt;0.25,CK291&lt;=0.5)),$DC$7,IF(AND(CJ291=1,CK291&lt;=0.25),$DC$8,IF(AND(CJ291&gt;0.5,CK291&gt;0.5),$DC$9,IF(AND(CJ291&gt;0.5,AND(CK291&gt;0.25,CK291&lt;=0.5)),$DC$10,IF(AND(CJ291&gt;0.5,CK291&lt;=0.25),$DC$11,IF(AND(AND(CJ291&lt;=0.5,CJ291&gt;0.25),CK291&gt;0.5),$DC$12,IF(AND(AND(CJ291&lt;=0.5,CJ291&gt;0.25),AND(CK291&gt;0.25,CK291&lt;=0.5)),$DC$13,IF(AND(AND(CJ291&lt;=0.5,CJ291&gt;0.25),CK291&lt;=0.25),$DC$14,IF(AND(CJ291&lt;=0.25,CK291&gt;0.5),$DC$15,IF(AND(CJ291&lt;=0.25,AND(CK291&gt;0.25,CK291&lt;=0.5)),$DC$16,IF(AND(CJ291&lt;=0.25,AND(CK291&gt;0.1,CK291&lt;=0.25)),$DC$17,IF(AND(CJ291&lt;=0.25,CK291&lt;=0.1,OR(CJ291&lt;&gt;0,CK291&lt;&gt;0)),$DC$18,IF(AND(CJ291=0,CK291=0),$DC$19,"ATENÇÃO")))))))))))))))</f>
        <v>92.8571428571429</v>
      </c>
      <c r="CM291" s="38" t="n">
        <f aca="false">(AP291+AS291)/2</f>
        <v>0.5</v>
      </c>
      <c r="CN291" s="39" t="n">
        <f aca="false">(AM291+AN291+AO291+AQ291+AR291+AT291)/6</f>
        <v>0.833333333333333</v>
      </c>
      <c r="CO291" s="30" t="n">
        <f aca="false">IF(AND(CM291=1,CN291=1),$DC$5,IF(AND(CM291=1,CN291&gt;0.5),$DC$6,IF(AND(CM291=1,AND(CN291&gt;0.25,CN291&lt;=0.5)),$DC$7,IF(AND(CM291=1,CN291&lt;=0.25),$DC$8,IF(AND(CM291&gt;0.5,CN291&gt;0.5),$DC$9,IF(AND(CM291&gt;0.5,AND(CN291&gt;0.25,CN291&lt;=0.5)),$DC$10,IF(AND(CM291&gt;0.5,CN291&lt;=0.25),$DC$11,IF(AND(AND(CM291&lt;=0.5,CM291&gt;0.25),CN291&gt;0.5),$DC$12,IF(AND(AND(CM291&lt;=0.5,CM291&gt;0.25),AND(CN291&gt;0.25,CN291&lt;=0.5)),$DC$13,IF(AND(AND(CM291&lt;=0.5,CM291&gt;0.25),CN291&lt;=0.25),$DC$14,IF(AND(CM291&lt;=0.25,CN291&gt;0.5),$DC$15,IF(AND(CM291&lt;=0.25,AND(CN291&gt;0.25,CN291&lt;=0.5)),$DC$16,IF(AND(CM291&lt;=0.25,AND(CN291&gt;0.1,CN291&lt;=0.25)),$DC$17,IF(AND(CM291&lt;=0.25,CN291&lt;=0.1,OR(CM291&lt;&gt;0,CN291&lt;&gt;0)),$DC$18,IF(AND(CM291=0,CN291=0),$DC$19,"ATENÇÃO")))))))))))))))</f>
        <v>50</v>
      </c>
      <c r="CP291" s="38" t="n">
        <f aca="false">(AU291+AZ291+BD291)/3</f>
        <v>0</v>
      </c>
      <c r="CQ291" s="39" t="n">
        <f aca="false">(AV291+AW291+AX291+AY291+BA291+BB291+BC291)/7</f>
        <v>0</v>
      </c>
      <c r="CR291" s="30" t="n">
        <f aca="false">IF(AND(CP291=1,CQ291=1),$DC$5,IF(AND(CP291=1,CQ291&gt;0.5),$DC$6,IF(AND(CP291=1,AND(CQ291&gt;0.25,CQ291&lt;=0.5)),$DC$7,IF(AND(CP291=1,CQ291&lt;=0.25),$DC$8,IF(AND(CP291&gt;0.5,CQ291&gt;0.5),$DC$9,IF(AND(CP291&gt;0.5,AND(CQ291&gt;0.25,CQ291&lt;=0.5)),$DC$10,IF(AND(CP291&gt;0.5,CQ291&lt;=0.25),$DC$11,IF(AND(AND(CP291&lt;=0.5,CP291&gt;0.25),CQ291&gt;0.5),$DC$12,IF(AND(AND(CP291&lt;=0.5,CP291&gt;0.25),AND(CQ291&gt;0.25,CQ291&lt;=0.5)),$DC$13,IF(AND(AND(CP291&lt;=0.5,CP291&gt;0.25),CQ291&lt;=0.25),$DC$14,IF(AND(CP291&lt;=0.25,CQ291&gt;0.5),$DC$15,IF(AND(CP291&lt;=0.25,AND(CQ291&gt;0.25,CQ291&lt;=0.5)),$DC$16,IF(AND(CP291&lt;=0.25,AND(CQ291&gt;0.1,CQ291&lt;=0.25)),$DC$17,IF(AND(CP291&lt;=0.25,CQ291&lt;=0.1,OR(CP291&lt;&gt;0,CQ291&lt;&gt;0)),$DC$18,IF(AND(CP291=0,CQ291=0),$DC$19,"ATENÇÃO")))))))))))))))</f>
        <v>0</v>
      </c>
      <c r="CS291" s="38" t="n">
        <f aca="false">(BE291+BJ291+BN291)/3</f>
        <v>0.666666666666667</v>
      </c>
      <c r="CT291" s="39" t="n">
        <f aca="false">(BF291+BG291+BH291+BI291+BK291+BL291+BM291+BO291+BP291)/9</f>
        <v>0.555555555555556</v>
      </c>
      <c r="CU291" s="30" t="n">
        <f aca="false">IF(AND(CS291=1,CT291=1),$DC$5,IF(AND(CS291=1,CT291&gt;0.5),$DC$6,IF(AND(CS291=1,AND(CT291&gt;0.25,CT291&lt;=0.5)),$DC$7,IF(AND(CS291=1,CT291&lt;=0.25),$DC$8,IF(AND(CS291&gt;0.5,CT291&gt;0.5),$DC$9,IF(AND(CS291&gt;0.5,AND(CT291&gt;0.25,CT291&lt;=0.5)),$DC$10,IF(AND(CS291&gt;0.5,CT291&lt;=0.25),$DC$11,IF(AND(AND(CS291&lt;=0.5,CS291&gt;0.25),CT291&gt;0.5),$DC$12,IF(AND(AND(CS291&lt;=0.5,CS291&gt;0.25),AND(CT291&gt;0.25,CT291&lt;=0.5)),$DC$13,IF(AND(AND(CS291&lt;=0.5,CS291&gt;0.25),CT291&lt;=0.25),$DC$14,IF(AND(CS291&lt;=0.25,CT291&gt;0.5),$DC$15,IF(AND(CS291&lt;=0.25,AND(CT291&gt;0.25,CT291&lt;=0.5)),$DC$16,IF(AND(CS291&lt;=0.25,AND(CT291&gt;0.1,CT291&lt;=0.25)),$DC$17,IF(AND(CS291&lt;=0.25,CT291&lt;=0.1,OR(CS291&lt;&gt;0,CT291&lt;&gt;0)),$DC$18,IF(AND(CS291=0,CT291=0),$DC$19,"ATENÇÃO")))))))))))))))</f>
        <v>71.4285714285714</v>
      </c>
      <c r="CV291" s="31" t="n">
        <f aca="false">(BR291+BW291+BX291)/3</f>
        <v>0.333333333333333</v>
      </c>
      <c r="CW291" s="32" t="n">
        <f aca="false">(BQ291+BS291+BT291+BU291+BV291+BY291+BZ291)/7</f>
        <v>0.285714285714286</v>
      </c>
      <c r="CX291" s="30" t="n">
        <f aca="false">IF(AND(CV291=1,CW291=1),$DC$5,IF(AND(CV291=1,CW291&gt;0.5),$DC$6,IF(AND(CV291=1,AND(CW291&gt;0.25,CW291&lt;=0.5)),$DC$7,IF(AND(CV291=1,CW291&lt;=0.25),$DC$8,IF(AND(CV291&gt;0.5,CW291&gt;0.5),$DC$9,IF(AND(CV291&gt;0.5,AND(CW291&gt;0.25,CW291&lt;=0.5)),$DC$10,IF(AND(CV291&gt;0.5,CW291&lt;=0.25),$DC$11,IF(AND(AND(CV291&lt;=0.5,CV291&gt;0.25),CW291&gt;0.5),$DC$12,IF(AND(AND(CV291&lt;=0.5,CV291&gt;0.25),AND(CW291&gt;0.25,CW291&lt;=0.5)),$DC$13,IF(AND(AND(CV291&lt;=0.5,CV291&gt;0.25),CW291&lt;=0.25),$DC$14,IF(AND(CV291&lt;=0.25,CW291&gt;0.5),$DC$15,IF(AND(CV291&lt;=0.25,AND(CW291&gt;0.25,CW291&lt;=0.5)),$DC$16,IF(AND(CV291&lt;=0.25,AND(CW291&gt;0.1,CW291&lt;=0.25)),$DC$17,IF(AND(CV291&lt;=0.25,CW291&lt;=0.1,OR(CV291&lt;&gt;0,CW291&lt;&gt;0)),$DC$18,IF(AND(CV291=0,CW291=0),$DC$19,"ATENÇÃO")))))))))))))))</f>
        <v>42.8571428571429</v>
      </c>
    </row>
    <row r="292" customFormat="false" ht="15" hidden="false" customHeight="false" outlineLevel="0" collapsed="false">
      <c r="A292" s="1" t="s">
        <v>443</v>
      </c>
      <c r="B292" s="2" t="n">
        <v>290</v>
      </c>
      <c r="C292" s="23" t="n">
        <v>1</v>
      </c>
      <c r="D292" s="23" t="n">
        <v>0</v>
      </c>
      <c r="E292" s="23" t="n">
        <v>1</v>
      </c>
      <c r="F292" s="23" t="n">
        <v>0</v>
      </c>
      <c r="G292" s="24" t="n">
        <v>0</v>
      </c>
      <c r="H292" s="23" t="n">
        <v>0</v>
      </c>
      <c r="I292" s="24" t="n">
        <v>0</v>
      </c>
      <c r="J292" s="23" t="n">
        <v>0</v>
      </c>
      <c r="K292" s="24" t="n">
        <v>0</v>
      </c>
      <c r="L292" s="23" t="n">
        <v>0</v>
      </c>
      <c r="M292" s="23" t="n">
        <v>0</v>
      </c>
      <c r="N292" s="24" t="n">
        <v>0</v>
      </c>
      <c r="O292" s="23" t="n">
        <v>0</v>
      </c>
      <c r="P292" s="23" t="n">
        <v>0</v>
      </c>
      <c r="Q292" s="23" t="n">
        <v>0</v>
      </c>
      <c r="R292" s="24" t="n">
        <v>1</v>
      </c>
      <c r="S292" s="23" t="n">
        <v>0</v>
      </c>
      <c r="T292" s="23" t="n">
        <v>1</v>
      </c>
      <c r="U292" s="25" t="n">
        <v>0</v>
      </c>
      <c r="V292" s="25" t="n">
        <v>0</v>
      </c>
      <c r="W292" s="25" t="n">
        <v>0</v>
      </c>
      <c r="X292" s="26" t="n">
        <v>0</v>
      </c>
      <c r="Y292" s="25" t="n">
        <v>0</v>
      </c>
      <c r="Z292" s="25" t="n">
        <v>0</v>
      </c>
      <c r="AA292" s="26" t="n">
        <v>0</v>
      </c>
      <c r="AB292" s="25" t="n">
        <v>0</v>
      </c>
      <c r="AC292" s="25" t="n">
        <v>0</v>
      </c>
      <c r="AD292" s="25" t="n">
        <v>0</v>
      </c>
      <c r="AE292" s="25" t="n">
        <v>0</v>
      </c>
      <c r="AF292" s="25" t="n">
        <v>0</v>
      </c>
      <c r="AG292" s="26" t="n">
        <v>1</v>
      </c>
      <c r="AH292" s="23" t="n">
        <v>1</v>
      </c>
      <c r="AI292" s="23" t="n">
        <v>0</v>
      </c>
      <c r="AJ292" s="24" t="n">
        <v>0</v>
      </c>
      <c r="AK292" s="23" t="n">
        <v>0</v>
      </c>
      <c r="AL292" s="24" t="n">
        <v>0</v>
      </c>
      <c r="AM292" s="25" t="n">
        <v>1</v>
      </c>
      <c r="AN292" s="25" t="n">
        <v>1</v>
      </c>
      <c r="AO292" s="25" t="n">
        <v>1</v>
      </c>
      <c r="AP292" s="26" t="n">
        <v>0</v>
      </c>
      <c r="AQ292" s="25" t="n">
        <v>0</v>
      </c>
      <c r="AR292" s="25" t="n">
        <v>1</v>
      </c>
      <c r="AS292" s="26" t="n">
        <v>0</v>
      </c>
      <c r="AT292" s="25" t="n">
        <v>1</v>
      </c>
      <c r="AU292" s="24" t="n">
        <v>0</v>
      </c>
      <c r="AV292" s="23" t="n">
        <v>0</v>
      </c>
      <c r="AW292" s="23" t="n">
        <v>0</v>
      </c>
      <c r="AX292" s="23" t="n">
        <v>0</v>
      </c>
      <c r="AY292" s="23" t="n">
        <v>0</v>
      </c>
      <c r="AZ292" s="24" t="n">
        <v>0</v>
      </c>
      <c r="BA292" s="23" t="n">
        <v>0</v>
      </c>
      <c r="BB292" s="23" t="n">
        <v>0</v>
      </c>
      <c r="BC292" s="23" t="n">
        <v>0</v>
      </c>
      <c r="BD292" s="24" t="n">
        <v>0</v>
      </c>
      <c r="BE292" s="26" t="n">
        <v>1</v>
      </c>
      <c r="BF292" s="25" t="n">
        <v>1</v>
      </c>
      <c r="BG292" s="25" t="n">
        <v>1</v>
      </c>
      <c r="BH292" s="25" t="n">
        <v>1</v>
      </c>
      <c r="BI292" s="25" t="n">
        <v>1</v>
      </c>
      <c r="BJ292" s="26" t="n">
        <v>1</v>
      </c>
      <c r="BK292" s="25" t="n">
        <v>1</v>
      </c>
      <c r="BL292" s="25" t="n">
        <v>0</v>
      </c>
      <c r="BM292" s="25" t="n">
        <v>0</v>
      </c>
      <c r="BN292" s="26" t="n">
        <v>0</v>
      </c>
      <c r="BO292" s="25" t="n">
        <v>1</v>
      </c>
      <c r="BP292" s="25" t="n">
        <v>1</v>
      </c>
      <c r="BQ292" s="23" t="n">
        <v>0</v>
      </c>
      <c r="BR292" s="24" t="n">
        <v>1</v>
      </c>
      <c r="BS292" s="23" t="n">
        <v>0</v>
      </c>
      <c r="BT292" s="23" t="n">
        <v>0</v>
      </c>
      <c r="BU292" s="23" t="n">
        <v>0</v>
      </c>
      <c r="BV292" s="23" t="n">
        <v>0</v>
      </c>
      <c r="BW292" s="24" t="n">
        <v>0</v>
      </c>
      <c r="BX292" s="24" t="n">
        <v>0</v>
      </c>
      <c r="BY292" s="23" t="n">
        <v>0</v>
      </c>
      <c r="BZ292" s="23" t="n">
        <v>0</v>
      </c>
      <c r="CB292" s="27" t="n">
        <f aca="false">CF292*$CZ$3+CI292*$DA$3+CL292*$DB$3+CO292*$DC$3+CR292*$DD$3+CU292*$DE$3+CX292*$DF$3</f>
        <v>28.2935714285714</v>
      </c>
      <c r="CD292" s="38" t="n">
        <f aca="false">(G292+I292+K292+N292+R292)/5</f>
        <v>0.2</v>
      </c>
      <c r="CE292" s="39" t="n">
        <f aca="false">(C292+D292+E292+F292+H292+J292+L292+M292+O292+P292+Q292+S292+T292)/13</f>
        <v>0.230769230769231</v>
      </c>
      <c r="CF292" s="30" t="n">
        <f aca="false">IF(AND(CD292=1,CE292=1),$DC$5,IF(AND(CD292=1,CE292&gt;0.5),$DC$6,IF(AND(CD292=1,AND(CE292&gt;0.25,CE292&lt;=0.5)),$DC$7,IF(AND(CD292=1,CE292&lt;=0.25),$DC$8,IF(AND(CD292&gt;0.5,CE292&gt;0.5),$DC$9,IF(AND(CD292&gt;0.5,AND(CE292&gt;0.25,CE292&lt;=0.5)),$DC$10,IF(AND(CD292&gt;0.5,CE292&lt;=0.25),$DC$11,IF(AND(AND(CD292&lt;=0.5,CD292&gt;0.25),CE292&gt;0.5),$DC$12,IF(AND(AND(CD292&lt;=0.5,CD292&gt;0.25),AND(CE292&gt;0.25,CE292&lt;=0.5)),$DC$13,IF(AND(AND(CD292&lt;=0.5,CD292&gt;0.25),CE292&lt;=0.25),$DC$14,IF(AND(CD292&lt;=0.25,CE292&gt;0.5),$DC$15,IF(AND(CD292&lt;=0.25,AND(CE292&gt;0.25,CE292&lt;=0.5)),$DC$16,IF(AND(CD292&lt;=0.25,AND(CE292&gt;0.1,CE292&lt;=0.25)),$DC$17,IF(AND(CD292&lt;=0.25,CE292&lt;=0.1,OR(CD292&lt;&gt;0,CE292&lt;&gt;0)),$DC$18,IF(AND(CD292=0,CE292=0),$DC$19,"ATENÇÃO")))))))))))))))</f>
        <v>14.2857142857143</v>
      </c>
      <c r="CG292" s="38" t="n">
        <f aca="false">(X292+AA292+AG292)/3</f>
        <v>0.333333333333333</v>
      </c>
      <c r="CH292" s="39" t="n">
        <f aca="false">(U292+V292+W292+Y292+Z292+AB292+AC292+AD292+AE292+AF292)/10</f>
        <v>0</v>
      </c>
      <c r="CI292" s="30" t="n">
        <f aca="false">IF(AND(CG292=1,CH292=1),$DC$5,IF(AND(CG292=1,CH292&gt;0.5),$DC$6,IF(AND(CG292=1,AND(CH292&gt;0.25,CH292&lt;=0.5)),$DC$7,IF(AND(CG292=1,CH292&lt;=0.25),$DC$8,IF(AND(CG292&gt;0.5,CH292&gt;0.5),$DC$9,IF(AND(CG292&gt;0.5,AND(CH292&gt;0.25,CH292&lt;=0.5)),$DC$10,IF(AND(CG292&gt;0.5,CH292&lt;=0.25),$DC$11,IF(AND(AND(CG292&lt;=0.5,CG292&gt;0.25),CH292&gt;0.5),$DC$12,IF(AND(AND(CG292&lt;=0.5,CG292&gt;0.25),AND(CH292&gt;0.25,CH292&lt;=0.5)),$DC$13,IF(AND(AND(CG292&lt;=0.5,CG292&gt;0.25),CH292&lt;=0.25),$DC$14,IF(AND(CG292&lt;=0.25,CH292&gt;0.5),$DC$15,IF(AND(CG292&lt;=0.25,AND(CH292&gt;0.25,CH292&lt;=0.5)),$DC$16,IF(AND(CG292&lt;=0.25,AND(CH292&gt;0.1,CH292&lt;=0.25)),$DC$17,IF(AND(CG292&lt;=0.25,CH292&lt;=0.1,OR(CG292&lt;&gt;0,CH292&lt;&gt;0)),$DC$18,IF(AND(CG292=0,CH292=0),$DC$19,"ATENÇÃO")))))))))))))))</f>
        <v>35.7142857142857</v>
      </c>
      <c r="CJ292" s="38" t="n">
        <f aca="false">(AJ292+AL292)/2</f>
        <v>0</v>
      </c>
      <c r="CK292" s="39" t="n">
        <f aca="false">(AH292+AI292+AK292)/3</f>
        <v>0.333333333333333</v>
      </c>
      <c r="CL292" s="30" t="n">
        <f aca="false">IF(AND(CJ292=1,CK292=1),$DC$5,IF(AND(CJ292=1,CK292&gt;0.5),$DC$6,IF(AND(CJ292=1,AND(CK292&gt;0.25,CK292&lt;=0.5)),$DC$7,IF(AND(CJ292=1,CK292&lt;=0.25),$DC$8,IF(AND(CJ292&gt;0.5,CK292&gt;0.5),$DC$9,IF(AND(CJ292&gt;0.5,AND(CK292&gt;0.25,CK292&lt;=0.5)),$DC$10,IF(AND(CJ292&gt;0.5,CK292&lt;=0.25),$DC$11,IF(AND(AND(CJ292&lt;=0.5,CJ292&gt;0.25),CK292&gt;0.5),$DC$12,IF(AND(AND(CJ292&lt;=0.5,CJ292&gt;0.25),AND(CK292&gt;0.25,CK292&lt;=0.5)),$DC$13,IF(AND(AND(CJ292&lt;=0.5,CJ292&gt;0.25),CK292&lt;=0.25),$DC$14,IF(AND(CJ292&lt;=0.25,CK292&gt;0.5),$DC$15,IF(AND(CJ292&lt;=0.25,AND(CK292&gt;0.25,CK292&lt;=0.5)),$DC$16,IF(AND(CJ292&lt;=0.25,AND(CK292&gt;0.1,CK292&lt;=0.25)),$DC$17,IF(AND(CJ292&lt;=0.25,CK292&lt;=0.1,OR(CJ292&lt;&gt;0,CK292&lt;&gt;0)),$DC$18,IF(AND(CJ292=0,CK292=0),$DC$19,"ATENÇÃO")))))))))))))))</f>
        <v>21.4285714285714</v>
      </c>
      <c r="CM292" s="38" t="n">
        <f aca="false">(AP292+AS292)/2</f>
        <v>0</v>
      </c>
      <c r="CN292" s="39" t="n">
        <f aca="false">(AM292+AN292+AO292+AQ292+AR292+AT292)/6</f>
        <v>0.833333333333333</v>
      </c>
      <c r="CO292" s="30" t="n">
        <f aca="false">IF(AND(CM292=1,CN292=1),$DC$5,IF(AND(CM292=1,CN292&gt;0.5),$DC$6,IF(AND(CM292=1,AND(CN292&gt;0.25,CN292&lt;=0.5)),$DC$7,IF(AND(CM292=1,CN292&lt;=0.25),$DC$8,IF(AND(CM292&gt;0.5,CN292&gt;0.5),$DC$9,IF(AND(CM292&gt;0.5,AND(CN292&gt;0.25,CN292&lt;=0.5)),$DC$10,IF(AND(CM292&gt;0.5,CN292&lt;=0.25),$DC$11,IF(AND(AND(CM292&lt;=0.5,CM292&gt;0.25),CN292&gt;0.5),$DC$12,IF(AND(AND(CM292&lt;=0.5,CM292&gt;0.25),AND(CN292&gt;0.25,CN292&lt;=0.5)),$DC$13,IF(AND(AND(CM292&lt;=0.5,CM292&gt;0.25),CN292&lt;=0.25),$DC$14,IF(AND(CM292&lt;=0.25,CN292&gt;0.5),$DC$15,IF(AND(CM292&lt;=0.25,AND(CN292&gt;0.25,CN292&lt;=0.5)),$DC$16,IF(AND(CM292&lt;=0.25,AND(CN292&gt;0.1,CN292&lt;=0.25)),$DC$17,IF(AND(CM292&lt;=0.25,CN292&lt;=0.1,OR(CM292&lt;&gt;0,CN292&lt;&gt;0)),$DC$18,IF(AND(CM292=0,CN292=0),$DC$19,"ATENÇÃO")))))))))))))))</f>
        <v>28.5714285714286</v>
      </c>
      <c r="CP292" s="38" t="n">
        <f aca="false">(AU292+AZ292+BD292)/3</f>
        <v>0</v>
      </c>
      <c r="CQ292" s="39" t="n">
        <f aca="false">(AV292+AW292+AX292+AY292+BA292+BB292+BC292)/7</f>
        <v>0</v>
      </c>
      <c r="CR292" s="30" t="n">
        <f aca="false">IF(AND(CP292=1,CQ292=1),$DC$5,IF(AND(CP292=1,CQ292&gt;0.5),$DC$6,IF(AND(CP292=1,AND(CQ292&gt;0.25,CQ292&lt;=0.5)),$DC$7,IF(AND(CP292=1,CQ292&lt;=0.25),$DC$8,IF(AND(CP292&gt;0.5,CQ292&gt;0.5),$DC$9,IF(AND(CP292&gt;0.5,AND(CQ292&gt;0.25,CQ292&lt;=0.5)),$DC$10,IF(AND(CP292&gt;0.5,CQ292&lt;=0.25),$DC$11,IF(AND(AND(CP292&lt;=0.5,CP292&gt;0.25),CQ292&gt;0.5),$DC$12,IF(AND(AND(CP292&lt;=0.5,CP292&gt;0.25),AND(CQ292&gt;0.25,CQ292&lt;=0.5)),$DC$13,IF(AND(AND(CP292&lt;=0.5,CP292&gt;0.25),CQ292&lt;=0.25),$DC$14,IF(AND(CP292&lt;=0.25,CQ292&gt;0.5),$DC$15,IF(AND(CP292&lt;=0.25,AND(CQ292&gt;0.25,CQ292&lt;=0.5)),$DC$16,IF(AND(CP292&lt;=0.25,AND(CQ292&gt;0.1,CQ292&lt;=0.25)),$DC$17,IF(AND(CP292&lt;=0.25,CQ292&lt;=0.1,OR(CP292&lt;&gt;0,CQ292&lt;&gt;0)),$DC$18,IF(AND(CP292=0,CQ292=0),$DC$19,"ATENÇÃO")))))))))))))))</f>
        <v>0</v>
      </c>
      <c r="CS292" s="38" t="n">
        <f aca="false">(BE292+BJ292+BN292)/3</f>
        <v>0.666666666666667</v>
      </c>
      <c r="CT292" s="39" t="n">
        <f aca="false">(BF292+BG292+BH292+BI292+BK292+BL292+BM292+BO292+BP292)/9</f>
        <v>0.777777777777778</v>
      </c>
      <c r="CU292" s="30" t="n">
        <f aca="false">IF(AND(CS292=1,CT292=1),$DC$5,IF(AND(CS292=1,CT292&gt;0.5),$DC$6,IF(AND(CS292=1,AND(CT292&gt;0.25,CT292&lt;=0.5)),$DC$7,IF(AND(CS292=1,CT292&lt;=0.25),$DC$8,IF(AND(CS292&gt;0.5,CT292&gt;0.5),$DC$9,IF(AND(CS292&gt;0.5,AND(CT292&gt;0.25,CT292&lt;=0.5)),$DC$10,IF(AND(CS292&gt;0.5,CT292&lt;=0.25),$DC$11,IF(AND(AND(CS292&lt;=0.5,CS292&gt;0.25),CT292&gt;0.5),$DC$12,IF(AND(AND(CS292&lt;=0.5,CS292&gt;0.25),AND(CT292&gt;0.25,CT292&lt;=0.5)),$DC$13,IF(AND(AND(CS292&lt;=0.5,CS292&gt;0.25),CT292&lt;=0.25),$DC$14,IF(AND(CS292&lt;=0.25,CT292&gt;0.5),$DC$15,IF(AND(CS292&lt;=0.25,AND(CT292&gt;0.25,CT292&lt;=0.5)),$DC$16,IF(AND(CS292&lt;=0.25,AND(CT292&gt;0.1,CT292&lt;=0.25)),$DC$17,IF(AND(CS292&lt;=0.25,CT292&lt;=0.1,OR(CS292&lt;&gt;0,CT292&lt;&gt;0)),$DC$18,IF(AND(CS292=0,CT292=0),$DC$19,"ATENÇÃO")))))))))))))))</f>
        <v>71.4285714285714</v>
      </c>
      <c r="CV292" s="31" t="n">
        <f aca="false">(BR292+BW292+BX292)/3</f>
        <v>0.333333333333333</v>
      </c>
      <c r="CW292" s="32" t="n">
        <f aca="false">(BQ292+BS292+BT292+BU292+BV292+BY292+BZ292)/7</f>
        <v>0</v>
      </c>
      <c r="CX292" s="30" t="n">
        <f aca="false">IF(AND(CV292=1,CW292=1),$DC$5,IF(AND(CV292=1,CW292&gt;0.5),$DC$6,IF(AND(CV292=1,AND(CW292&gt;0.25,CW292&lt;=0.5)),$DC$7,IF(AND(CV292=1,CW292&lt;=0.25),$DC$8,IF(AND(CV292&gt;0.5,CW292&gt;0.5),$DC$9,IF(AND(CV292&gt;0.5,AND(CW292&gt;0.25,CW292&lt;=0.5)),$DC$10,IF(AND(CV292&gt;0.5,CW292&lt;=0.25),$DC$11,IF(AND(AND(CV292&lt;=0.5,CV292&gt;0.25),CW292&gt;0.5),$DC$12,IF(AND(AND(CV292&lt;=0.5,CV292&gt;0.25),AND(CW292&gt;0.25,CW292&lt;=0.5)),$DC$13,IF(AND(AND(CV292&lt;=0.5,CV292&gt;0.25),CW292&lt;=0.25),$DC$14,IF(AND(CV292&lt;=0.25,CW292&gt;0.5),$DC$15,IF(AND(CV292&lt;=0.25,AND(CW292&gt;0.25,CW292&lt;=0.5)),$DC$16,IF(AND(CV292&lt;=0.25,AND(CW292&gt;0.1,CW292&lt;=0.25)),$DC$17,IF(AND(CV292&lt;=0.25,CW292&lt;=0.1,OR(CV292&lt;&gt;0,CW292&lt;&gt;0)),$DC$18,IF(AND(CV292=0,CW292=0),$DC$19,"ATENÇÃO")))))))))))))))</f>
        <v>35.7142857142857</v>
      </c>
    </row>
    <row r="293" customFormat="false" ht="15" hidden="false" customHeight="false" outlineLevel="0" collapsed="false">
      <c r="A293" s="1" t="s">
        <v>444</v>
      </c>
      <c r="B293" s="2" t="n">
        <v>291</v>
      </c>
      <c r="C293" s="23" t="n">
        <v>1</v>
      </c>
      <c r="D293" s="23" t="n">
        <v>0</v>
      </c>
      <c r="E293" s="23" t="n">
        <v>0</v>
      </c>
      <c r="F293" s="23" t="n">
        <v>0</v>
      </c>
      <c r="G293" s="24" t="n">
        <v>0</v>
      </c>
      <c r="H293" s="23" t="n">
        <v>0</v>
      </c>
      <c r="I293" s="24" t="n">
        <v>0</v>
      </c>
      <c r="J293" s="23" t="n">
        <v>0</v>
      </c>
      <c r="K293" s="24" t="n">
        <v>0</v>
      </c>
      <c r="L293" s="23" t="n">
        <v>1</v>
      </c>
      <c r="M293" s="23" t="n">
        <v>0</v>
      </c>
      <c r="N293" s="24" t="n">
        <v>1</v>
      </c>
      <c r="O293" s="23" t="n">
        <v>0</v>
      </c>
      <c r="P293" s="23" t="n">
        <v>0</v>
      </c>
      <c r="Q293" s="23" t="n">
        <v>0</v>
      </c>
      <c r="R293" s="24" t="n">
        <v>1</v>
      </c>
      <c r="S293" s="23" t="n">
        <v>0</v>
      </c>
      <c r="T293" s="23" t="n">
        <v>0</v>
      </c>
      <c r="U293" s="25" t="n">
        <v>0</v>
      </c>
      <c r="V293" s="25" t="n">
        <v>0</v>
      </c>
      <c r="W293" s="25" t="n">
        <v>0</v>
      </c>
      <c r="X293" s="26" t="n">
        <v>0</v>
      </c>
      <c r="Y293" s="25" t="n">
        <v>0</v>
      </c>
      <c r="Z293" s="25" t="n">
        <v>0</v>
      </c>
      <c r="AA293" s="26"/>
      <c r="AB293" s="25" t="n">
        <v>0</v>
      </c>
      <c r="AC293" s="25"/>
      <c r="AD293" s="25" t="n">
        <v>0</v>
      </c>
      <c r="AE293" s="25" t="n">
        <v>0</v>
      </c>
      <c r="AF293" s="25" t="n">
        <v>0</v>
      </c>
      <c r="AG293" s="26" t="n">
        <v>1</v>
      </c>
      <c r="AH293" s="23" t="n">
        <v>1</v>
      </c>
      <c r="AI293" s="23" t="n">
        <v>0</v>
      </c>
      <c r="AJ293" s="24" t="n">
        <v>0</v>
      </c>
      <c r="AK293" s="23" t="n">
        <v>1</v>
      </c>
      <c r="AL293" s="24" t="n">
        <v>0</v>
      </c>
      <c r="AM293" s="25" t="n">
        <v>1</v>
      </c>
      <c r="AN293" s="25" t="n">
        <v>1</v>
      </c>
      <c r="AO293" s="25" t="n">
        <v>0</v>
      </c>
      <c r="AP293" s="26" t="n">
        <v>1</v>
      </c>
      <c r="AQ293" s="25" t="n">
        <v>0</v>
      </c>
      <c r="AR293" s="25" t="n">
        <v>0</v>
      </c>
      <c r="AS293" s="26" t="n">
        <v>0</v>
      </c>
      <c r="AT293" s="25" t="n">
        <v>0</v>
      </c>
      <c r="AU293" s="24" t="n">
        <v>1</v>
      </c>
      <c r="AV293" s="23" t="n">
        <v>0</v>
      </c>
      <c r="AW293" s="23" t="n">
        <v>0</v>
      </c>
      <c r="AX293" s="23" t="n">
        <v>1</v>
      </c>
      <c r="AY293" s="23" t="n">
        <v>0</v>
      </c>
      <c r="AZ293" s="24" t="n">
        <v>1</v>
      </c>
      <c r="BA293" s="23" t="n">
        <v>0</v>
      </c>
      <c r="BB293" s="23" t="n">
        <v>1</v>
      </c>
      <c r="BC293" s="23" t="n">
        <v>0</v>
      </c>
      <c r="BD293" s="24" t="n">
        <v>0</v>
      </c>
      <c r="BE293" s="26" t="n">
        <v>1</v>
      </c>
      <c r="BF293" s="25" t="n">
        <v>0</v>
      </c>
      <c r="BG293" s="25" t="n">
        <v>0</v>
      </c>
      <c r="BH293" s="25" t="n">
        <v>0</v>
      </c>
      <c r="BI293" s="25" t="n">
        <v>0</v>
      </c>
      <c r="BJ293" s="26" t="n">
        <v>0</v>
      </c>
      <c r="BK293" s="25" t="n">
        <v>0</v>
      </c>
      <c r="BL293" s="25" t="n">
        <v>0</v>
      </c>
      <c r="BM293" s="25" t="n">
        <v>0</v>
      </c>
      <c r="BN293" s="26" t="n">
        <v>0</v>
      </c>
      <c r="BO293" s="25" t="n">
        <v>0</v>
      </c>
      <c r="BP293" s="25" t="n">
        <v>0</v>
      </c>
      <c r="BQ293" s="23" t="n">
        <v>1</v>
      </c>
      <c r="BR293" s="24" t="n">
        <v>1</v>
      </c>
      <c r="BS293" s="23" t="n">
        <v>1</v>
      </c>
      <c r="BT293" s="23" t="n">
        <v>1</v>
      </c>
      <c r="BU293" s="23" t="n">
        <v>0</v>
      </c>
      <c r="BV293" s="23" t="n">
        <v>0</v>
      </c>
      <c r="BW293" s="24" t="n">
        <v>0</v>
      </c>
      <c r="BX293" s="24" t="n">
        <v>0</v>
      </c>
      <c r="BY293" s="23" t="n">
        <v>0</v>
      </c>
      <c r="BZ293" s="23" t="n">
        <v>0</v>
      </c>
      <c r="CB293" s="27" t="n">
        <f aca="false">CF293*$CZ$3+CI293*$DA$3+CL293*$DB$3+CO293*$DC$3+CR293*$DD$3+CU293*$DE$3+CX293*$DF$3</f>
        <v>43.1335714285714</v>
      </c>
      <c r="CD293" s="38" t="n">
        <f aca="false">(G293+I293+K293+N293+R293)/5</f>
        <v>0.4</v>
      </c>
      <c r="CE293" s="39" t="n">
        <f aca="false">(C293+D293+E293+F293+H293+J293+L293+M293+O293+P293+Q293+S293+T293)/13</f>
        <v>0.153846153846154</v>
      </c>
      <c r="CF293" s="30" t="n">
        <f aca="false">IF(AND(CD293=1,CE293=1),$DC$5,IF(AND(CD293=1,CE293&gt;0.5),$DC$6,IF(AND(CD293=1,AND(CE293&gt;0.25,CE293&lt;=0.5)),$DC$7,IF(AND(CD293=1,CE293&lt;=0.25),$DC$8,IF(AND(CD293&gt;0.5,CE293&gt;0.5),$DC$9,IF(AND(CD293&gt;0.5,AND(CE293&gt;0.25,CE293&lt;=0.5)),$DC$10,IF(AND(CD293&gt;0.5,CE293&lt;=0.25),$DC$11,IF(AND(AND(CD293&lt;=0.5,CD293&gt;0.25),CE293&gt;0.5),$DC$12,IF(AND(AND(CD293&lt;=0.5,CD293&gt;0.25),AND(CE293&gt;0.25,CE293&lt;=0.5)),$DC$13,IF(AND(AND(CD293&lt;=0.5,CD293&gt;0.25),CE293&lt;=0.25),$DC$14,IF(AND(CD293&lt;=0.25,CE293&gt;0.5),$DC$15,IF(AND(CD293&lt;=0.25,AND(CE293&gt;0.25,CE293&lt;=0.5)),$DC$16,IF(AND(CD293&lt;=0.25,AND(CE293&gt;0.1,CE293&lt;=0.25)),$DC$17,IF(AND(CD293&lt;=0.25,CE293&lt;=0.1,OR(CD293&lt;&gt;0,CE293&lt;&gt;0)),$DC$18,IF(AND(CD293=0,CE293=0),$DC$19,"ATENÇÃO")))))))))))))))</f>
        <v>35.7142857142857</v>
      </c>
      <c r="CG293" s="38" t="n">
        <f aca="false">(X293+AA293+AG293)/3</f>
        <v>0.333333333333333</v>
      </c>
      <c r="CH293" s="39" t="n">
        <f aca="false">(U293+V293+W293+Y293+Z293+AB293+AC293+AD293+AE293+AF293)/10</f>
        <v>0</v>
      </c>
      <c r="CI293" s="30" t="n">
        <f aca="false">IF(AND(CG293=1,CH293=1),$DC$5,IF(AND(CG293=1,CH293&gt;0.5),$DC$6,IF(AND(CG293=1,AND(CH293&gt;0.25,CH293&lt;=0.5)),$DC$7,IF(AND(CG293=1,CH293&lt;=0.25),$DC$8,IF(AND(CG293&gt;0.5,CH293&gt;0.5),$DC$9,IF(AND(CG293&gt;0.5,AND(CH293&gt;0.25,CH293&lt;=0.5)),$DC$10,IF(AND(CG293&gt;0.5,CH293&lt;=0.25),$DC$11,IF(AND(AND(CG293&lt;=0.5,CG293&gt;0.25),CH293&gt;0.5),$DC$12,IF(AND(AND(CG293&lt;=0.5,CG293&gt;0.25),AND(CH293&gt;0.25,CH293&lt;=0.5)),$DC$13,IF(AND(AND(CG293&lt;=0.5,CG293&gt;0.25),CH293&lt;=0.25),$DC$14,IF(AND(CG293&lt;=0.25,CH293&gt;0.5),$DC$15,IF(AND(CG293&lt;=0.25,AND(CH293&gt;0.25,CH293&lt;=0.5)),$DC$16,IF(AND(CG293&lt;=0.25,AND(CH293&gt;0.1,CH293&lt;=0.25)),$DC$17,IF(AND(CG293&lt;=0.25,CH293&lt;=0.1,OR(CG293&lt;&gt;0,CH293&lt;&gt;0)),$DC$18,IF(AND(CG293=0,CH293=0),$DC$19,"ATENÇÃO")))))))))))))))</f>
        <v>35.7142857142857</v>
      </c>
      <c r="CJ293" s="38" t="n">
        <f aca="false">(AJ293+AL293)/2</f>
        <v>0</v>
      </c>
      <c r="CK293" s="39" t="n">
        <f aca="false">(AH293+AI293+AK293)/3</f>
        <v>0.666666666666667</v>
      </c>
      <c r="CL293" s="30" t="n">
        <f aca="false">IF(AND(CJ293=1,CK293=1),$DC$5,IF(AND(CJ293=1,CK293&gt;0.5),$DC$6,IF(AND(CJ293=1,AND(CK293&gt;0.25,CK293&lt;=0.5)),$DC$7,IF(AND(CJ293=1,CK293&lt;=0.25),$DC$8,IF(AND(CJ293&gt;0.5,CK293&gt;0.5),$DC$9,IF(AND(CJ293&gt;0.5,AND(CK293&gt;0.25,CK293&lt;=0.5)),$DC$10,IF(AND(CJ293&gt;0.5,CK293&lt;=0.25),$DC$11,IF(AND(AND(CJ293&lt;=0.5,CJ293&gt;0.25),CK293&gt;0.5),$DC$12,IF(AND(AND(CJ293&lt;=0.5,CJ293&gt;0.25),AND(CK293&gt;0.25,CK293&lt;=0.5)),$DC$13,IF(AND(AND(CJ293&lt;=0.5,CJ293&gt;0.25),CK293&lt;=0.25),$DC$14,IF(AND(CJ293&lt;=0.25,CK293&gt;0.5),$DC$15,IF(AND(CJ293&lt;=0.25,AND(CK293&gt;0.25,CK293&lt;=0.5)),$DC$16,IF(AND(CJ293&lt;=0.25,AND(CK293&gt;0.1,CK293&lt;=0.25)),$DC$17,IF(AND(CJ293&lt;=0.25,CK293&lt;=0.1,OR(CJ293&lt;&gt;0,CK293&lt;&gt;0)),$DC$18,IF(AND(CJ293=0,CK293=0),$DC$19,"ATENÇÃO")))))))))))))))</f>
        <v>28.5714285714286</v>
      </c>
      <c r="CM293" s="38" t="n">
        <f aca="false">(AP293+AS293)/2</f>
        <v>0.5</v>
      </c>
      <c r="CN293" s="39" t="n">
        <f aca="false">(AM293+AN293+AO293+AQ293+AR293+AT293)/6</f>
        <v>0.333333333333333</v>
      </c>
      <c r="CO293" s="30" t="n">
        <f aca="false">IF(AND(CM293=1,CN293=1),$DC$5,IF(AND(CM293=1,CN293&gt;0.5),$DC$6,IF(AND(CM293=1,AND(CN293&gt;0.25,CN293&lt;=0.5)),$DC$7,IF(AND(CM293=1,CN293&lt;=0.25),$DC$8,IF(AND(CM293&gt;0.5,CN293&gt;0.5),$DC$9,IF(AND(CM293&gt;0.5,AND(CN293&gt;0.25,CN293&lt;=0.5)),$DC$10,IF(AND(CM293&gt;0.5,CN293&lt;=0.25),$DC$11,IF(AND(AND(CM293&lt;=0.5,CM293&gt;0.25),CN293&gt;0.5),$DC$12,IF(AND(AND(CM293&lt;=0.5,CM293&gt;0.25),AND(CN293&gt;0.25,CN293&lt;=0.5)),$DC$13,IF(AND(AND(CM293&lt;=0.5,CM293&gt;0.25),CN293&lt;=0.25),$DC$14,IF(AND(CM293&lt;=0.25,CN293&gt;0.5),$DC$15,IF(AND(CM293&lt;=0.25,AND(CN293&gt;0.25,CN293&lt;=0.5)),$DC$16,IF(AND(CM293&lt;=0.25,AND(CN293&gt;0.1,CN293&lt;=0.25)),$DC$17,IF(AND(CM293&lt;=0.25,CN293&lt;=0.1,OR(CM293&lt;&gt;0,CN293&lt;&gt;0)),$DC$18,IF(AND(CM293=0,CN293=0),$DC$19,"ATENÇÃO")))))))))))))))</f>
        <v>42.8571428571429</v>
      </c>
      <c r="CP293" s="38" t="n">
        <f aca="false">(AU293+AZ293+BD293)/3</f>
        <v>0.666666666666667</v>
      </c>
      <c r="CQ293" s="39" t="n">
        <f aca="false">(AV293+AW293+AX293+AY293+BA293+BB293+BC293)/7</f>
        <v>0.285714285714286</v>
      </c>
      <c r="CR293" s="30" t="n">
        <f aca="false">IF(AND(CP293=1,CQ293=1),$DC$5,IF(AND(CP293=1,CQ293&gt;0.5),$DC$6,IF(AND(CP293=1,AND(CQ293&gt;0.25,CQ293&lt;=0.5)),$DC$7,IF(AND(CP293=1,CQ293&lt;=0.25),$DC$8,IF(AND(CP293&gt;0.5,CQ293&gt;0.5),$DC$9,IF(AND(CP293&gt;0.5,AND(CQ293&gt;0.25,CQ293&lt;=0.5)),$DC$10,IF(AND(CP293&gt;0.5,CQ293&lt;=0.25),$DC$11,IF(AND(AND(CP293&lt;=0.5,CP293&gt;0.25),CQ293&gt;0.5),$DC$12,IF(AND(AND(CP293&lt;=0.5,CP293&gt;0.25),AND(CQ293&gt;0.25,CQ293&lt;=0.5)),$DC$13,IF(AND(AND(CP293&lt;=0.5,CP293&gt;0.25),CQ293&lt;=0.25),$DC$14,IF(AND(CP293&lt;=0.25,CQ293&gt;0.5),$DC$15,IF(AND(CP293&lt;=0.25,AND(CQ293&gt;0.25,CQ293&lt;=0.5)),$DC$16,IF(AND(CP293&lt;=0.25,AND(CQ293&gt;0.1,CQ293&lt;=0.25)),$DC$17,IF(AND(CP293&lt;=0.25,CQ293&lt;=0.1,OR(CP293&lt;&gt;0,CQ293&lt;&gt;0)),$DC$18,IF(AND(CP293=0,CQ293=0),$DC$19,"ATENÇÃO")))))))))))))))</f>
        <v>64.2857142857143</v>
      </c>
      <c r="CS293" s="38" t="n">
        <f aca="false">(BE293+BJ293+BN293)/3</f>
        <v>0.333333333333333</v>
      </c>
      <c r="CT293" s="39" t="n">
        <f aca="false">(BF293+BG293+BH293+BI293+BK293+BL293+BM293+BO293+BP293)/9</f>
        <v>0</v>
      </c>
      <c r="CU293" s="30" t="n">
        <f aca="false">IF(AND(CS293=1,CT293=1),$DC$5,IF(AND(CS293=1,CT293&gt;0.5),$DC$6,IF(AND(CS293=1,AND(CT293&gt;0.25,CT293&lt;=0.5)),$DC$7,IF(AND(CS293=1,CT293&lt;=0.25),$DC$8,IF(AND(CS293&gt;0.5,CT293&gt;0.5),$DC$9,IF(AND(CS293&gt;0.5,AND(CT293&gt;0.25,CT293&lt;=0.5)),$DC$10,IF(AND(CS293&gt;0.5,CT293&lt;=0.25),$DC$11,IF(AND(AND(CS293&lt;=0.5,CS293&gt;0.25),CT293&gt;0.5),$DC$12,IF(AND(AND(CS293&lt;=0.5,CS293&gt;0.25),AND(CT293&gt;0.25,CT293&lt;=0.5)),$DC$13,IF(AND(AND(CS293&lt;=0.5,CS293&gt;0.25),CT293&lt;=0.25),$DC$14,IF(AND(CS293&lt;=0.25,CT293&gt;0.5),$DC$15,IF(AND(CS293&lt;=0.25,AND(CT293&gt;0.25,CT293&lt;=0.5)),$DC$16,IF(AND(CS293&lt;=0.25,AND(CT293&gt;0.1,CT293&lt;=0.25)),$DC$17,IF(AND(CS293&lt;=0.25,CT293&lt;=0.1,OR(CS293&lt;&gt;0,CT293&lt;&gt;0)),$DC$18,IF(AND(CS293=0,CT293=0),$DC$19,"ATENÇÃO")))))))))))))))</f>
        <v>35.7142857142857</v>
      </c>
      <c r="CV293" s="31" t="n">
        <f aca="false">(BR293+BW293+BX293)/3</f>
        <v>0.333333333333333</v>
      </c>
      <c r="CW293" s="32" t="n">
        <f aca="false">(BQ293+BS293+BT293+BU293+BV293+BY293+BZ293)/7</f>
        <v>0.428571428571429</v>
      </c>
      <c r="CX293" s="30" t="n">
        <f aca="false">IF(AND(CV293=1,CW293=1),$DC$5,IF(AND(CV293=1,CW293&gt;0.5),$DC$6,IF(AND(CV293=1,AND(CW293&gt;0.25,CW293&lt;=0.5)),$DC$7,IF(AND(CV293=1,CW293&lt;=0.25),$DC$8,IF(AND(CV293&gt;0.5,CW293&gt;0.5),$DC$9,IF(AND(CV293&gt;0.5,AND(CW293&gt;0.25,CW293&lt;=0.5)),$DC$10,IF(AND(CV293&gt;0.5,CW293&lt;=0.25),$DC$11,IF(AND(AND(CV293&lt;=0.5,CV293&gt;0.25),CW293&gt;0.5),$DC$12,IF(AND(AND(CV293&lt;=0.5,CV293&gt;0.25),AND(CW293&gt;0.25,CW293&lt;=0.5)),$DC$13,IF(AND(AND(CV293&lt;=0.5,CV293&gt;0.25),CW293&lt;=0.25),$DC$14,IF(AND(CV293&lt;=0.25,CW293&gt;0.5),$DC$15,IF(AND(CV293&lt;=0.25,AND(CW293&gt;0.25,CW293&lt;=0.5)),$DC$16,IF(AND(CV293&lt;=0.25,AND(CW293&gt;0.1,CW293&lt;=0.25)),$DC$17,IF(AND(CV293&lt;=0.25,CW293&lt;=0.1,OR(CV293&lt;&gt;0,CW293&lt;&gt;0)),$DC$18,IF(AND(CV293=0,CW293=0),$DC$19,"ATENÇÃO")))))))))))))))</f>
        <v>42.8571428571429</v>
      </c>
    </row>
    <row r="294" customFormat="false" ht="15" hidden="false" customHeight="false" outlineLevel="0" collapsed="false">
      <c r="A294" s="1" t="s">
        <v>445</v>
      </c>
      <c r="B294" s="2" t="n">
        <v>292</v>
      </c>
      <c r="C294" s="23" t="n">
        <v>1</v>
      </c>
      <c r="D294" s="23" t="n">
        <v>1</v>
      </c>
      <c r="E294" s="23" t="n">
        <v>1</v>
      </c>
      <c r="F294" s="23" t="n">
        <v>0</v>
      </c>
      <c r="G294" s="24" t="n">
        <v>0</v>
      </c>
      <c r="H294" s="23" t="n">
        <v>1</v>
      </c>
      <c r="I294" s="24" t="n">
        <v>1</v>
      </c>
      <c r="J294" s="23" t="n">
        <v>1</v>
      </c>
      <c r="K294" s="24" t="n">
        <v>0</v>
      </c>
      <c r="L294" s="23" t="n">
        <v>1</v>
      </c>
      <c r="M294" s="23" t="n">
        <v>0</v>
      </c>
      <c r="N294" s="24" t="n">
        <v>1</v>
      </c>
      <c r="O294" s="23" t="n">
        <v>1</v>
      </c>
      <c r="P294" s="23" t="n">
        <v>1</v>
      </c>
      <c r="Q294" s="23" t="n">
        <v>1</v>
      </c>
      <c r="R294" s="24" t="n">
        <v>1</v>
      </c>
      <c r="S294" s="23" t="n">
        <v>1</v>
      </c>
      <c r="T294" s="23" t="n">
        <v>1</v>
      </c>
      <c r="U294" s="25" t="n">
        <v>1</v>
      </c>
      <c r="V294" s="25" t="n">
        <v>1</v>
      </c>
      <c r="W294" s="25" t="n">
        <v>1</v>
      </c>
      <c r="X294" s="26" t="n">
        <v>1</v>
      </c>
      <c r="Y294" s="25" t="n">
        <v>1</v>
      </c>
      <c r="Z294" s="25" t="n">
        <v>1</v>
      </c>
      <c r="AA294" s="26" t="n">
        <v>0</v>
      </c>
      <c r="AB294" s="25" t="n">
        <v>1</v>
      </c>
      <c r="AC294" s="25" t="n">
        <v>1</v>
      </c>
      <c r="AD294" s="25" t="n">
        <v>0</v>
      </c>
      <c r="AE294" s="25" t="n">
        <v>1</v>
      </c>
      <c r="AF294" s="25" t="n">
        <v>0</v>
      </c>
      <c r="AG294" s="26" t="n">
        <v>1</v>
      </c>
      <c r="AH294" s="23" t="n">
        <v>1</v>
      </c>
      <c r="AI294" s="23" t="n">
        <v>1</v>
      </c>
      <c r="AJ294" s="24" t="n">
        <v>1</v>
      </c>
      <c r="AK294" s="23" t="n">
        <v>1</v>
      </c>
      <c r="AL294" s="24" t="n">
        <v>1</v>
      </c>
      <c r="AM294" s="25" t="n">
        <v>1</v>
      </c>
      <c r="AN294" s="25" t="n">
        <v>1</v>
      </c>
      <c r="AO294" s="25" t="n">
        <v>1</v>
      </c>
      <c r="AP294" s="26" t="n">
        <v>1</v>
      </c>
      <c r="AQ294" s="25" t="n">
        <v>0</v>
      </c>
      <c r="AR294" s="25" t="n">
        <v>1</v>
      </c>
      <c r="AS294" s="26" t="n">
        <v>1</v>
      </c>
      <c r="AT294" s="25" t="n">
        <v>1</v>
      </c>
      <c r="AU294" s="24" t="n">
        <v>1</v>
      </c>
      <c r="AV294" s="23" t="n">
        <v>1</v>
      </c>
      <c r="AW294" s="23" t="n">
        <v>1</v>
      </c>
      <c r="AX294" s="23" t="n">
        <v>1</v>
      </c>
      <c r="AY294" s="23" t="n">
        <v>1</v>
      </c>
      <c r="AZ294" s="24" t="n">
        <v>1</v>
      </c>
      <c r="BA294" s="23" t="n">
        <v>0</v>
      </c>
      <c r="BB294" s="23" t="n">
        <v>1</v>
      </c>
      <c r="BC294" s="23" t="n">
        <v>1</v>
      </c>
      <c r="BD294" s="24" t="n">
        <v>1</v>
      </c>
      <c r="BE294" s="26" t="n">
        <v>1</v>
      </c>
      <c r="BF294" s="25" t="n">
        <v>1</v>
      </c>
      <c r="BG294" s="25" t="n">
        <v>1</v>
      </c>
      <c r="BH294" s="25" t="n">
        <v>1</v>
      </c>
      <c r="BI294" s="25" t="n">
        <v>1</v>
      </c>
      <c r="BJ294" s="26" t="n">
        <v>1</v>
      </c>
      <c r="BK294" s="25" t="n">
        <v>1</v>
      </c>
      <c r="BL294" s="25" t="n">
        <v>1</v>
      </c>
      <c r="BM294" s="25" t="n">
        <v>1</v>
      </c>
      <c r="BN294" s="26" t="n">
        <v>1</v>
      </c>
      <c r="BO294" s="25" t="n">
        <v>1</v>
      </c>
      <c r="BP294" s="25" t="n">
        <v>1</v>
      </c>
      <c r="BQ294" s="23" t="n">
        <v>1</v>
      </c>
      <c r="BR294" s="24" t="n">
        <v>1</v>
      </c>
      <c r="BS294" s="23" t="n">
        <v>1</v>
      </c>
      <c r="BT294" s="23" t="n">
        <v>1</v>
      </c>
      <c r="BU294" s="23" t="n">
        <v>1</v>
      </c>
      <c r="BV294" s="23" t="n">
        <v>0</v>
      </c>
      <c r="BW294" s="24" t="n">
        <v>1</v>
      </c>
      <c r="BX294" s="24" t="n">
        <v>1</v>
      </c>
      <c r="BY294" s="23" t="n">
        <v>1</v>
      </c>
      <c r="BZ294" s="23" t="n">
        <v>1</v>
      </c>
      <c r="CB294" s="27" t="n">
        <f aca="false">CF294*$CZ$3+CI294*$DA$3+CL294*$DB$3+CO294*$DC$3+CR294*$DD$3+CU294*$DE$3+CX294*$DF$3</f>
        <v>90.2478571428571</v>
      </c>
      <c r="CD294" s="38" t="n">
        <f aca="false">(G294+I294+K294+N294+R294)/5</f>
        <v>0.6</v>
      </c>
      <c r="CE294" s="39" t="n">
        <f aca="false">(C294+D294+E294+F294+H294+J294+L294+M294+O294+P294+Q294+S294+T294)/13</f>
        <v>0.846153846153846</v>
      </c>
      <c r="CF294" s="30" t="n">
        <f aca="false">IF(AND(CD294=1,CE294=1),$DC$5,IF(AND(CD294=1,CE294&gt;0.5),$DC$6,IF(AND(CD294=1,AND(CE294&gt;0.25,CE294&lt;=0.5)),$DC$7,IF(AND(CD294=1,CE294&lt;=0.25),$DC$8,IF(AND(CD294&gt;0.5,CE294&gt;0.5),$DC$9,IF(AND(CD294&gt;0.5,AND(CE294&gt;0.25,CE294&lt;=0.5)),$DC$10,IF(AND(CD294&gt;0.5,CE294&lt;=0.25),$DC$11,IF(AND(AND(CD294&lt;=0.5,CD294&gt;0.25),CE294&gt;0.5),$DC$12,IF(AND(AND(CD294&lt;=0.5,CD294&gt;0.25),AND(CE294&gt;0.25,CE294&lt;=0.5)),$DC$13,IF(AND(AND(CD294&lt;=0.5,CD294&gt;0.25),CE294&lt;=0.25),$DC$14,IF(AND(CD294&lt;=0.25,CE294&gt;0.5),$DC$15,IF(AND(CD294&lt;=0.25,AND(CE294&gt;0.25,CE294&lt;=0.5)),$DC$16,IF(AND(CD294&lt;=0.25,AND(CE294&gt;0.1,CE294&lt;=0.25)),$DC$17,IF(AND(CD294&lt;=0.25,CE294&lt;=0.1,OR(CD294&lt;&gt;0,CE294&lt;&gt;0)),$DC$18,IF(AND(CD294=0,CE294=0),$DC$19,"ATENÇÃO")))))))))))))))</f>
        <v>71.4285714285714</v>
      </c>
      <c r="CG294" s="38" t="n">
        <f aca="false">(X294+AA294+AG294)/3</f>
        <v>0.666666666666667</v>
      </c>
      <c r="CH294" s="39" t="n">
        <f aca="false">(U294+V294+W294+Y294+Z294+AB294+AC294+AD294+AE294+AF294)/10</f>
        <v>0.8</v>
      </c>
      <c r="CI294" s="30" t="n">
        <f aca="false">IF(AND(CG294=1,CH294=1),$DC$5,IF(AND(CG294=1,CH294&gt;0.5),$DC$6,IF(AND(CG294=1,AND(CH294&gt;0.25,CH294&lt;=0.5)),$DC$7,IF(AND(CG294=1,CH294&lt;=0.25),$DC$8,IF(AND(CG294&gt;0.5,CH294&gt;0.5),$DC$9,IF(AND(CG294&gt;0.5,AND(CH294&gt;0.25,CH294&lt;=0.5)),$DC$10,IF(AND(CG294&gt;0.5,CH294&lt;=0.25),$DC$11,IF(AND(AND(CG294&lt;=0.5,CG294&gt;0.25),CH294&gt;0.5),$DC$12,IF(AND(AND(CG294&lt;=0.5,CG294&gt;0.25),AND(CH294&gt;0.25,CH294&lt;=0.5)),$DC$13,IF(AND(AND(CG294&lt;=0.5,CG294&gt;0.25),CH294&lt;=0.25),$DC$14,IF(AND(CG294&lt;=0.25,CH294&gt;0.5),$DC$15,IF(AND(CG294&lt;=0.25,AND(CH294&gt;0.25,CH294&lt;=0.5)),$DC$16,IF(AND(CG294&lt;=0.25,AND(CH294&gt;0.1,CH294&lt;=0.25)),$DC$17,IF(AND(CG294&lt;=0.25,CH294&lt;=0.1,OR(CG294&lt;&gt;0,CH294&lt;&gt;0)),$DC$18,IF(AND(CG294=0,CH294=0),$DC$19,"ATENÇÃO")))))))))))))))</f>
        <v>71.4285714285714</v>
      </c>
      <c r="CJ294" s="38" t="n">
        <f aca="false">(AJ294+AL294)/2</f>
        <v>1</v>
      </c>
      <c r="CK294" s="39" t="n">
        <f aca="false">(AH294+AI294+AK294)/3</f>
        <v>1</v>
      </c>
      <c r="CL294" s="30" t="n">
        <f aca="false">IF(AND(CJ294=1,CK294=1),$DC$5,IF(AND(CJ294=1,CK294&gt;0.5),$DC$6,IF(AND(CJ294=1,AND(CK294&gt;0.25,CK294&lt;=0.5)),$DC$7,IF(AND(CJ294=1,CK294&lt;=0.25),$DC$8,IF(AND(CJ294&gt;0.5,CK294&gt;0.5),$DC$9,IF(AND(CJ294&gt;0.5,AND(CK294&gt;0.25,CK294&lt;=0.5)),$DC$10,IF(AND(CJ294&gt;0.5,CK294&lt;=0.25),$DC$11,IF(AND(AND(CJ294&lt;=0.5,CJ294&gt;0.25),CK294&gt;0.5),$DC$12,IF(AND(AND(CJ294&lt;=0.5,CJ294&gt;0.25),AND(CK294&gt;0.25,CK294&lt;=0.5)),$DC$13,IF(AND(AND(CJ294&lt;=0.5,CJ294&gt;0.25),CK294&lt;=0.25),$DC$14,IF(AND(CJ294&lt;=0.25,CK294&gt;0.5),$DC$15,IF(AND(CJ294&lt;=0.25,AND(CK294&gt;0.25,CK294&lt;=0.5)),$DC$16,IF(AND(CJ294&lt;=0.25,AND(CK294&gt;0.1,CK294&lt;=0.25)),$DC$17,IF(AND(CJ294&lt;=0.25,CK294&lt;=0.1,OR(CJ294&lt;&gt;0,CK294&lt;&gt;0)),$DC$18,IF(AND(CJ294=0,CK294=0),$DC$19,"ATENÇÃO")))))))))))))))</f>
        <v>100</v>
      </c>
      <c r="CM294" s="38" t="n">
        <f aca="false">(AP294+AS294)/2</f>
        <v>1</v>
      </c>
      <c r="CN294" s="39" t="n">
        <f aca="false">(AM294+AN294+AO294+AQ294+AR294+AT294)/6</f>
        <v>0.833333333333333</v>
      </c>
      <c r="CO294" s="30" t="n">
        <f aca="false">IF(AND(CM294=1,CN294=1),$DC$5,IF(AND(CM294=1,CN294&gt;0.5),$DC$6,IF(AND(CM294=1,AND(CN294&gt;0.25,CN294&lt;=0.5)),$DC$7,IF(AND(CM294=1,CN294&lt;=0.25),$DC$8,IF(AND(CM294&gt;0.5,CN294&gt;0.5),$DC$9,IF(AND(CM294&gt;0.5,AND(CN294&gt;0.25,CN294&lt;=0.5)),$DC$10,IF(AND(CM294&gt;0.5,CN294&lt;=0.25),$DC$11,IF(AND(AND(CM294&lt;=0.5,CM294&gt;0.25),CN294&gt;0.5),$DC$12,IF(AND(AND(CM294&lt;=0.5,CM294&gt;0.25),AND(CN294&gt;0.25,CN294&lt;=0.5)),$DC$13,IF(AND(AND(CM294&lt;=0.5,CM294&gt;0.25),CN294&lt;=0.25),$DC$14,IF(AND(CM294&lt;=0.25,CN294&gt;0.5),$DC$15,IF(AND(CM294&lt;=0.25,AND(CN294&gt;0.25,CN294&lt;=0.5)),$DC$16,IF(AND(CM294&lt;=0.25,AND(CN294&gt;0.1,CN294&lt;=0.25)),$DC$17,IF(AND(CM294&lt;=0.25,CN294&lt;=0.1,OR(CM294&lt;&gt;0,CN294&lt;&gt;0)),$DC$18,IF(AND(CM294=0,CN294=0),$DC$19,"ATENÇÃO")))))))))))))))</f>
        <v>92.8571428571429</v>
      </c>
      <c r="CP294" s="38" t="n">
        <f aca="false">(AU294+AZ294+BD294)/3</f>
        <v>1</v>
      </c>
      <c r="CQ294" s="39" t="n">
        <f aca="false">(AV294+AW294+AX294+AY294+BA294+BB294+BC294)/7</f>
        <v>0.857142857142857</v>
      </c>
      <c r="CR294" s="30" t="n">
        <f aca="false">IF(AND(CP294=1,CQ294=1),$DC$5,IF(AND(CP294=1,CQ294&gt;0.5),$DC$6,IF(AND(CP294=1,AND(CQ294&gt;0.25,CQ294&lt;=0.5)),$DC$7,IF(AND(CP294=1,CQ294&lt;=0.25),$DC$8,IF(AND(CP294&gt;0.5,CQ294&gt;0.5),$DC$9,IF(AND(CP294&gt;0.5,AND(CQ294&gt;0.25,CQ294&lt;=0.5)),$DC$10,IF(AND(CP294&gt;0.5,CQ294&lt;=0.25),$DC$11,IF(AND(AND(CP294&lt;=0.5,CP294&gt;0.25),CQ294&gt;0.5),$DC$12,IF(AND(AND(CP294&lt;=0.5,CP294&gt;0.25),AND(CQ294&gt;0.25,CQ294&lt;=0.5)),$DC$13,IF(AND(AND(CP294&lt;=0.5,CP294&gt;0.25),CQ294&lt;=0.25),$DC$14,IF(AND(CP294&lt;=0.25,CQ294&gt;0.5),$DC$15,IF(AND(CP294&lt;=0.25,AND(CQ294&gt;0.25,CQ294&lt;=0.5)),$DC$16,IF(AND(CP294&lt;=0.25,AND(CQ294&gt;0.1,CQ294&lt;=0.25)),$DC$17,IF(AND(CP294&lt;=0.25,CQ294&lt;=0.1,OR(CP294&lt;&gt;0,CQ294&lt;&gt;0)),$DC$18,IF(AND(CP294=0,CQ294=0),$DC$19,"ATENÇÃO")))))))))))))))</f>
        <v>92.8571428571429</v>
      </c>
      <c r="CS294" s="38" t="n">
        <f aca="false">(BE294+BJ294+BN294)/3</f>
        <v>1</v>
      </c>
      <c r="CT294" s="39" t="n">
        <f aca="false">(BF294+BG294+BH294+BI294+BK294+BL294+BM294+BO294+BP294)/9</f>
        <v>1</v>
      </c>
      <c r="CU294" s="30" t="n">
        <f aca="false">IF(AND(CS294=1,CT294=1),$DC$5,IF(AND(CS294=1,CT294&gt;0.5),$DC$6,IF(AND(CS294=1,AND(CT294&gt;0.25,CT294&lt;=0.5)),$DC$7,IF(AND(CS294=1,CT294&lt;=0.25),$DC$8,IF(AND(CS294&gt;0.5,CT294&gt;0.5),$DC$9,IF(AND(CS294&gt;0.5,AND(CT294&gt;0.25,CT294&lt;=0.5)),$DC$10,IF(AND(CS294&gt;0.5,CT294&lt;=0.25),$DC$11,IF(AND(AND(CS294&lt;=0.5,CS294&gt;0.25),CT294&gt;0.5),$DC$12,IF(AND(AND(CS294&lt;=0.5,CS294&gt;0.25),AND(CT294&gt;0.25,CT294&lt;=0.5)),$DC$13,IF(AND(AND(CS294&lt;=0.5,CS294&gt;0.25),CT294&lt;=0.25),$DC$14,IF(AND(CS294&lt;=0.25,CT294&gt;0.5),$DC$15,IF(AND(CS294&lt;=0.25,AND(CT294&gt;0.25,CT294&lt;=0.5)),$DC$16,IF(AND(CS294&lt;=0.25,AND(CT294&gt;0.1,CT294&lt;=0.25)),$DC$17,IF(AND(CS294&lt;=0.25,CT294&lt;=0.1,OR(CS294&lt;&gt;0,CT294&lt;&gt;0)),$DC$18,IF(AND(CS294=0,CT294=0),$DC$19,"ATENÇÃO")))))))))))))))</f>
        <v>100</v>
      </c>
      <c r="CV294" s="31" t="n">
        <f aca="false">(BR294+BW294+BX294)/3</f>
        <v>1</v>
      </c>
      <c r="CW294" s="32" t="n">
        <f aca="false">(BQ294+BS294+BT294+BU294+BV294+BY294+BZ294)/7</f>
        <v>0.857142857142857</v>
      </c>
      <c r="CX294" s="30" t="n">
        <f aca="false">IF(AND(CV294=1,CW294=1),$DC$5,IF(AND(CV294=1,CW294&gt;0.5),$DC$6,IF(AND(CV294=1,AND(CW294&gt;0.25,CW294&lt;=0.5)),$DC$7,IF(AND(CV294=1,CW294&lt;=0.25),$DC$8,IF(AND(CV294&gt;0.5,CW294&gt;0.5),$DC$9,IF(AND(CV294&gt;0.5,AND(CW294&gt;0.25,CW294&lt;=0.5)),$DC$10,IF(AND(CV294&gt;0.5,CW294&lt;=0.25),$DC$11,IF(AND(AND(CV294&lt;=0.5,CV294&gt;0.25),CW294&gt;0.5),$DC$12,IF(AND(AND(CV294&lt;=0.5,CV294&gt;0.25),AND(CW294&gt;0.25,CW294&lt;=0.5)),$DC$13,IF(AND(AND(CV294&lt;=0.5,CV294&gt;0.25),CW294&lt;=0.25),$DC$14,IF(AND(CV294&lt;=0.25,CW294&gt;0.5),$DC$15,IF(AND(CV294&lt;=0.25,AND(CW294&gt;0.25,CW294&lt;=0.5)),$DC$16,IF(AND(CV294&lt;=0.25,AND(CW294&gt;0.1,CW294&lt;=0.25)),$DC$17,IF(AND(CV294&lt;=0.25,CW294&lt;=0.1,OR(CV294&lt;&gt;0,CW294&lt;&gt;0)),$DC$18,IF(AND(CV294=0,CW294=0),$DC$19,"ATENÇÃO")))))))))))))))</f>
        <v>92.8571428571429</v>
      </c>
    </row>
    <row r="295" customFormat="false" ht="15" hidden="false" customHeight="false" outlineLevel="0" collapsed="false">
      <c r="A295" s="1" t="s">
        <v>446</v>
      </c>
      <c r="B295" s="2" t="n">
        <v>293</v>
      </c>
      <c r="C295" s="23" t="n">
        <v>0</v>
      </c>
      <c r="D295" s="23" t="n">
        <v>0</v>
      </c>
      <c r="E295" s="23" t="n">
        <v>1</v>
      </c>
      <c r="F295" s="23" t="n">
        <v>0</v>
      </c>
      <c r="G295" s="24" t="n">
        <v>0</v>
      </c>
      <c r="H295" s="23" t="n">
        <v>1</v>
      </c>
      <c r="I295" s="24" t="n">
        <v>1</v>
      </c>
      <c r="J295" s="23" t="n">
        <v>0</v>
      </c>
      <c r="K295" s="24" t="n">
        <v>0</v>
      </c>
      <c r="L295" s="23" t="n">
        <v>1</v>
      </c>
      <c r="M295" s="23" t="n">
        <v>0</v>
      </c>
      <c r="N295" s="24" t="n">
        <v>1</v>
      </c>
      <c r="O295" s="23" t="n">
        <v>1</v>
      </c>
      <c r="P295" s="23" t="n">
        <v>1</v>
      </c>
      <c r="Q295" s="23" t="n">
        <v>1</v>
      </c>
      <c r="R295" s="24" t="n">
        <v>1</v>
      </c>
      <c r="S295" s="23" t="n">
        <v>1</v>
      </c>
      <c r="T295" s="23" t="n">
        <v>1</v>
      </c>
      <c r="U295" s="25" t="n">
        <v>1</v>
      </c>
      <c r="V295" s="25" t="n">
        <v>0</v>
      </c>
      <c r="W295" s="25" t="n">
        <v>1</v>
      </c>
      <c r="X295" s="26" t="n">
        <v>0</v>
      </c>
      <c r="Y295" s="25" t="n">
        <v>1</v>
      </c>
      <c r="Z295" s="25" t="n">
        <v>1</v>
      </c>
      <c r="AA295" s="26" t="n">
        <v>0</v>
      </c>
      <c r="AB295" s="25" t="n">
        <v>0</v>
      </c>
      <c r="AC295" s="25" t="n">
        <v>0</v>
      </c>
      <c r="AD295" s="25" t="n">
        <v>1</v>
      </c>
      <c r="AE295" s="25" t="n">
        <v>1</v>
      </c>
      <c r="AF295" s="25" t="n">
        <v>0</v>
      </c>
      <c r="AG295" s="26" t="n">
        <v>1</v>
      </c>
      <c r="AH295" s="23" t="n">
        <v>1</v>
      </c>
      <c r="AI295" s="23" t="n">
        <v>1</v>
      </c>
      <c r="AJ295" s="24" t="n">
        <v>0</v>
      </c>
      <c r="AK295" s="23" t="n">
        <v>1</v>
      </c>
      <c r="AL295" s="24" t="n">
        <v>1</v>
      </c>
      <c r="AM295" s="25" t="n">
        <v>1</v>
      </c>
      <c r="AN295" s="25" t="n">
        <v>1</v>
      </c>
      <c r="AO295" s="25" t="n">
        <v>1</v>
      </c>
      <c r="AP295" s="26" t="n">
        <v>1</v>
      </c>
      <c r="AQ295" s="25" t="n">
        <v>0</v>
      </c>
      <c r="AR295" s="25" t="n">
        <v>1</v>
      </c>
      <c r="AS295" s="26" t="n">
        <v>0</v>
      </c>
      <c r="AT295" s="25" t="n">
        <v>1</v>
      </c>
      <c r="AU295" s="24" t="n">
        <v>1</v>
      </c>
      <c r="AV295" s="23" t="n">
        <v>0</v>
      </c>
      <c r="AW295" s="23" t="n">
        <v>0</v>
      </c>
      <c r="AX295" s="23" t="n">
        <v>1</v>
      </c>
      <c r="AY295" s="23" t="n">
        <v>0</v>
      </c>
      <c r="AZ295" s="24" t="n">
        <v>1</v>
      </c>
      <c r="BA295" s="23" t="n">
        <v>0</v>
      </c>
      <c r="BB295" s="23" t="n">
        <v>1</v>
      </c>
      <c r="BC295" s="23" t="n">
        <v>0</v>
      </c>
      <c r="BD295" s="24" t="n">
        <v>0</v>
      </c>
      <c r="BE295" s="26" t="n">
        <v>1</v>
      </c>
      <c r="BF295" s="25" t="n">
        <v>1</v>
      </c>
      <c r="BG295" s="25" t="n">
        <v>1</v>
      </c>
      <c r="BH295" s="25" t="n">
        <v>1</v>
      </c>
      <c r="BI295" s="25" t="n">
        <v>1</v>
      </c>
      <c r="BJ295" s="26" t="n">
        <v>1</v>
      </c>
      <c r="BK295" s="25" t="n">
        <v>1</v>
      </c>
      <c r="BL295" s="25" t="n">
        <v>1</v>
      </c>
      <c r="BM295" s="25" t="n">
        <v>1</v>
      </c>
      <c r="BN295" s="26" t="n">
        <v>0</v>
      </c>
      <c r="BO295" s="25" t="n">
        <v>1</v>
      </c>
      <c r="BP295" s="25" t="n">
        <v>1</v>
      </c>
      <c r="BQ295" s="23" t="n">
        <v>1</v>
      </c>
      <c r="BR295" s="24" t="n">
        <v>1</v>
      </c>
      <c r="BS295" s="23" t="n">
        <v>1</v>
      </c>
      <c r="BT295" s="23" t="n">
        <v>1</v>
      </c>
      <c r="BU295" s="23" t="n">
        <v>1</v>
      </c>
      <c r="BV295" s="23" t="n">
        <v>0</v>
      </c>
      <c r="BW295" s="24" t="n">
        <v>1</v>
      </c>
      <c r="BX295" s="24" t="n">
        <v>0</v>
      </c>
      <c r="BY295" s="23" t="n">
        <v>0</v>
      </c>
      <c r="BZ295" s="23" t="n">
        <v>0</v>
      </c>
      <c r="CB295" s="27" t="n">
        <f aca="false">CF295*$CZ$3+CI295*$DA$3+CL295*$DB$3+CO295*$DC$3+CR295*$DD$3+CU295*$DE$3+CX295*$DF$3</f>
        <v>64.9714285714286</v>
      </c>
      <c r="CD295" s="38" t="n">
        <f aca="false">(G295+I295+K295+N295+R295)/5</f>
        <v>0.6</v>
      </c>
      <c r="CE295" s="39" t="n">
        <f aca="false">(C295+D295+E295+F295+H295+J295+L295+M295+O295+P295+Q295+S295+T295)/13</f>
        <v>0.615384615384615</v>
      </c>
      <c r="CF295" s="30" t="n">
        <f aca="false">IF(AND(CD295=1,CE295=1),$DC$5,IF(AND(CD295=1,CE295&gt;0.5),$DC$6,IF(AND(CD295=1,AND(CE295&gt;0.25,CE295&lt;=0.5)),$DC$7,IF(AND(CD295=1,CE295&lt;=0.25),$DC$8,IF(AND(CD295&gt;0.5,CE295&gt;0.5),$DC$9,IF(AND(CD295&gt;0.5,AND(CE295&gt;0.25,CE295&lt;=0.5)),$DC$10,IF(AND(CD295&gt;0.5,CE295&lt;=0.25),$DC$11,IF(AND(AND(CD295&lt;=0.5,CD295&gt;0.25),CE295&gt;0.5),$DC$12,IF(AND(AND(CD295&lt;=0.5,CD295&gt;0.25),AND(CE295&gt;0.25,CE295&lt;=0.5)),$DC$13,IF(AND(AND(CD295&lt;=0.5,CD295&gt;0.25),CE295&lt;=0.25),$DC$14,IF(AND(CD295&lt;=0.25,CE295&gt;0.5),$DC$15,IF(AND(CD295&lt;=0.25,AND(CE295&gt;0.25,CE295&lt;=0.5)),$DC$16,IF(AND(CD295&lt;=0.25,AND(CE295&gt;0.1,CE295&lt;=0.25)),$DC$17,IF(AND(CD295&lt;=0.25,CE295&lt;=0.1,OR(CD295&lt;&gt;0,CE295&lt;&gt;0)),$DC$18,IF(AND(CD295=0,CE295=0),$DC$19,"ATENÇÃO")))))))))))))))</f>
        <v>71.4285714285714</v>
      </c>
      <c r="CG295" s="38" t="n">
        <f aca="false">(X295+AA295+AG295)/3</f>
        <v>0.333333333333333</v>
      </c>
      <c r="CH295" s="39" t="n">
        <f aca="false">(U295+V295+W295+Y295+Z295+AB295+AC295+AD295+AE295+AF295)/10</f>
        <v>0.6</v>
      </c>
      <c r="CI295" s="30" t="n">
        <f aca="false">IF(AND(CG295=1,CH295=1),$DC$5,IF(AND(CG295=1,CH295&gt;0.5),$DC$6,IF(AND(CG295=1,AND(CH295&gt;0.25,CH295&lt;=0.5)),$DC$7,IF(AND(CG295=1,CH295&lt;=0.25),$DC$8,IF(AND(CG295&gt;0.5,CH295&gt;0.5),$DC$9,IF(AND(CG295&gt;0.5,AND(CH295&gt;0.25,CH295&lt;=0.5)),$DC$10,IF(AND(CG295&gt;0.5,CH295&lt;=0.25),$DC$11,IF(AND(AND(CG295&lt;=0.5,CG295&gt;0.25),CH295&gt;0.5),$DC$12,IF(AND(AND(CG295&lt;=0.5,CG295&gt;0.25),AND(CH295&gt;0.25,CH295&lt;=0.5)),$DC$13,IF(AND(AND(CG295&lt;=0.5,CG295&gt;0.25),CH295&lt;=0.25),$DC$14,IF(AND(CG295&lt;=0.25,CH295&gt;0.5),$DC$15,IF(AND(CG295&lt;=0.25,AND(CH295&gt;0.25,CH295&lt;=0.5)),$DC$16,IF(AND(CG295&lt;=0.25,AND(CH295&gt;0.1,CH295&lt;=0.25)),$DC$17,IF(AND(CG295&lt;=0.25,CH295&lt;=0.1,OR(CG295&lt;&gt;0,CH295&lt;&gt;0)),$DC$18,IF(AND(CG295=0,CH295=0),$DC$19,"ATENÇÃO")))))))))))))))</f>
        <v>50</v>
      </c>
      <c r="CJ295" s="38" t="n">
        <f aca="false">(AJ295+AL295)/2</f>
        <v>0.5</v>
      </c>
      <c r="CK295" s="39" t="n">
        <f aca="false">(AH295+AI295+AK295)/3</f>
        <v>1</v>
      </c>
      <c r="CL295" s="30" t="n">
        <f aca="false">IF(AND(CJ295=1,CK295=1),$DC$5,IF(AND(CJ295=1,CK295&gt;0.5),$DC$6,IF(AND(CJ295=1,AND(CK295&gt;0.25,CK295&lt;=0.5)),$DC$7,IF(AND(CJ295=1,CK295&lt;=0.25),$DC$8,IF(AND(CJ295&gt;0.5,CK295&gt;0.5),$DC$9,IF(AND(CJ295&gt;0.5,AND(CK295&gt;0.25,CK295&lt;=0.5)),$DC$10,IF(AND(CJ295&gt;0.5,CK295&lt;=0.25),$DC$11,IF(AND(AND(CJ295&lt;=0.5,CJ295&gt;0.25),CK295&gt;0.5),$DC$12,IF(AND(AND(CJ295&lt;=0.5,CJ295&gt;0.25),AND(CK295&gt;0.25,CK295&lt;=0.5)),$DC$13,IF(AND(AND(CJ295&lt;=0.5,CJ295&gt;0.25),CK295&lt;=0.25),$DC$14,IF(AND(CJ295&lt;=0.25,CK295&gt;0.5),$DC$15,IF(AND(CJ295&lt;=0.25,AND(CK295&gt;0.25,CK295&lt;=0.5)),$DC$16,IF(AND(CJ295&lt;=0.25,AND(CK295&gt;0.1,CK295&lt;=0.25)),$DC$17,IF(AND(CJ295&lt;=0.25,CK295&lt;=0.1,OR(CJ295&lt;&gt;0,CK295&lt;&gt;0)),$DC$18,IF(AND(CJ295=0,CK295=0),$DC$19,"ATENÇÃO")))))))))))))))</f>
        <v>50</v>
      </c>
      <c r="CM295" s="38" t="n">
        <f aca="false">(AP295+AS295)/2</f>
        <v>0.5</v>
      </c>
      <c r="CN295" s="39" t="n">
        <f aca="false">(AM295+AN295+AO295+AQ295+AR295+AT295)/6</f>
        <v>0.833333333333333</v>
      </c>
      <c r="CO295" s="30" t="n">
        <f aca="false">IF(AND(CM295=1,CN295=1),$DC$5,IF(AND(CM295=1,CN295&gt;0.5),$DC$6,IF(AND(CM295=1,AND(CN295&gt;0.25,CN295&lt;=0.5)),$DC$7,IF(AND(CM295=1,CN295&lt;=0.25),$DC$8,IF(AND(CM295&gt;0.5,CN295&gt;0.5),$DC$9,IF(AND(CM295&gt;0.5,AND(CN295&gt;0.25,CN295&lt;=0.5)),$DC$10,IF(AND(CM295&gt;0.5,CN295&lt;=0.25),$DC$11,IF(AND(AND(CM295&lt;=0.5,CM295&gt;0.25),CN295&gt;0.5),$DC$12,IF(AND(AND(CM295&lt;=0.5,CM295&gt;0.25),AND(CN295&gt;0.25,CN295&lt;=0.5)),$DC$13,IF(AND(AND(CM295&lt;=0.5,CM295&gt;0.25),CN295&lt;=0.25),$DC$14,IF(AND(CM295&lt;=0.25,CN295&gt;0.5),$DC$15,IF(AND(CM295&lt;=0.25,AND(CN295&gt;0.25,CN295&lt;=0.5)),$DC$16,IF(AND(CM295&lt;=0.25,AND(CN295&gt;0.1,CN295&lt;=0.25)),$DC$17,IF(AND(CM295&lt;=0.25,CN295&lt;=0.1,OR(CM295&lt;&gt;0,CN295&lt;&gt;0)),$DC$18,IF(AND(CM295=0,CN295=0),$DC$19,"ATENÇÃO")))))))))))))))</f>
        <v>50</v>
      </c>
      <c r="CP295" s="38" t="n">
        <f aca="false">(AU295+AZ295+BD295)/3</f>
        <v>0.666666666666667</v>
      </c>
      <c r="CQ295" s="39" t="n">
        <f aca="false">(AV295+AW295+AX295+AY295+BA295+BB295+BC295)/7</f>
        <v>0.285714285714286</v>
      </c>
      <c r="CR295" s="30" t="n">
        <f aca="false">IF(AND(CP295=1,CQ295=1),$DC$5,IF(AND(CP295=1,CQ295&gt;0.5),$DC$6,IF(AND(CP295=1,AND(CQ295&gt;0.25,CQ295&lt;=0.5)),$DC$7,IF(AND(CP295=1,CQ295&lt;=0.25),$DC$8,IF(AND(CP295&gt;0.5,CQ295&gt;0.5),$DC$9,IF(AND(CP295&gt;0.5,AND(CQ295&gt;0.25,CQ295&lt;=0.5)),$DC$10,IF(AND(CP295&gt;0.5,CQ295&lt;=0.25),$DC$11,IF(AND(AND(CP295&lt;=0.5,CP295&gt;0.25),CQ295&gt;0.5),$DC$12,IF(AND(AND(CP295&lt;=0.5,CP295&gt;0.25),AND(CQ295&gt;0.25,CQ295&lt;=0.5)),$DC$13,IF(AND(AND(CP295&lt;=0.5,CP295&gt;0.25),CQ295&lt;=0.25),$DC$14,IF(AND(CP295&lt;=0.25,CQ295&gt;0.5),$DC$15,IF(AND(CP295&lt;=0.25,AND(CQ295&gt;0.25,CQ295&lt;=0.5)),$DC$16,IF(AND(CP295&lt;=0.25,AND(CQ295&gt;0.1,CQ295&lt;=0.25)),$DC$17,IF(AND(CP295&lt;=0.25,CQ295&lt;=0.1,OR(CP295&lt;&gt;0,CQ295&lt;&gt;0)),$DC$18,IF(AND(CP295=0,CQ295=0),$DC$19,"ATENÇÃO")))))))))))))))</f>
        <v>64.2857142857143</v>
      </c>
      <c r="CS295" s="38" t="n">
        <f aca="false">(BE295+BJ295+BN295)/3</f>
        <v>0.666666666666667</v>
      </c>
      <c r="CT295" s="39" t="n">
        <f aca="false">(BF295+BG295+BH295+BI295+BK295+BL295+BM295+BO295+BP295)/9</f>
        <v>1</v>
      </c>
      <c r="CU295" s="30" t="n">
        <f aca="false">IF(AND(CS295=1,CT295=1),$DC$5,IF(AND(CS295=1,CT295&gt;0.5),$DC$6,IF(AND(CS295=1,AND(CT295&gt;0.25,CT295&lt;=0.5)),$DC$7,IF(AND(CS295=1,CT295&lt;=0.25),$DC$8,IF(AND(CS295&gt;0.5,CT295&gt;0.5),$DC$9,IF(AND(CS295&gt;0.5,AND(CT295&gt;0.25,CT295&lt;=0.5)),$DC$10,IF(AND(CS295&gt;0.5,CT295&lt;=0.25),$DC$11,IF(AND(AND(CS295&lt;=0.5,CS295&gt;0.25),CT295&gt;0.5),$DC$12,IF(AND(AND(CS295&lt;=0.5,CS295&gt;0.25),AND(CT295&gt;0.25,CT295&lt;=0.5)),$DC$13,IF(AND(AND(CS295&lt;=0.5,CS295&gt;0.25),CT295&lt;=0.25),$DC$14,IF(AND(CS295&lt;=0.25,CT295&gt;0.5),$DC$15,IF(AND(CS295&lt;=0.25,AND(CT295&gt;0.25,CT295&lt;=0.5)),$DC$16,IF(AND(CS295&lt;=0.25,AND(CT295&gt;0.1,CT295&lt;=0.25)),$DC$17,IF(AND(CS295&lt;=0.25,CT295&lt;=0.1,OR(CS295&lt;&gt;0,CT295&lt;&gt;0)),$DC$18,IF(AND(CS295=0,CT295=0),$DC$19,"ATENÇÃO")))))))))))))))</f>
        <v>71.4285714285714</v>
      </c>
      <c r="CV295" s="31" t="n">
        <f aca="false">(BR295+BW295+BX295)/3</f>
        <v>0.666666666666667</v>
      </c>
      <c r="CW295" s="32" t="n">
        <f aca="false">(BQ295+BS295+BT295+BU295+BV295+BY295+BZ295)/7</f>
        <v>0.571428571428571</v>
      </c>
      <c r="CX295" s="30" t="n">
        <f aca="false">IF(AND(CV295=1,CW295=1),$DC$5,IF(AND(CV295=1,CW295&gt;0.5),$DC$6,IF(AND(CV295=1,AND(CW295&gt;0.25,CW295&lt;=0.5)),$DC$7,IF(AND(CV295=1,CW295&lt;=0.25),$DC$8,IF(AND(CV295&gt;0.5,CW295&gt;0.5),$DC$9,IF(AND(CV295&gt;0.5,AND(CW295&gt;0.25,CW295&lt;=0.5)),$DC$10,IF(AND(CV295&gt;0.5,CW295&lt;=0.25),$DC$11,IF(AND(AND(CV295&lt;=0.5,CV295&gt;0.25),CW295&gt;0.5),$DC$12,IF(AND(AND(CV295&lt;=0.5,CV295&gt;0.25),AND(CW295&gt;0.25,CW295&lt;=0.5)),$DC$13,IF(AND(AND(CV295&lt;=0.5,CV295&gt;0.25),CW295&lt;=0.25),$DC$14,IF(AND(CV295&lt;=0.25,CW295&gt;0.5),$DC$15,IF(AND(CV295&lt;=0.25,AND(CW295&gt;0.25,CW295&lt;=0.5)),$DC$16,IF(AND(CV295&lt;=0.25,AND(CW295&gt;0.1,CW295&lt;=0.25)),$DC$17,IF(AND(CV295&lt;=0.25,CW295&lt;=0.1,OR(CV295&lt;&gt;0,CW295&lt;&gt;0)),$DC$18,IF(AND(CV295=0,CW295=0),$DC$19,"ATENÇÃO")))))))))))))))</f>
        <v>71.4285714285714</v>
      </c>
    </row>
    <row r="296" customFormat="false" ht="15" hidden="false" customHeight="false" outlineLevel="0" collapsed="false">
      <c r="A296" s="1" t="s">
        <v>447</v>
      </c>
      <c r="B296" s="2" t="n">
        <v>294</v>
      </c>
      <c r="C296" s="23" t="n">
        <v>0</v>
      </c>
      <c r="D296" s="23" t="n">
        <v>0</v>
      </c>
      <c r="E296" s="23" t="n">
        <v>0</v>
      </c>
      <c r="F296" s="23" t="n">
        <v>0</v>
      </c>
      <c r="G296" s="24" t="n">
        <v>0</v>
      </c>
      <c r="H296" s="23" t="n">
        <v>0</v>
      </c>
      <c r="I296" s="24" t="n">
        <v>0</v>
      </c>
      <c r="J296" s="23" t="n">
        <v>0</v>
      </c>
      <c r="K296" s="24" t="n">
        <v>0</v>
      </c>
      <c r="L296" s="23" t="n">
        <v>1</v>
      </c>
      <c r="M296" s="23" t="n">
        <v>0</v>
      </c>
      <c r="N296" s="24" t="n">
        <v>1</v>
      </c>
      <c r="O296" s="23" t="n">
        <v>0</v>
      </c>
      <c r="P296" s="23" t="n">
        <v>0</v>
      </c>
      <c r="Q296" s="23" t="n">
        <v>0</v>
      </c>
      <c r="R296" s="24" t="n">
        <v>0</v>
      </c>
      <c r="S296" s="23" t="n">
        <v>0</v>
      </c>
      <c r="T296" s="23" t="n">
        <v>0</v>
      </c>
      <c r="U296" s="25" t="n">
        <v>0</v>
      </c>
      <c r="V296" s="25" t="n">
        <v>0</v>
      </c>
      <c r="W296" s="25" t="n">
        <v>0</v>
      </c>
      <c r="X296" s="26" t="n">
        <v>0</v>
      </c>
      <c r="Y296" s="25" t="n">
        <v>0</v>
      </c>
      <c r="Z296" s="25" t="n">
        <v>0</v>
      </c>
      <c r="AA296" s="26" t="n">
        <v>0</v>
      </c>
      <c r="AB296" s="25" t="n">
        <v>0</v>
      </c>
      <c r="AC296" s="25" t="n">
        <v>0</v>
      </c>
      <c r="AD296" s="25" t="n">
        <v>0</v>
      </c>
      <c r="AE296" s="25" t="n">
        <v>1</v>
      </c>
      <c r="AF296" s="25" t="n">
        <v>0</v>
      </c>
      <c r="AG296" s="26" t="n">
        <v>1</v>
      </c>
      <c r="AH296" s="23" t="n">
        <v>1</v>
      </c>
      <c r="AI296" s="23" t="n">
        <v>0</v>
      </c>
      <c r="AJ296" s="24" t="n">
        <v>0</v>
      </c>
      <c r="AK296" s="23" t="n">
        <v>0</v>
      </c>
      <c r="AL296" s="24" t="n">
        <v>1</v>
      </c>
      <c r="AM296" s="25" t="n">
        <v>1</v>
      </c>
      <c r="AN296" s="25" t="n">
        <v>1</v>
      </c>
      <c r="AO296" s="25" t="n">
        <v>1</v>
      </c>
      <c r="AP296" s="26" t="n">
        <v>0</v>
      </c>
      <c r="AQ296" s="25" t="n">
        <v>0</v>
      </c>
      <c r="AR296" s="25" t="n">
        <v>1</v>
      </c>
      <c r="AS296" s="26" t="n">
        <v>0</v>
      </c>
      <c r="AT296" s="25" t="n">
        <v>0</v>
      </c>
      <c r="AU296" s="24" t="n">
        <v>0</v>
      </c>
      <c r="AV296" s="23" t="n">
        <v>0</v>
      </c>
      <c r="AW296" s="23" t="n">
        <v>0</v>
      </c>
      <c r="AX296" s="23" t="n">
        <v>0</v>
      </c>
      <c r="AY296" s="23" t="n">
        <v>0</v>
      </c>
      <c r="AZ296" s="24" t="n">
        <v>0</v>
      </c>
      <c r="BA296" s="23" t="n">
        <v>0</v>
      </c>
      <c r="BB296" s="23" t="n">
        <v>0</v>
      </c>
      <c r="BC296" s="23" t="n">
        <v>0</v>
      </c>
      <c r="BD296" s="24" t="n">
        <v>0</v>
      </c>
      <c r="BE296" s="26" t="n">
        <v>1</v>
      </c>
      <c r="BF296" s="25" t="n">
        <v>1</v>
      </c>
      <c r="BG296" s="25" t="n">
        <v>1</v>
      </c>
      <c r="BH296" s="25" t="n">
        <v>1</v>
      </c>
      <c r="BI296" s="25" t="n">
        <v>1</v>
      </c>
      <c r="BJ296" s="26" t="n">
        <v>1</v>
      </c>
      <c r="BK296" s="25" t="n">
        <v>0</v>
      </c>
      <c r="BL296" s="25" t="n">
        <v>1</v>
      </c>
      <c r="BM296" s="25" t="n">
        <v>1</v>
      </c>
      <c r="BN296" s="26" t="n">
        <v>1</v>
      </c>
      <c r="BO296" s="25" t="n">
        <v>1</v>
      </c>
      <c r="BP296" s="25" t="n">
        <v>1</v>
      </c>
      <c r="BQ296" s="23" t="n">
        <v>0</v>
      </c>
      <c r="BR296" s="24" t="n">
        <v>1</v>
      </c>
      <c r="BS296" s="23" t="n">
        <v>1</v>
      </c>
      <c r="BT296" s="23" t="n">
        <v>0</v>
      </c>
      <c r="BU296" s="23" t="n">
        <v>0</v>
      </c>
      <c r="BV296" s="23" t="n">
        <v>0</v>
      </c>
      <c r="BW296" s="24" t="n">
        <v>0</v>
      </c>
      <c r="BX296" s="24" t="n">
        <v>0</v>
      </c>
      <c r="BY296" s="23" t="n">
        <v>0</v>
      </c>
      <c r="BZ296" s="23" t="n">
        <v>0</v>
      </c>
      <c r="CB296" s="27" t="n">
        <f aca="false">CF296*$CZ$3+CI296*$DA$3+CL296*$DB$3+CO296*$DC$3+CR296*$DD$3+CU296*$DE$3+CX296*$DF$3</f>
        <v>32.9635714285714</v>
      </c>
      <c r="CD296" s="38" t="n">
        <f aca="false">(G296+I296+K296+N296+R296)/5</f>
        <v>0.2</v>
      </c>
      <c r="CE296" s="39" t="n">
        <f aca="false">(C296+D296+E296+F296+H296+J296+L296+M296+O296+P296+Q296+S296+T296)/13</f>
        <v>0.0769230769230769</v>
      </c>
      <c r="CF296" s="30" t="n">
        <f aca="false">IF(AND(CD296=1,CE296=1),$DC$5,IF(AND(CD296=1,CE296&gt;0.5),$DC$6,IF(AND(CD296=1,AND(CE296&gt;0.25,CE296&lt;=0.5)),$DC$7,IF(AND(CD296=1,CE296&lt;=0.25),$DC$8,IF(AND(CD296&gt;0.5,CE296&gt;0.5),$DC$9,IF(AND(CD296&gt;0.5,AND(CE296&gt;0.25,CE296&lt;=0.5)),$DC$10,IF(AND(CD296&gt;0.5,CE296&lt;=0.25),$DC$11,IF(AND(AND(CD296&lt;=0.5,CD296&gt;0.25),CE296&gt;0.5),$DC$12,IF(AND(AND(CD296&lt;=0.5,CD296&gt;0.25),AND(CE296&gt;0.25,CE296&lt;=0.5)),$DC$13,IF(AND(AND(CD296&lt;=0.5,CD296&gt;0.25),CE296&lt;=0.25),$DC$14,IF(AND(CD296&lt;=0.25,CE296&gt;0.5),$DC$15,IF(AND(CD296&lt;=0.25,AND(CE296&gt;0.25,CE296&lt;=0.5)),$DC$16,IF(AND(CD296&lt;=0.25,AND(CE296&gt;0.1,CE296&lt;=0.25)),$DC$17,IF(AND(CD296&lt;=0.25,CE296&lt;=0.1,OR(CD296&lt;&gt;0,CE296&lt;&gt;0)),$DC$18,IF(AND(CD296=0,CE296=0),$DC$19,"ATENÇÃO")))))))))))))))</f>
        <v>7.14285714285714</v>
      </c>
      <c r="CG296" s="38" t="n">
        <f aca="false">(X296+AA296+AG296)/3</f>
        <v>0.333333333333333</v>
      </c>
      <c r="CH296" s="39" t="n">
        <f aca="false">(U296+V296+W296+Y296+Z296+AB296+AC296+AD296+AE296+AF296)/10</f>
        <v>0.1</v>
      </c>
      <c r="CI296" s="30" t="n">
        <f aca="false">IF(AND(CG296=1,CH296=1),$DC$5,IF(AND(CG296=1,CH296&gt;0.5),$DC$6,IF(AND(CG296=1,AND(CH296&gt;0.25,CH296&lt;=0.5)),$DC$7,IF(AND(CG296=1,CH296&lt;=0.25),$DC$8,IF(AND(CG296&gt;0.5,CH296&gt;0.5),$DC$9,IF(AND(CG296&gt;0.5,AND(CH296&gt;0.25,CH296&lt;=0.5)),$DC$10,IF(AND(CG296&gt;0.5,CH296&lt;=0.25),$DC$11,IF(AND(AND(CG296&lt;=0.5,CG296&gt;0.25),CH296&gt;0.5),$DC$12,IF(AND(AND(CG296&lt;=0.5,CG296&gt;0.25),AND(CH296&gt;0.25,CH296&lt;=0.5)),$DC$13,IF(AND(AND(CG296&lt;=0.5,CG296&gt;0.25),CH296&lt;=0.25),$DC$14,IF(AND(CG296&lt;=0.25,CH296&gt;0.5),$DC$15,IF(AND(CG296&lt;=0.25,AND(CH296&gt;0.25,CH296&lt;=0.5)),$DC$16,IF(AND(CG296&lt;=0.25,AND(CH296&gt;0.1,CH296&lt;=0.25)),$DC$17,IF(AND(CG296&lt;=0.25,CH296&lt;=0.1,OR(CG296&lt;&gt;0,CH296&lt;&gt;0)),$DC$18,IF(AND(CG296=0,CH296=0),$DC$19,"ATENÇÃO")))))))))))))))</f>
        <v>35.7142857142857</v>
      </c>
      <c r="CJ296" s="38" t="n">
        <f aca="false">(AJ296+AL296)/2</f>
        <v>0.5</v>
      </c>
      <c r="CK296" s="39" t="n">
        <f aca="false">(AH296+AI296+AK296)/3</f>
        <v>0.333333333333333</v>
      </c>
      <c r="CL296" s="30" t="n">
        <f aca="false">IF(AND(CJ296=1,CK296=1),$DC$5,IF(AND(CJ296=1,CK296&gt;0.5),$DC$6,IF(AND(CJ296=1,AND(CK296&gt;0.25,CK296&lt;=0.5)),$DC$7,IF(AND(CJ296=1,CK296&lt;=0.25),$DC$8,IF(AND(CJ296&gt;0.5,CK296&gt;0.5),$DC$9,IF(AND(CJ296&gt;0.5,AND(CK296&gt;0.25,CK296&lt;=0.5)),$DC$10,IF(AND(CJ296&gt;0.5,CK296&lt;=0.25),$DC$11,IF(AND(AND(CJ296&lt;=0.5,CJ296&gt;0.25),CK296&gt;0.5),$DC$12,IF(AND(AND(CJ296&lt;=0.5,CJ296&gt;0.25),AND(CK296&gt;0.25,CK296&lt;=0.5)),$DC$13,IF(AND(AND(CJ296&lt;=0.5,CJ296&gt;0.25),CK296&lt;=0.25),$DC$14,IF(AND(CJ296&lt;=0.25,CK296&gt;0.5),$DC$15,IF(AND(CJ296&lt;=0.25,AND(CK296&gt;0.25,CK296&lt;=0.5)),$DC$16,IF(AND(CJ296&lt;=0.25,AND(CK296&gt;0.1,CK296&lt;=0.25)),$DC$17,IF(AND(CJ296&lt;=0.25,CK296&lt;=0.1,OR(CJ296&lt;&gt;0,CK296&lt;&gt;0)),$DC$18,IF(AND(CJ296=0,CK296=0),$DC$19,"ATENÇÃO")))))))))))))))</f>
        <v>42.8571428571429</v>
      </c>
      <c r="CM296" s="38" t="n">
        <f aca="false">(AP296+AS296)/2</f>
        <v>0</v>
      </c>
      <c r="CN296" s="39" t="n">
        <f aca="false">(AM296+AN296+AO296+AQ296+AR296+AT296)/6</f>
        <v>0.666666666666667</v>
      </c>
      <c r="CO296" s="30" t="n">
        <f aca="false">IF(AND(CM296=1,CN296=1),$DC$5,IF(AND(CM296=1,CN296&gt;0.5),$DC$6,IF(AND(CM296=1,AND(CN296&gt;0.25,CN296&lt;=0.5)),$DC$7,IF(AND(CM296=1,CN296&lt;=0.25),$DC$8,IF(AND(CM296&gt;0.5,CN296&gt;0.5),$DC$9,IF(AND(CM296&gt;0.5,AND(CN296&gt;0.25,CN296&lt;=0.5)),$DC$10,IF(AND(CM296&gt;0.5,CN296&lt;=0.25),$DC$11,IF(AND(AND(CM296&lt;=0.5,CM296&gt;0.25),CN296&gt;0.5),$DC$12,IF(AND(AND(CM296&lt;=0.5,CM296&gt;0.25),AND(CN296&gt;0.25,CN296&lt;=0.5)),$DC$13,IF(AND(AND(CM296&lt;=0.5,CM296&gt;0.25),CN296&lt;=0.25),$DC$14,IF(AND(CM296&lt;=0.25,CN296&gt;0.5),$DC$15,IF(AND(CM296&lt;=0.25,AND(CN296&gt;0.25,CN296&lt;=0.5)),$DC$16,IF(AND(CM296&lt;=0.25,AND(CN296&gt;0.1,CN296&lt;=0.25)),$DC$17,IF(AND(CM296&lt;=0.25,CN296&lt;=0.1,OR(CM296&lt;&gt;0,CN296&lt;&gt;0)),$DC$18,IF(AND(CM296=0,CN296=0),$DC$19,"ATENÇÃO")))))))))))))))</f>
        <v>28.5714285714286</v>
      </c>
      <c r="CP296" s="38" t="n">
        <f aca="false">(AU296+AZ296+BD296)/3</f>
        <v>0</v>
      </c>
      <c r="CQ296" s="39" t="n">
        <f aca="false">(AV296+AW296+AX296+AY296+BA296+BB296+BC296)/7</f>
        <v>0</v>
      </c>
      <c r="CR296" s="30" t="n">
        <f aca="false">IF(AND(CP296=1,CQ296=1),$DC$5,IF(AND(CP296=1,CQ296&gt;0.5),$DC$6,IF(AND(CP296=1,AND(CQ296&gt;0.25,CQ296&lt;=0.5)),$DC$7,IF(AND(CP296=1,CQ296&lt;=0.25),$DC$8,IF(AND(CP296&gt;0.5,CQ296&gt;0.5),$DC$9,IF(AND(CP296&gt;0.5,AND(CQ296&gt;0.25,CQ296&lt;=0.5)),$DC$10,IF(AND(CP296&gt;0.5,CQ296&lt;=0.25),$DC$11,IF(AND(AND(CP296&lt;=0.5,CP296&gt;0.25),CQ296&gt;0.5),$DC$12,IF(AND(AND(CP296&lt;=0.5,CP296&gt;0.25),AND(CQ296&gt;0.25,CQ296&lt;=0.5)),$DC$13,IF(AND(AND(CP296&lt;=0.5,CP296&gt;0.25),CQ296&lt;=0.25),$DC$14,IF(AND(CP296&lt;=0.25,CQ296&gt;0.5),$DC$15,IF(AND(CP296&lt;=0.25,AND(CQ296&gt;0.25,CQ296&lt;=0.5)),$DC$16,IF(AND(CP296&lt;=0.25,AND(CQ296&gt;0.1,CQ296&lt;=0.25)),$DC$17,IF(AND(CP296&lt;=0.25,CQ296&lt;=0.1,OR(CP296&lt;&gt;0,CQ296&lt;&gt;0)),$DC$18,IF(AND(CP296=0,CQ296=0),$DC$19,"ATENÇÃO")))))))))))))))</f>
        <v>0</v>
      </c>
      <c r="CS296" s="38" t="n">
        <f aca="false">(BE296+BJ296+BN296)/3</f>
        <v>1</v>
      </c>
      <c r="CT296" s="39" t="n">
        <f aca="false">(BF296+BG296+BH296+BI296+BK296+BL296+BM296+BO296+BP296)/9</f>
        <v>0.888888888888889</v>
      </c>
      <c r="CU296" s="30" t="n">
        <f aca="false">IF(AND(CS296=1,CT296=1),$DC$5,IF(AND(CS296=1,CT296&gt;0.5),$DC$6,IF(AND(CS296=1,AND(CT296&gt;0.25,CT296&lt;=0.5)),$DC$7,IF(AND(CS296=1,CT296&lt;=0.25),$DC$8,IF(AND(CS296&gt;0.5,CT296&gt;0.5),$DC$9,IF(AND(CS296&gt;0.5,AND(CT296&gt;0.25,CT296&lt;=0.5)),$DC$10,IF(AND(CS296&gt;0.5,CT296&lt;=0.25),$DC$11,IF(AND(AND(CS296&lt;=0.5,CS296&gt;0.25),CT296&gt;0.5),$DC$12,IF(AND(AND(CS296&lt;=0.5,CS296&gt;0.25),AND(CT296&gt;0.25,CT296&lt;=0.5)),$DC$13,IF(AND(AND(CS296&lt;=0.5,CS296&gt;0.25),CT296&lt;=0.25),$DC$14,IF(AND(CS296&lt;=0.25,CT296&gt;0.5),$DC$15,IF(AND(CS296&lt;=0.25,AND(CT296&gt;0.25,CT296&lt;=0.5)),$DC$16,IF(AND(CS296&lt;=0.25,AND(CT296&gt;0.1,CT296&lt;=0.25)),$DC$17,IF(AND(CS296&lt;=0.25,CT296&lt;=0.1,OR(CS296&lt;&gt;0,CT296&lt;&gt;0)),$DC$18,IF(AND(CS296=0,CT296=0),$DC$19,"ATENÇÃO")))))))))))))))</f>
        <v>92.8571428571429</v>
      </c>
      <c r="CV296" s="31" t="n">
        <f aca="false">(BR296+BW296+BX296)/3</f>
        <v>0.333333333333333</v>
      </c>
      <c r="CW296" s="32" t="n">
        <f aca="false">(BQ296+BS296+BT296+BU296+BV296+BY296+BZ296)/7</f>
        <v>0.142857142857143</v>
      </c>
      <c r="CX296" s="30" t="n">
        <f aca="false">IF(AND(CV296=1,CW296=1),$DC$5,IF(AND(CV296=1,CW296&gt;0.5),$DC$6,IF(AND(CV296=1,AND(CW296&gt;0.25,CW296&lt;=0.5)),$DC$7,IF(AND(CV296=1,CW296&lt;=0.25),$DC$8,IF(AND(CV296&gt;0.5,CW296&gt;0.5),$DC$9,IF(AND(CV296&gt;0.5,AND(CW296&gt;0.25,CW296&lt;=0.5)),$DC$10,IF(AND(CV296&gt;0.5,CW296&lt;=0.25),$DC$11,IF(AND(AND(CV296&lt;=0.5,CV296&gt;0.25),CW296&gt;0.5),$DC$12,IF(AND(AND(CV296&lt;=0.5,CV296&gt;0.25),AND(CW296&gt;0.25,CW296&lt;=0.5)),$DC$13,IF(AND(AND(CV296&lt;=0.5,CV296&gt;0.25),CW296&lt;=0.25),$DC$14,IF(AND(CV296&lt;=0.25,CW296&gt;0.5),$DC$15,IF(AND(CV296&lt;=0.25,AND(CW296&gt;0.25,CW296&lt;=0.5)),$DC$16,IF(AND(CV296&lt;=0.25,AND(CW296&gt;0.1,CW296&lt;=0.25)),$DC$17,IF(AND(CV296&lt;=0.25,CW296&lt;=0.1,OR(CV296&lt;&gt;0,CW296&lt;&gt;0)),$DC$18,IF(AND(CV296=0,CW296=0),$DC$19,"ATENÇÃO")))))))))))))))</f>
        <v>35.7142857142857</v>
      </c>
    </row>
    <row r="297" customFormat="false" ht="15" hidden="false" customHeight="false" outlineLevel="0" collapsed="false">
      <c r="A297" s="1" t="s">
        <v>448</v>
      </c>
      <c r="B297" s="2" t="n">
        <v>295</v>
      </c>
      <c r="C297" s="23" t="n">
        <v>1</v>
      </c>
      <c r="D297" s="23" t="n">
        <v>0</v>
      </c>
      <c r="E297" s="23" t="n">
        <v>1</v>
      </c>
      <c r="F297" s="23" t="n">
        <v>0</v>
      </c>
      <c r="G297" s="24" t="n">
        <v>0</v>
      </c>
      <c r="H297" s="23" t="n">
        <v>0</v>
      </c>
      <c r="I297" s="24" t="n">
        <v>0</v>
      </c>
      <c r="J297" s="23" t="n">
        <v>0</v>
      </c>
      <c r="K297" s="24" t="n">
        <v>0</v>
      </c>
      <c r="L297" s="23" t="n">
        <v>1</v>
      </c>
      <c r="M297" s="23" t="n">
        <v>0</v>
      </c>
      <c r="N297" s="24" t="n">
        <v>1</v>
      </c>
      <c r="O297" s="23" t="n">
        <v>0</v>
      </c>
      <c r="P297" s="23" t="n">
        <v>1</v>
      </c>
      <c r="Q297" s="23" t="n">
        <v>0</v>
      </c>
      <c r="R297" s="24" t="n">
        <v>0</v>
      </c>
      <c r="S297" s="23" t="n">
        <v>0</v>
      </c>
      <c r="T297" s="23" t="n">
        <v>1</v>
      </c>
      <c r="U297" s="25" t="n">
        <v>1</v>
      </c>
      <c r="V297" s="25" t="n">
        <v>0</v>
      </c>
      <c r="W297" s="25" t="n">
        <v>0</v>
      </c>
      <c r="X297" s="26" t="n">
        <v>0</v>
      </c>
      <c r="Y297" s="25" t="n">
        <v>0</v>
      </c>
      <c r="Z297" s="25" t="n">
        <v>1</v>
      </c>
      <c r="AA297" s="26" t="n">
        <v>0</v>
      </c>
      <c r="AB297" s="25" t="n">
        <v>0</v>
      </c>
      <c r="AC297" s="25" t="n">
        <v>0</v>
      </c>
      <c r="AD297" s="25" t="n">
        <v>0</v>
      </c>
      <c r="AE297" s="25" t="n">
        <v>1</v>
      </c>
      <c r="AF297" s="25" t="n">
        <v>0</v>
      </c>
      <c r="AG297" s="26" t="n">
        <v>1</v>
      </c>
      <c r="AH297" s="23" t="n">
        <v>1</v>
      </c>
      <c r="AI297" s="23" t="n">
        <v>1</v>
      </c>
      <c r="AJ297" s="24" t="n">
        <v>0</v>
      </c>
      <c r="AK297" s="23" t="n">
        <v>1</v>
      </c>
      <c r="AL297" s="24" t="n">
        <v>0</v>
      </c>
      <c r="AM297" s="25" t="n">
        <v>1</v>
      </c>
      <c r="AN297" s="25" t="n">
        <v>1</v>
      </c>
      <c r="AO297" s="25" t="n">
        <v>1</v>
      </c>
      <c r="AP297" s="26" t="n">
        <v>0</v>
      </c>
      <c r="AQ297" s="25" t="n">
        <v>0</v>
      </c>
      <c r="AR297" s="25" t="n">
        <v>0</v>
      </c>
      <c r="AS297" s="26" t="n">
        <v>1</v>
      </c>
      <c r="AT297" s="25" t="n">
        <v>0</v>
      </c>
      <c r="AU297" s="24" t="n">
        <v>0</v>
      </c>
      <c r="AV297" s="23" t="n">
        <v>0</v>
      </c>
      <c r="AW297" s="23" t="n">
        <v>0</v>
      </c>
      <c r="AX297" s="23" t="n">
        <v>0</v>
      </c>
      <c r="AY297" s="23" t="n">
        <v>0</v>
      </c>
      <c r="AZ297" s="24" t="n">
        <v>0</v>
      </c>
      <c r="BA297" s="23" t="n">
        <v>0</v>
      </c>
      <c r="BB297" s="23" t="n">
        <v>0</v>
      </c>
      <c r="BC297" s="23" t="n">
        <v>0</v>
      </c>
      <c r="BD297" s="24" t="n">
        <v>0</v>
      </c>
      <c r="BE297" s="26" t="n">
        <v>1</v>
      </c>
      <c r="BF297" s="25" t="n">
        <v>1</v>
      </c>
      <c r="BG297" s="25" t="n">
        <v>1</v>
      </c>
      <c r="BH297" s="25" t="n">
        <v>1</v>
      </c>
      <c r="BI297" s="25" t="n">
        <v>1</v>
      </c>
      <c r="BJ297" s="26" t="n">
        <v>1</v>
      </c>
      <c r="BK297" s="25" t="n">
        <v>1</v>
      </c>
      <c r="BL297" s="25" t="n">
        <v>1</v>
      </c>
      <c r="BM297" s="25" t="n">
        <v>1</v>
      </c>
      <c r="BN297" s="26" t="n">
        <v>0</v>
      </c>
      <c r="BO297" s="25" t="n">
        <v>1</v>
      </c>
      <c r="BP297" s="25" t="n">
        <v>1</v>
      </c>
      <c r="BQ297" s="23" t="n">
        <v>1</v>
      </c>
      <c r="BR297" s="24" t="n">
        <v>1</v>
      </c>
      <c r="BS297" s="23" t="n">
        <v>1</v>
      </c>
      <c r="BT297" s="23" t="n">
        <v>1</v>
      </c>
      <c r="BU297" s="23" t="n">
        <v>0</v>
      </c>
      <c r="BV297" s="23" t="n">
        <v>0</v>
      </c>
      <c r="BW297" s="24" t="n">
        <v>0</v>
      </c>
      <c r="BX297" s="24" t="n">
        <v>0</v>
      </c>
      <c r="BY297" s="23" t="n">
        <v>0</v>
      </c>
      <c r="BZ297" s="23" t="n">
        <v>0</v>
      </c>
      <c r="CB297" s="27" t="n">
        <f aca="false">CF297*$CZ$3+CI297*$DA$3+CL297*$DB$3+CO297*$DC$3+CR297*$DD$3+CU297*$DE$3+CX297*$DF$3</f>
        <v>33.2385714285714</v>
      </c>
      <c r="CD297" s="38" t="n">
        <f aca="false">(G297+I297+K297+N297+R297)/5</f>
        <v>0.2</v>
      </c>
      <c r="CE297" s="39" t="n">
        <f aca="false">(C297+D297+E297+F297+H297+J297+L297+M297+O297+P297+Q297+S297+T297)/13</f>
        <v>0.384615384615385</v>
      </c>
      <c r="CF297" s="30" t="n">
        <f aca="false">IF(AND(CD297=1,CE297=1),$DC$5,IF(AND(CD297=1,CE297&gt;0.5),$DC$6,IF(AND(CD297=1,AND(CE297&gt;0.25,CE297&lt;=0.5)),$DC$7,IF(AND(CD297=1,CE297&lt;=0.25),$DC$8,IF(AND(CD297&gt;0.5,CE297&gt;0.5),$DC$9,IF(AND(CD297&gt;0.5,AND(CE297&gt;0.25,CE297&lt;=0.5)),$DC$10,IF(AND(CD297&gt;0.5,CE297&lt;=0.25),$DC$11,IF(AND(AND(CD297&lt;=0.5,CD297&gt;0.25),CE297&gt;0.5),$DC$12,IF(AND(AND(CD297&lt;=0.5,CD297&gt;0.25),AND(CE297&gt;0.25,CE297&lt;=0.5)),$DC$13,IF(AND(AND(CD297&lt;=0.5,CD297&gt;0.25),CE297&lt;=0.25),$DC$14,IF(AND(CD297&lt;=0.25,CE297&gt;0.5),$DC$15,IF(AND(CD297&lt;=0.25,AND(CE297&gt;0.25,CE297&lt;=0.5)),$DC$16,IF(AND(CD297&lt;=0.25,AND(CE297&gt;0.1,CE297&lt;=0.25)),$DC$17,IF(AND(CD297&lt;=0.25,CE297&lt;=0.1,OR(CD297&lt;&gt;0,CE297&lt;&gt;0)),$DC$18,IF(AND(CD297=0,CE297=0),$DC$19,"ATENÇÃO")))))))))))))))</f>
        <v>21.4285714285714</v>
      </c>
      <c r="CG297" s="38" t="n">
        <f aca="false">(X297+AA297+AG297)/3</f>
        <v>0.333333333333333</v>
      </c>
      <c r="CH297" s="39" t="n">
        <f aca="false">(U297+V297+W297+Y297+Z297+AB297+AC297+AD297+AE297+AF297)/10</f>
        <v>0.3</v>
      </c>
      <c r="CI297" s="30" t="n">
        <f aca="false">IF(AND(CG297=1,CH297=1),$DC$5,IF(AND(CG297=1,CH297&gt;0.5),$DC$6,IF(AND(CG297=1,AND(CH297&gt;0.25,CH297&lt;=0.5)),$DC$7,IF(AND(CG297=1,CH297&lt;=0.25),$DC$8,IF(AND(CG297&gt;0.5,CH297&gt;0.5),$DC$9,IF(AND(CG297&gt;0.5,AND(CH297&gt;0.25,CH297&lt;=0.5)),$DC$10,IF(AND(CG297&gt;0.5,CH297&lt;=0.25),$DC$11,IF(AND(AND(CG297&lt;=0.5,CG297&gt;0.25),CH297&gt;0.5),$DC$12,IF(AND(AND(CG297&lt;=0.5,CG297&gt;0.25),AND(CH297&gt;0.25,CH297&lt;=0.5)),$DC$13,IF(AND(AND(CG297&lt;=0.5,CG297&gt;0.25),CH297&lt;=0.25),$DC$14,IF(AND(CG297&lt;=0.25,CH297&gt;0.5),$DC$15,IF(AND(CG297&lt;=0.25,AND(CH297&gt;0.25,CH297&lt;=0.5)),$DC$16,IF(AND(CG297&lt;=0.25,AND(CH297&gt;0.1,CH297&lt;=0.25)),$DC$17,IF(AND(CG297&lt;=0.25,CH297&lt;=0.1,OR(CG297&lt;&gt;0,CH297&lt;&gt;0)),$DC$18,IF(AND(CG297=0,CH297=0),$DC$19,"ATENÇÃO")))))))))))))))</f>
        <v>42.8571428571429</v>
      </c>
      <c r="CJ297" s="38" t="n">
        <f aca="false">(AJ297+AL297)/2</f>
        <v>0</v>
      </c>
      <c r="CK297" s="39" t="n">
        <f aca="false">(AH297+AI297+AK297)/3</f>
        <v>1</v>
      </c>
      <c r="CL297" s="30" t="n">
        <f aca="false">IF(AND(CJ297=1,CK297=1),$DC$5,IF(AND(CJ297=1,CK297&gt;0.5),$DC$6,IF(AND(CJ297=1,AND(CK297&gt;0.25,CK297&lt;=0.5)),$DC$7,IF(AND(CJ297=1,CK297&lt;=0.25),$DC$8,IF(AND(CJ297&gt;0.5,CK297&gt;0.5),$DC$9,IF(AND(CJ297&gt;0.5,AND(CK297&gt;0.25,CK297&lt;=0.5)),$DC$10,IF(AND(CJ297&gt;0.5,CK297&lt;=0.25),$DC$11,IF(AND(AND(CJ297&lt;=0.5,CJ297&gt;0.25),CK297&gt;0.5),$DC$12,IF(AND(AND(CJ297&lt;=0.5,CJ297&gt;0.25),AND(CK297&gt;0.25,CK297&lt;=0.5)),$DC$13,IF(AND(AND(CJ297&lt;=0.5,CJ297&gt;0.25),CK297&lt;=0.25),$DC$14,IF(AND(CJ297&lt;=0.25,CK297&gt;0.5),$DC$15,IF(AND(CJ297&lt;=0.25,AND(CK297&gt;0.25,CK297&lt;=0.5)),$DC$16,IF(AND(CJ297&lt;=0.25,AND(CK297&gt;0.1,CK297&lt;=0.25)),$DC$17,IF(AND(CJ297&lt;=0.25,CK297&lt;=0.1,OR(CJ297&lt;&gt;0,CK297&lt;&gt;0)),$DC$18,IF(AND(CJ297=0,CK297=0),$DC$19,"ATENÇÃO")))))))))))))))</f>
        <v>28.5714285714286</v>
      </c>
      <c r="CM297" s="38" t="n">
        <f aca="false">(AP297+AS297)/2</f>
        <v>0.5</v>
      </c>
      <c r="CN297" s="39" t="n">
        <f aca="false">(AM297+AN297+AO297+AQ297+AR297+AT297)/6</f>
        <v>0.5</v>
      </c>
      <c r="CO297" s="30" t="n">
        <f aca="false">IF(AND(CM297=1,CN297=1),$DC$5,IF(AND(CM297=1,CN297&gt;0.5),$DC$6,IF(AND(CM297=1,AND(CN297&gt;0.25,CN297&lt;=0.5)),$DC$7,IF(AND(CM297=1,CN297&lt;=0.25),$DC$8,IF(AND(CM297&gt;0.5,CN297&gt;0.5),$DC$9,IF(AND(CM297&gt;0.5,AND(CN297&gt;0.25,CN297&lt;=0.5)),$DC$10,IF(AND(CM297&gt;0.5,CN297&lt;=0.25),$DC$11,IF(AND(AND(CM297&lt;=0.5,CM297&gt;0.25),CN297&gt;0.5),$DC$12,IF(AND(AND(CM297&lt;=0.5,CM297&gt;0.25),AND(CN297&gt;0.25,CN297&lt;=0.5)),$DC$13,IF(AND(AND(CM297&lt;=0.5,CM297&gt;0.25),CN297&lt;=0.25),$DC$14,IF(AND(CM297&lt;=0.25,CN297&gt;0.5),$DC$15,IF(AND(CM297&lt;=0.25,AND(CN297&gt;0.25,CN297&lt;=0.5)),$DC$16,IF(AND(CM297&lt;=0.25,AND(CN297&gt;0.1,CN297&lt;=0.25)),$DC$17,IF(AND(CM297&lt;=0.25,CN297&lt;=0.1,OR(CM297&lt;&gt;0,CN297&lt;&gt;0)),$DC$18,IF(AND(CM297=0,CN297=0),$DC$19,"ATENÇÃO")))))))))))))))</f>
        <v>42.8571428571429</v>
      </c>
      <c r="CP297" s="38" t="n">
        <f aca="false">(AU297+AZ297+BD297)/3</f>
        <v>0</v>
      </c>
      <c r="CQ297" s="39" t="n">
        <f aca="false">(AV297+AW297+AX297+AY297+BA297+BB297+BC297)/7</f>
        <v>0</v>
      </c>
      <c r="CR297" s="30" t="n">
        <f aca="false">IF(AND(CP297=1,CQ297=1),$DC$5,IF(AND(CP297=1,CQ297&gt;0.5),$DC$6,IF(AND(CP297=1,AND(CQ297&gt;0.25,CQ297&lt;=0.5)),$DC$7,IF(AND(CP297=1,CQ297&lt;=0.25),$DC$8,IF(AND(CP297&gt;0.5,CQ297&gt;0.5),$DC$9,IF(AND(CP297&gt;0.5,AND(CQ297&gt;0.25,CQ297&lt;=0.5)),$DC$10,IF(AND(CP297&gt;0.5,CQ297&lt;=0.25),$DC$11,IF(AND(AND(CP297&lt;=0.5,CP297&gt;0.25),CQ297&gt;0.5),$DC$12,IF(AND(AND(CP297&lt;=0.5,CP297&gt;0.25),AND(CQ297&gt;0.25,CQ297&lt;=0.5)),$DC$13,IF(AND(AND(CP297&lt;=0.5,CP297&gt;0.25),CQ297&lt;=0.25),$DC$14,IF(AND(CP297&lt;=0.25,CQ297&gt;0.5),$DC$15,IF(AND(CP297&lt;=0.25,AND(CQ297&gt;0.25,CQ297&lt;=0.5)),$DC$16,IF(AND(CP297&lt;=0.25,AND(CQ297&gt;0.1,CQ297&lt;=0.25)),$DC$17,IF(AND(CP297&lt;=0.25,CQ297&lt;=0.1,OR(CP297&lt;&gt;0,CQ297&lt;&gt;0)),$DC$18,IF(AND(CP297=0,CQ297=0),$DC$19,"ATENÇÃO")))))))))))))))</f>
        <v>0</v>
      </c>
      <c r="CS297" s="38" t="n">
        <f aca="false">(BE297+BJ297+BN297)/3</f>
        <v>0.666666666666667</v>
      </c>
      <c r="CT297" s="39" t="n">
        <f aca="false">(BF297+BG297+BH297+BI297+BK297+BL297+BM297+BO297+BP297)/9</f>
        <v>1</v>
      </c>
      <c r="CU297" s="30" t="n">
        <f aca="false">IF(AND(CS297=1,CT297=1),$DC$5,IF(AND(CS297=1,CT297&gt;0.5),$DC$6,IF(AND(CS297=1,AND(CT297&gt;0.25,CT297&lt;=0.5)),$DC$7,IF(AND(CS297=1,CT297&lt;=0.25),$DC$8,IF(AND(CS297&gt;0.5,CT297&gt;0.5),$DC$9,IF(AND(CS297&gt;0.5,AND(CT297&gt;0.25,CT297&lt;=0.5)),$DC$10,IF(AND(CS297&gt;0.5,CT297&lt;=0.25),$DC$11,IF(AND(AND(CS297&lt;=0.5,CS297&gt;0.25),CT297&gt;0.5),$DC$12,IF(AND(AND(CS297&lt;=0.5,CS297&gt;0.25),AND(CT297&gt;0.25,CT297&lt;=0.5)),$DC$13,IF(AND(AND(CS297&lt;=0.5,CS297&gt;0.25),CT297&lt;=0.25),$DC$14,IF(AND(CS297&lt;=0.25,CT297&gt;0.5),$DC$15,IF(AND(CS297&lt;=0.25,AND(CT297&gt;0.25,CT297&lt;=0.5)),$DC$16,IF(AND(CS297&lt;=0.25,AND(CT297&gt;0.1,CT297&lt;=0.25)),$DC$17,IF(AND(CS297&lt;=0.25,CT297&lt;=0.1,OR(CS297&lt;&gt;0,CT297&lt;&gt;0)),$DC$18,IF(AND(CS297=0,CT297=0),$DC$19,"ATENÇÃO")))))))))))))))</f>
        <v>71.4285714285714</v>
      </c>
      <c r="CV297" s="31" t="n">
        <f aca="false">(BR297+BW297+BX297)/3</f>
        <v>0.333333333333333</v>
      </c>
      <c r="CW297" s="32" t="n">
        <f aca="false">(BQ297+BS297+BT297+BU297+BV297+BY297+BZ297)/7</f>
        <v>0.428571428571429</v>
      </c>
      <c r="CX297" s="30" t="n">
        <f aca="false">IF(AND(CV297=1,CW297=1),$DC$5,IF(AND(CV297=1,CW297&gt;0.5),$DC$6,IF(AND(CV297=1,AND(CW297&gt;0.25,CW297&lt;=0.5)),$DC$7,IF(AND(CV297=1,CW297&lt;=0.25),$DC$8,IF(AND(CV297&gt;0.5,CW297&gt;0.5),$DC$9,IF(AND(CV297&gt;0.5,AND(CW297&gt;0.25,CW297&lt;=0.5)),$DC$10,IF(AND(CV297&gt;0.5,CW297&lt;=0.25),$DC$11,IF(AND(AND(CV297&lt;=0.5,CV297&gt;0.25),CW297&gt;0.5),$DC$12,IF(AND(AND(CV297&lt;=0.5,CV297&gt;0.25),AND(CW297&gt;0.25,CW297&lt;=0.5)),$DC$13,IF(AND(AND(CV297&lt;=0.5,CV297&gt;0.25),CW297&lt;=0.25),$DC$14,IF(AND(CV297&lt;=0.25,CW297&gt;0.5),$DC$15,IF(AND(CV297&lt;=0.25,AND(CW297&gt;0.25,CW297&lt;=0.5)),$DC$16,IF(AND(CV297&lt;=0.25,AND(CW297&gt;0.1,CW297&lt;=0.25)),$DC$17,IF(AND(CV297&lt;=0.25,CW297&lt;=0.1,OR(CV297&lt;&gt;0,CW297&lt;&gt;0)),$DC$18,IF(AND(CV297=0,CW297=0),$DC$19,"ATENÇÃO")))))))))))))))</f>
        <v>42.8571428571429</v>
      </c>
    </row>
    <row r="298" customFormat="false" ht="15" hidden="false" customHeight="false" outlineLevel="0" collapsed="false">
      <c r="A298" s="1" t="s">
        <v>449</v>
      </c>
      <c r="B298" s="2" t="n">
        <v>296</v>
      </c>
      <c r="C298" s="23" t="n">
        <v>0</v>
      </c>
      <c r="D298" s="23" t="n">
        <v>0</v>
      </c>
      <c r="E298" s="23" t="n">
        <v>0</v>
      </c>
      <c r="F298" s="23" t="n">
        <v>0</v>
      </c>
      <c r="G298" s="24" t="n">
        <v>0</v>
      </c>
      <c r="H298" s="23" t="n">
        <v>0</v>
      </c>
      <c r="I298" s="24" t="n">
        <v>0</v>
      </c>
      <c r="J298" s="23" t="n">
        <v>0</v>
      </c>
      <c r="K298" s="24" t="n">
        <v>0</v>
      </c>
      <c r="L298" s="23" t="n">
        <v>1</v>
      </c>
      <c r="M298" s="23" t="n">
        <v>0</v>
      </c>
      <c r="N298" s="24" t="n">
        <v>1</v>
      </c>
      <c r="O298" s="23" t="n">
        <v>0</v>
      </c>
      <c r="P298" s="23" t="n">
        <v>0</v>
      </c>
      <c r="Q298" s="23" t="n">
        <v>0</v>
      </c>
      <c r="R298" s="24" t="n">
        <v>1</v>
      </c>
      <c r="S298" s="23" t="n">
        <v>0</v>
      </c>
      <c r="T298" s="23" t="n">
        <v>0</v>
      </c>
      <c r="U298" s="25" t="n">
        <v>1</v>
      </c>
      <c r="V298" s="25" t="n">
        <v>0</v>
      </c>
      <c r="W298" s="25" t="n">
        <v>0</v>
      </c>
      <c r="X298" s="26" t="n">
        <v>0</v>
      </c>
      <c r="Y298" s="25" t="n">
        <v>0</v>
      </c>
      <c r="Z298" s="25" t="n">
        <v>0</v>
      </c>
      <c r="AA298" s="26" t="n">
        <v>0</v>
      </c>
      <c r="AB298" s="25" t="n">
        <v>0</v>
      </c>
      <c r="AC298" s="25" t="n">
        <v>0</v>
      </c>
      <c r="AD298" s="25" t="n">
        <v>0</v>
      </c>
      <c r="AE298" s="25" t="n">
        <v>0</v>
      </c>
      <c r="AF298" s="25" t="n">
        <v>0</v>
      </c>
      <c r="AG298" s="26" t="n">
        <v>1</v>
      </c>
      <c r="AH298" s="23" t="n">
        <v>1</v>
      </c>
      <c r="AI298" s="23" t="n">
        <v>0</v>
      </c>
      <c r="AJ298" s="24" t="n">
        <v>1</v>
      </c>
      <c r="AK298" s="23" t="n">
        <v>0</v>
      </c>
      <c r="AL298" s="24" t="n">
        <v>0</v>
      </c>
      <c r="AM298" s="25" t="n">
        <v>1</v>
      </c>
      <c r="AN298" s="25" t="n">
        <v>1</v>
      </c>
      <c r="AO298" s="25" t="n">
        <v>0</v>
      </c>
      <c r="AP298" s="26" t="n">
        <v>0</v>
      </c>
      <c r="AQ298" s="25" t="n">
        <v>0</v>
      </c>
      <c r="AR298" s="25" t="n">
        <v>1</v>
      </c>
      <c r="AS298" s="26" t="n">
        <v>0</v>
      </c>
      <c r="AT298" s="25" t="n">
        <v>0</v>
      </c>
      <c r="AU298" s="24" t="n">
        <v>0</v>
      </c>
      <c r="AV298" s="23" t="n">
        <v>0</v>
      </c>
      <c r="AW298" s="23" t="n">
        <v>0</v>
      </c>
      <c r="AX298" s="23" t="n">
        <v>0</v>
      </c>
      <c r="AY298" s="23" t="n">
        <v>0</v>
      </c>
      <c r="AZ298" s="24" t="n">
        <v>0</v>
      </c>
      <c r="BA298" s="23" t="n">
        <v>0</v>
      </c>
      <c r="BB298" s="23" t="n">
        <v>0</v>
      </c>
      <c r="BC298" s="23" t="n">
        <v>0</v>
      </c>
      <c r="BD298" s="24" t="n">
        <v>0</v>
      </c>
      <c r="BE298" s="26" t="n">
        <v>1</v>
      </c>
      <c r="BF298" s="25" t="n">
        <v>1</v>
      </c>
      <c r="BG298" s="25" t="n">
        <v>1</v>
      </c>
      <c r="BH298" s="25" t="n">
        <v>1</v>
      </c>
      <c r="BI298" s="25" t="n">
        <v>1</v>
      </c>
      <c r="BJ298" s="26" t="n">
        <v>1</v>
      </c>
      <c r="BK298" s="25" t="n">
        <v>1</v>
      </c>
      <c r="BL298" s="25" t="n">
        <v>1</v>
      </c>
      <c r="BM298" s="25" t="n">
        <v>1</v>
      </c>
      <c r="BN298" s="26" t="n">
        <v>0</v>
      </c>
      <c r="BO298" s="25" t="n">
        <v>1</v>
      </c>
      <c r="BP298" s="25" t="n">
        <v>1</v>
      </c>
      <c r="BQ298" s="23" t="n">
        <v>1</v>
      </c>
      <c r="BR298" s="24" t="n">
        <v>1</v>
      </c>
      <c r="BS298" s="23" t="n">
        <v>1</v>
      </c>
      <c r="BT298" s="23" t="n">
        <v>0</v>
      </c>
      <c r="BU298" s="23" t="n">
        <v>0</v>
      </c>
      <c r="BV298" s="23" t="n">
        <v>0</v>
      </c>
      <c r="BW298" s="24" t="n">
        <v>0</v>
      </c>
      <c r="BX298" s="24" t="n">
        <v>0</v>
      </c>
      <c r="BY298" s="23" t="n">
        <v>0</v>
      </c>
      <c r="BZ298" s="23" t="n">
        <v>0</v>
      </c>
      <c r="CB298" s="27" t="n">
        <f aca="false">CF298*$CZ$3+CI298*$DA$3+CL298*$DB$3+CO298*$DC$3+CR298*$DD$3+CU298*$DE$3+CX298*$DF$3</f>
        <v>35.4357142857143</v>
      </c>
      <c r="CD298" s="38" t="n">
        <f aca="false">(G298+I298+K298+N298+R298)/5</f>
        <v>0.4</v>
      </c>
      <c r="CE298" s="39" t="n">
        <f aca="false">(C298+D298+E298+F298+H298+J298+L298+M298+O298+P298+Q298+S298+T298)/13</f>
        <v>0.0769230769230769</v>
      </c>
      <c r="CF298" s="30" t="n">
        <f aca="false">IF(AND(CD298=1,CE298=1),$DC$5,IF(AND(CD298=1,CE298&gt;0.5),$DC$6,IF(AND(CD298=1,AND(CE298&gt;0.25,CE298&lt;=0.5)),$DC$7,IF(AND(CD298=1,CE298&lt;=0.25),$DC$8,IF(AND(CD298&gt;0.5,CE298&gt;0.5),$DC$9,IF(AND(CD298&gt;0.5,AND(CE298&gt;0.25,CE298&lt;=0.5)),$DC$10,IF(AND(CD298&gt;0.5,CE298&lt;=0.25),$DC$11,IF(AND(AND(CD298&lt;=0.5,CD298&gt;0.25),CE298&gt;0.5),$DC$12,IF(AND(AND(CD298&lt;=0.5,CD298&gt;0.25),AND(CE298&gt;0.25,CE298&lt;=0.5)),$DC$13,IF(AND(AND(CD298&lt;=0.5,CD298&gt;0.25),CE298&lt;=0.25),$DC$14,IF(AND(CD298&lt;=0.25,CE298&gt;0.5),$DC$15,IF(AND(CD298&lt;=0.25,AND(CE298&gt;0.25,CE298&lt;=0.5)),$DC$16,IF(AND(CD298&lt;=0.25,AND(CE298&gt;0.1,CE298&lt;=0.25)),$DC$17,IF(AND(CD298&lt;=0.25,CE298&lt;=0.1,OR(CD298&lt;&gt;0,CE298&lt;&gt;0)),$DC$18,IF(AND(CD298=0,CE298=0),$DC$19,"ATENÇÃO")))))))))))))))</f>
        <v>35.7142857142857</v>
      </c>
      <c r="CG298" s="38" t="n">
        <f aca="false">(X298+AA298+AG298)/3</f>
        <v>0.333333333333333</v>
      </c>
      <c r="CH298" s="39" t="n">
        <f aca="false">(U298+V298+W298+Y298+Z298+AB298+AC298+AD298+AE298+AF298)/10</f>
        <v>0.1</v>
      </c>
      <c r="CI298" s="30" t="n">
        <f aca="false">IF(AND(CG298=1,CH298=1),$DC$5,IF(AND(CG298=1,CH298&gt;0.5),$DC$6,IF(AND(CG298=1,AND(CH298&gt;0.25,CH298&lt;=0.5)),$DC$7,IF(AND(CG298=1,CH298&lt;=0.25),$DC$8,IF(AND(CG298&gt;0.5,CH298&gt;0.5),$DC$9,IF(AND(CG298&gt;0.5,AND(CH298&gt;0.25,CH298&lt;=0.5)),$DC$10,IF(AND(CG298&gt;0.5,CH298&lt;=0.25),$DC$11,IF(AND(AND(CG298&lt;=0.5,CG298&gt;0.25),CH298&gt;0.5),$DC$12,IF(AND(AND(CG298&lt;=0.5,CG298&gt;0.25),AND(CH298&gt;0.25,CH298&lt;=0.5)),$DC$13,IF(AND(AND(CG298&lt;=0.5,CG298&gt;0.25),CH298&lt;=0.25),$DC$14,IF(AND(CG298&lt;=0.25,CH298&gt;0.5),$DC$15,IF(AND(CG298&lt;=0.25,AND(CH298&gt;0.25,CH298&lt;=0.5)),$DC$16,IF(AND(CG298&lt;=0.25,AND(CH298&gt;0.1,CH298&lt;=0.25)),$DC$17,IF(AND(CG298&lt;=0.25,CH298&lt;=0.1,OR(CG298&lt;&gt;0,CH298&lt;&gt;0)),$DC$18,IF(AND(CG298=0,CH298=0),$DC$19,"ATENÇÃO")))))))))))))))</f>
        <v>35.7142857142857</v>
      </c>
      <c r="CJ298" s="38" t="n">
        <f aca="false">(AJ298+AL298)/2</f>
        <v>0.5</v>
      </c>
      <c r="CK298" s="39" t="n">
        <f aca="false">(AH298+AI298+AK298)/3</f>
        <v>0.333333333333333</v>
      </c>
      <c r="CL298" s="30" t="n">
        <f aca="false">IF(AND(CJ298=1,CK298=1),$DC$5,IF(AND(CJ298=1,CK298&gt;0.5),$DC$6,IF(AND(CJ298=1,AND(CK298&gt;0.25,CK298&lt;=0.5)),$DC$7,IF(AND(CJ298=1,CK298&lt;=0.25),$DC$8,IF(AND(CJ298&gt;0.5,CK298&gt;0.5),$DC$9,IF(AND(CJ298&gt;0.5,AND(CK298&gt;0.25,CK298&lt;=0.5)),$DC$10,IF(AND(CJ298&gt;0.5,CK298&lt;=0.25),$DC$11,IF(AND(AND(CJ298&lt;=0.5,CJ298&gt;0.25),CK298&gt;0.5),$DC$12,IF(AND(AND(CJ298&lt;=0.5,CJ298&gt;0.25),AND(CK298&gt;0.25,CK298&lt;=0.5)),$DC$13,IF(AND(AND(CJ298&lt;=0.5,CJ298&gt;0.25),CK298&lt;=0.25),$DC$14,IF(AND(CJ298&lt;=0.25,CK298&gt;0.5),$DC$15,IF(AND(CJ298&lt;=0.25,AND(CK298&gt;0.25,CK298&lt;=0.5)),$DC$16,IF(AND(CJ298&lt;=0.25,AND(CK298&gt;0.1,CK298&lt;=0.25)),$DC$17,IF(AND(CJ298&lt;=0.25,CK298&lt;=0.1,OR(CJ298&lt;&gt;0,CK298&lt;&gt;0)),$DC$18,IF(AND(CJ298=0,CK298=0),$DC$19,"ATENÇÃO")))))))))))))))</f>
        <v>42.8571428571429</v>
      </c>
      <c r="CM298" s="38" t="n">
        <f aca="false">(AP298+AS298)/2</f>
        <v>0</v>
      </c>
      <c r="CN298" s="39" t="n">
        <f aca="false">(AM298+AN298+AO298+AQ298+AR298+AT298)/6</f>
        <v>0.5</v>
      </c>
      <c r="CO298" s="30" t="n">
        <f aca="false">IF(AND(CM298=1,CN298=1),$DC$5,IF(AND(CM298=1,CN298&gt;0.5),$DC$6,IF(AND(CM298=1,AND(CN298&gt;0.25,CN298&lt;=0.5)),$DC$7,IF(AND(CM298=1,CN298&lt;=0.25),$DC$8,IF(AND(CM298&gt;0.5,CN298&gt;0.5),$DC$9,IF(AND(CM298&gt;0.5,AND(CN298&gt;0.25,CN298&lt;=0.5)),$DC$10,IF(AND(CM298&gt;0.5,CN298&lt;=0.25),$DC$11,IF(AND(AND(CM298&lt;=0.5,CM298&gt;0.25),CN298&gt;0.5),$DC$12,IF(AND(AND(CM298&lt;=0.5,CM298&gt;0.25),AND(CN298&gt;0.25,CN298&lt;=0.5)),$DC$13,IF(AND(AND(CM298&lt;=0.5,CM298&gt;0.25),CN298&lt;=0.25),$DC$14,IF(AND(CM298&lt;=0.25,CN298&gt;0.5),$DC$15,IF(AND(CM298&lt;=0.25,AND(CN298&gt;0.25,CN298&lt;=0.5)),$DC$16,IF(AND(CM298&lt;=0.25,AND(CN298&gt;0.1,CN298&lt;=0.25)),$DC$17,IF(AND(CM298&lt;=0.25,CN298&lt;=0.1,OR(CM298&lt;&gt;0,CN298&lt;&gt;0)),$DC$18,IF(AND(CM298=0,CN298=0),$DC$19,"ATENÇÃO")))))))))))))))</f>
        <v>21.4285714285714</v>
      </c>
      <c r="CP298" s="38" t="n">
        <f aca="false">(AU298+AZ298+BD298)/3</f>
        <v>0</v>
      </c>
      <c r="CQ298" s="39" t="n">
        <f aca="false">(AV298+AW298+AX298+AY298+BA298+BB298+BC298)/7</f>
        <v>0</v>
      </c>
      <c r="CR298" s="30" t="n">
        <f aca="false">IF(AND(CP298=1,CQ298=1),$DC$5,IF(AND(CP298=1,CQ298&gt;0.5),$DC$6,IF(AND(CP298=1,AND(CQ298&gt;0.25,CQ298&lt;=0.5)),$DC$7,IF(AND(CP298=1,CQ298&lt;=0.25),$DC$8,IF(AND(CP298&gt;0.5,CQ298&gt;0.5),$DC$9,IF(AND(CP298&gt;0.5,AND(CQ298&gt;0.25,CQ298&lt;=0.5)),$DC$10,IF(AND(CP298&gt;0.5,CQ298&lt;=0.25),$DC$11,IF(AND(AND(CP298&lt;=0.5,CP298&gt;0.25),CQ298&gt;0.5),$DC$12,IF(AND(AND(CP298&lt;=0.5,CP298&gt;0.25),AND(CQ298&gt;0.25,CQ298&lt;=0.5)),$DC$13,IF(AND(AND(CP298&lt;=0.5,CP298&gt;0.25),CQ298&lt;=0.25),$DC$14,IF(AND(CP298&lt;=0.25,CQ298&gt;0.5),$DC$15,IF(AND(CP298&lt;=0.25,AND(CQ298&gt;0.25,CQ298&lt;=0.5)),$DC$16,IF(AND(CP298&lt;=0.25,AND(CQ298&gt;0.1,CQ298&lt;=0.25)),$DC$17,IF(AND(CP298&lt;=0.25,CQ298&lt;=0.1,OR(CP298&lt;&gt;0,CQ298&lt;&gt;0)),$DC$18,IF(AND(CP298=0,CQ298=0),$DC$19,"ATENÇÃO")))))))))))))))</f>
        <v>0</v>
      </c>
      <c r="CS298" s="38" t="n">
        <f aca="false">(BE298+BJ298+BN298)/3</f>
        <v>0.666666666666667</v>
      </c>
      <c r="CT298" s="39" t="n">
        <f aca="false">(BF298+BG298+BH298+BI298+BK298+BL298+BM298+BO298+BP298)/9</f>
        <v>1</v>
      </c>
      <c r="CU298" s="30" t="n">
        <f aca="false">IF(AND(CS298=1,CT298=1),$DC$5,IF(AND(CS298=1,CT298&gt;0.5),$DC$6,IF(AND(CS298=1,AND(CT298&gt;0.25,CT298&lt;=0.5)),$DC$7,IF(AND(CS298=1,CT298&lt;=0.25),$DC$8,IF(AND(CS298&gt;0.5,CT298&gt;0.5),$DC$9,IF(AND(CS298&gt;0.5,AND(CT298&gt;0.25,CT298&lt;=0.5)),$DC$10,IF(AND(CS298&gt;0.5,CT298&lt;=0.25),$DC$11,IF(AND(AND(CS298&lt;=0.5,CS298&gt;0.25),CT298&gt;0.5),$DC$12,IF(AND(AND(CS298&lt;=0.5,CS298&gt;0.25),AND(CT298&gt;0.25,CT298&lt;=0.5)),$DC$13,IF(AND(AND(CS298&lt;=0.5,CS298&gt;0.25),CT298&lt;=0.25),$DC$14,IF(AND(CS298&lt;=0.25,CT298&gt;0.5),$DC$15,IF(AND(CS298&lt;=0.25,AND(CT298&gt;0.25,CT298&lt;=0.5)),$DC$16,IF(AND(CS298&lt;=0.25,AND(CT298&gt;0.1,CT298&lt;=0.25)),$DC$17,IF(AND(CS298&lt;=0.25,CT298&lt;=0.1,OR(CS298&lt;&gt;0,CT298&lt;&gt;0)),$DC$18,IF(AND(CS298=0,CT298=0),$DC$19,"ATENÇÃO")))))))))))))))</f>
        <v>71.4285714285714</v>
      </c>
      <c r="CV298" s="31" t="n">
        <f aca="false">(BR298+BW298+BX298)/3</f>
        <v>0.333333333333333</v>
      </c>
      <c r="CW298" s="32" t="n">
        <f aca="false">(BQ298+BS298+BT298+BU298+BV298+BY298+BZ298)/7</f>
        <v>0.285714285714286</v>
      </c>
      <c r="CX298" s="30" t="n">
        <f aca="false">IF(AND(CV298=1,CW298=1),$DC$5,IF(AND(CV298=1,CW298&gt;0.5),$DC$6,IF(AND(CV298=1,AND(CW298&gt;0.25,CW298&lt;=0.5)),$DC$7,IF(AND(CV298=1,CW298&lt;=0.25),$DC$8,IF(AND(CV298&gt;0.5,CW298&gt;0.5),$DC$9,IF(AND(CV298&gt;0.5,AND(CW298&gt;0.25,CW298&lt;=0.5)),$DC$10,IF(AND(CV298&gt;0.5,CW298&lt;=0.25),$DC$11,IF(AND(AND(CV298&lt;=0.5,CV298&gt;0.25),CW298&gt;0.5),$DC$12,IF(AND(AND(CV298&lt;=0.5,CV298&gt;0.25),AND(CW298&gt;0.25,CW298&lt;=0.5)),$DC$13,IF(AND(AND(CV298&lt;=0.5,CV298&gt;0.25),CW298&lt;=0.25),$DC$14,IF(AND(CV298&lt;=0.25,CW298&gt;0.5),$DC$15,IF(AND(CV298&lt;=0.25,AND(CW298&gt;0.25,CW298&lt;=0.5)),$DC$16,IF(AND(CV298&lt;=0.25,AND(CW298&gt;0.1,CW298&lt;=0.25)),$DC$17,IF(AND(CV298&lt;=0.25,CW298&lt;=0.1,OR(CV298&lt;&gt;0,CW298&lt;&gt;0)),$DC$18,IF(AND(CV298=0,CW298=0),$DC$19,"ATENÇÃO")))))))))))))))</f>
        <v>42.8571428571429</v>
      </c>
    </row>
    <row r="299" customFormat="false" ht="15" hidden="false" customHeight="false" outlineLevel="0" collapsed="false">
      <c r="A299" s="1" t="s">
        <v>450</v>
      </c>
      <c r="B299" s="2" t="n">
        <v>297</v>
      </c>
      <c r="C299" s="23" t="n">
        <v>0</v>
      </c>
      <c r="D299" s="23" t="n">
        <v>0</v>
      </c>
      <c r="E299" s="23" t="n">
        <v>0</v>
      </c>
      <c r="F299" s="23" t="n">
        <v>0</v>
      </c>
      <c r="G299" s="24" t="n">
        <v>0</v>
      </c>
      <c r="H299" s="23" t="n">
        <v>0</v>
      </c>
      <c r="I299" s="24" t="n">
        <v>0</v>
      </c>
      <c r="J299" s="23" t="n">
        <v>0</v>
      </c>
      <c r="K299" s="24" t="n">
        <v>0</v>
      </c>
      <c r="L299" s="23" t="n">
        <v>0</v>
      </c>
      <c r="M299" s="23" t="n">
        <v>0</v>
      </c>
      <c r="N299" s="24" t="n">
        <v>0</v>
      </c>
      <c r="O299" s="23" t="n">
        <v>1</v>
      </c>
      <c r="P299" s="23" t="n">
        <v>0</v>
      </c>
      <c r="Q299" s="23" t="n">
        <v>0</v>
      </c>
      <c r="R299" s="24" t="n">
        <v>1</v>
      </c>
      <c r="S299" s="23" t="n">
        <v>0</v>
      </c>
      <c r="T299" s="23" t="n">
        <v>1</v>
      </c>
      <c r="U299" s="25" t="n">
        <v>1</v>
      </c>
      <c r="V299" s="25" t="n">
        <v>0</v>
      </c>
      <c r="W299" s="25" t="n">
        <v>0</v>
      </c>
      <c r="X299" s="26" t="n">
        <v>0</v>
      </c>
      <c r="Y299" s="25" t="n">
        <v>0</v>
      </c>
      <c r="Z299" s="25" t="n">
        <v>0</v>
      </c>
      <c r="AA299" s="26" t="n">
        <v>0</v>
      </c>
      <c r="AB299" s="25" t="n">
        <v>0</v>
      </c>
      <c r="AC299" s="25" t="n">
        <v>1</v>
      </c>
      <c r="AD299" s="25" t="n">
        <v>0</v>
      </c>
      <c r="AE299" s="25" t="n">
        <v>1</v>
      </c>
      <c r="AF299" s="25" t="n">
        <v>0</v>
      </c>
      <c r="AG299" s="26" t="n">
        <v>1</v>
      </c>
      <c r="AH299" s="23" t="n">
        <v>1</v>
      </c>
      <c r="AI299" s="23" t="n">
        <v>0</v>
      </c>
      <c r="AJ299" s="24" t="n">
        <v>1</v>
      </c>
      <c r="AK299" s="23" t="n">
        <v>1</v>
      </c>
      <c r="AL299" s="24" t="n">
        <v>1</v>
      </c>
      <c r="AM299" s="25" t="n">
        <v>1</v>
      </c>
      <c r="AN299" s="25" t="n">
        <v>1</v>
      </c>
      <c r="AO299" s="25" t="n">
        <v>1</v>
      </c>
      <c r="AP299" s="26" t="n">
        <v>0</v>
      </c>
      <c r="AQ299" s="25" t="n">
        <v>0</v>
      </c>
      <c r="AR299" s="25" t="n">
        <v>0</v>
      </c>
      <c r="AS299" s="26" t="n">
        <v>0</v>
      </c>
      <c r="AT299" s="25" t="n">
        <v>1</v>
      </c>
      <c r="AU299" s="24" t="n">
        <v>1</v>
      </c>
      <c r="AV299" s="23" t="n">
        <v>1</v>
      </c>
      <c r="AW299" s="23" t="n">
        <v>1</v>
      </c>
      <c r="AX299" s="23" t="n">
        <v>1</v>
      </c>
      <c r="AY299" s="23" t="n">
        <v>0</v>
      </c>
      <c r="AZ299" s="24" t="n">
        <v>1</v>
      </c>
      <c r="BA299" s="23" t="n">
        <v>0</v>
      </c>
      <c r="BB299" s="23" t="n">
        <v>1</v>
      </c>
      <c r="BC299" s="23" t="n">
        <v>0</v>
      </c>
      <c r="BD299" s="24" t="n">
        <v>0</v>
      </c>
      <c r="BE299" s="26" t="n">
        <v>1</v>
      </c>
      <c r="BF299" s="25" t="n">
        <v>1</v>
      </c>
      <c r="BG299" s="25" t="n">
        <v>1</v>
      </c>
      <c r="BH299" s="25" t="n">
        <v>1</v>
      </c>
      <c r="BI299" s="25" t="n">
        <v>1</v>
      </c>
      <c r="BJ299" s="26" t="n">
        <v>1</v>
      </c>
      <c r="BK299" s="25" t="n">
        <v>1</v>
      </c>
      <c r="BL299" s="25" t="n">
        <v>1</v>
      </c>
      <c r="BM299" s="25" t="n">
        <v>1</v>
      </c>
      <c r="BN299" s="26" t="n">
        <v>1</v>
      </c>
      <c r="BO299" s="25" t="n">
        <v>1</v>
      </c>
      <c r="BP299" s="25" t="n">
        <v>1</v>
      </c>
      <c r="BQ299" s="23" t="n">
        <v>1</v>
      </c>
      <c r="BR299" s="24" t="n">
        <v>1</v>
      </c>
      <c r="BS299" s="23" t="n">
        <v>0</v>
      </c>
      <c r="BT299" s="23" t="n">
        <v>0</v>
      </c>
      <c r="BU299" s="23" t="n">
        <v>0</v>
      </c>
      <c r="BV299" s="23" t="n">
        <v>0</v>
      </c>
      <c r="BW299" s="24" t="n">
        <v>0</v>
      </c>
      <c r="BX299" s="24" t="n">
        <v>1</v>
      </c>
      <c r="BY299" s="23" t="n">
        <v>0</v>
      </c>
      <c r="BZ299" s="23" t="n">
        <v>1</v>
      </c>
      <c r="CB299" s="27" t="n">
        <f aca="false">CF299*$CZ$3+CI299*$DA$3+CL299*$DB$3+CO299*$DC$3+CR299*$DD$3+CU299*$DE$3+CX299*$DF$3</f>
        <v>63.6</v>
      </c>
      <c r="CD299" s="38" t="n">
        <f aca="false">(G299+I299+K299+N299+R299)/5</f>
        <v>0.2</v>
      </c>
      <c r="CE299" s="39" t="n">
        <f aca="false">(C299+D299+E299+F299+H299+J299+L299+M299+O299+P299+Q299+S299+T299)/13</f>
        <v>0.153846153846154</v>
      </c>
      <c r="CF299" s="30" t="n">
        <f aca="false">IF(AND(CD299=1,CE299=1),$DC$5,IF(AND(CD299=1,CE299&gt;0.5),$DC$6,IF(AND(CD299=1,AND(CE299&gt;0.25,CE299&lt;=0.5)),$DC$7,IF(AND(CD299=1,CE299&lt;=0.25),$DC$8,IF(AND(CD299&gt;0.5,CE299&gt;0.5),$DC$9,IF(AND(CD299&gt;0.5,AND(CE299&gt;0.25,CE299&lt;=0.5)),$DC$10,IF(AND(CD299&gt;0.5,CE299&lt;=0.25),$DC$11,IF(AND(AND(CD299&lt;=0.5,CD299&gt;0.25),CE299&gt;0.5),$DC$12,IF(AND(AND(CD299&lt;=0.5,CD299&gt;0.25),AND(CE299&gt;0.25,CE299&lt;=0.5)),$DC$13,IF(AND(AND(CD299&lt;=0.5,CD299&gt;0.25),CE299&lt;=0.25),$DC$14,IF(AND(CD299&lt;=0.25,CE299&gt;0.5),$DC$15,IF(AND(CD299&lt;=0.25,AND(CE299&gt;0.25,CE299&lt;=0.5)),$DC$16,IF(AND(CD299&lt;=0.25,AND(CE299&gt;0.1,CE299&lt;=0.25)),$DC$17,IF(AND(CD299&lt;=0.25,CE299&lt;=0.1,OR(CD299&lt;&gt;0,CE299&lt;&gt;0)),$DC$18,IF(AND(CD299=0,CE299=0),$DC$19,"ATENÇÃO")))))))))))))))</f>
        <v>14.2857142857143</v>
      </c>
      <c r="CG299" s="38" t="n">
        <f aca="false">(X299+AA299+AG299)/3</f>
        <v>0.333333333333333</v>
      </c>
      <c r="CH299" s="39" t="n">
        <f aca="false">(U299+V299+W299+Y299+Z299+AB299+AC299+AD299+AE299+AF299)/10</f>
        <v>0.3</v>
      </c>
      <c r="CI299" s="30" t="n">
        <f aca="false">IF(AND(CG299=1,CH299=1),$DC$5,IF(AND(CG299=1,CH299&gt;0.5),$DC$6,IF(AND(CG299=1,AND(CH299&gt;0.25,CH299&lt;=0.5)),$DC$7,IF(AND(CG299=1,CH299&lt;=0.25),$DC$8,IF(AND(CG299&gt;0.5,CH299&gt;0.5),$DC$9,IF(AND(CG299&gt;0.5,AND(CH299&gt;0.25,CH299&lt;=0.5)),$DC$10,IF(AND(CG299&gt;0.5,CH299&lt;=0.25),$DC$11,IF(AND(AND(CG299&lt;=0.5,CG299&gt;0.25),CH299&gt;0.5),$DC$12,IF(AND(AND(CG299&lt;=0.5,CG299&gt;0.25),AND(CH299&gt;0.25,CH299&lt;=0.5)),$DC$13,IF(AND(AND(CG299&lt;=0.5,CG299&gt;0.25),CH299&lt;=0.25),$DC$14,IF(AND(CG299&lt;=0.25,CH299&gt;0.5),$DC$15,IF(AND(CG299&lt;=0.25,AND(CH299&gt;0.25,CH299&lt;=0.5)),$DC$16,IF(AND(CG299&lt;=0.25,AND(CH299&gt;0.1,CH299&lt;=0.25)),$DC$17,IF(AND(CG299&lt;=0.25,CH299&lt;=0.1,OR(CG299&lt;&gt;0,CH299&lt;&gt;0)),$DC$18,IF(AND(CG299=0,CH299=0),$DC$19,"ATENÇÃO")))))))))))))))</f>
        <v>42.8571428571429</v>
      </c>
      <c r="CJ299" s="38" t="n">
        <f aca="false">(AJ299+AL299)/2</f>
        <v>1</v>
      </c>
      <c r="CK299" s="39" t="n">
        <f aca="false">(AH299+AI299+AK299)/3</f>
        <v>0.666666666666667</v>
      </c>
      <c r="CL299" s="30" t="n">
        <f aca="false">IF(AND(CJ299=1,CK299=1),$DC$5,IF(AND(CJ299=1,CK299&gt;0.5),$DC$6,IF(AND(CJ299=1,AND(CK299&gt;0.25,CK299&lt;=0.5)),$DC$7,IF(AND(CJ299=1,CK299&lt;=0.25),$DC$8,IF(AND(CJ299&gt;0.5,CK299&gt;0.5),$DC$9,IF(AND(CJ299&gt;0.5,AND(CK299&gt;0.25,CK299&lt;=0.5)),$DC$10,IF(AND(CJ299&gt;0.5,CK299&lt;=0.25),$DC$11,IF(AND(AND(CJ299&lt;=0.5,CJ299&gt;0.25),CK299&gt;0.5),$DC$12,IF(AND(AND(CJ299&lt;=0.5,CJ299&gt;0.25),AND(CK299&gt;0.25,CK299&lt;=0.5)),$DC$13,IF(AND(AND(CJ299&lt;=0.5,CJ299&gt;0.25),CK299&lt;=0.25),$DC$14,IF(AND(CJ299&lt;=0.25,CK299&gt;0.5),$DC$15,IF(AND(CJ299&lt;=0.25,AND(CK299&gt;0.25,CK299&lt;=0.5)),$DC$16,IF(AND(CJ299&lt;=0.25,AND(CK299&gt;0.1,CK299&lt;=0.25)),$DC$17,IF(AND(CJ299&lt;=0.25,CK299&lt;=0.1,OR(CJ299&lt;&gt;0,CK299&lt;&gt;0)),$DC$18,IF(AND(CJ299=0,CK299=0),$DC$19,"ATENÇÃO")))))))))))))))</f>
        <v>92.8571428571429</v>
      </c>
      <c r="CM299" s="38" t="n">
        <f aca="false">(AP299+AS299)/2</f>
        <v>0</v>
      </c>
      <c r="CN299" s="39" t="n">
        <f aca="false">(AM299+AN299+AO299+AQ299+AR299+AT299)/6</f>
        <v>0.666666666666667</v>
      </c>
      <c r="CO299" s="30" t="n">
        <f aca="false">IF(AND(CM299=1,CN299=1),$DC$5,IF(AND(CM299=1,CN299&gt;0.5),$DC$6,IF(AND(CM299=1,AND(CN299&gt;0.25,CN299&lt;=0.5)),$DC$7,IF(AND(CM299=1,CN299&lt;=0.25),$DC$8,IF(AND(CM299&gt;0.5,CN299&gt;0.5),$DC$9,IF(AND(CM299&gt;0.5,AND(CN299&gt;0.25,CN299&lt;=0.5)),$DC$10,IF(AND(CM299&gt;0.5,CN299&lt;=0.25),$DC$11,IF(AND(AND(CM299&lt;=0.5,CM299&gt;0.25),CN299&gt;0.5),$DC$12,IF(AND(AND(CM299&lt;=0.5,CM299&gt;0.25),AND(CN299&gt;0.25,CN299&lt;=0.5)),$DC$13,IF(AND(AND(CM299&lt;=0.5,CM299&gt;0.25),CN299&lt;=0.25),$DC$14,IF(AND(CM299&lt;=0.25,CN299&gt;0.5),$DC$15,IF(AND(CM299&lt;=0.25,AND(CN299&gt;0.25,CN299&lt;=0.5)),$DC$16,IF(AND(CM299&lt;=0.25,AND(CN299&gt;0.1,CN299&lt;=0.25)),$DC$17,IF(AND(CM299&lt;=0.25,CN299&lt;=0.1,OR(CM299&lt;&gt;0,CN299&lt;&gt;0)),$DC$18,IF(AND(CM299=0,CN299=0),$DC$19,"ATENÇÃO")))))))))))))))</f>
        <v>28.5714285714286</v>
      </c>
      <c r="CP299" s="38" t="n">
        <f aca="false">(AU299+AZ299+BD299)/3</f>
        <v>0.666666666666667</v>
      </c>
      <c r="CQ299" s="39" t="n">
        <f aca="false">(AV299+AW299+AX299+AY299+BA299+BB299+BC299)/7</f>
        <v>0.571428571428571</v>
      </c>
      <c r="CR299" s="30" t="n">
        <f aca="false">IF(AND(CP299=1,CQ299=1),$DC$5,IF(AND(CP299=1,CQ299&gt;0.5),$DC$6,IF(AND(CP299=1,AND(CQ299&gt;0.25,CQ299&lt;=0.5)),$DC$7,IF(AND(CP299=1,CQ299&lt;=0.25),$DC$8,IF(AND(CP299&gt;0.5,CQ299&gt;0.5),$DC$9,IF(AND(CP299&gt;0.5,AND(CQ299&gt;0.25,CQ299&lt;=0.5)),$DC$10,IF(AND(CP299&gt;0.5,CQ299&lt;=0.25),$DC$11,IF(AND(AND(CP299&lt;=0.5,CP299&gt;0.25),CQ299&gt;0.5),$DC$12,IF(AND(AND(CP299&lt;=0.5,CP299&gt;0.25),AND(CQ299&gt;0.25,CQ299&lt;=0.5)),$DC$13,IF(AND(AND(CP299&lt;=0.5,CP299&gt;0.25),CQ299&lt;=0.25),$DC$14,IF(AND(CP299&lt;=0.25,CQ299&gt;0.5),$DC$15,IF(AND(CP299&lt;=0.25,AND(CQ299&gt;0.25,CQ299&lt;=0.5)),$DC$16,IF(AND(CP299&lt;=0.25,AND(CQ299&gt;0.1,CQ299&lt;=0.25)),$DC$17,IF(AND(CP299&lt;=0.25,CQ299&lt;=0.1,OR(CP299&lt;&gt;0,CQ299&lt;&gt;0)),$DC$18,IF(AND(CP299=0,CQ299=0),$DC$19,"ATENÇÃO")))))))))))))))</f>
        <v>71.4285714285714</v>
      </c>
      <c r="CS299" s="38" t="n">
        <f aca="false">(BE299+BJ299+BN299)/3</f>
        <v>1</v>
      </c>
      <c r="CT299" s="39" t="n">
        <f aca="false">(BF299+BG299+BH299+BI299+BK299+BL299+BM299+BO299+BP299)/9</f>
        <v>1</v>
      </c>
      <c r="CU299" s="30" t="n">
        <f aca="false">IF(AND(CS299=1,CT299=1),$DC$5,IF(AND(CS299=1,CT299&gt;0.5),$DC$6,IF(AND(CS299=1,AND(CT299&gt;0.25,CT299&lt;=0.5)),$DC$7,IF(AND(CS299=1,CT299&lt;=0.25),$DC$8,IF(AND(CS299&gt;0.5,CT299&gt;0.5),$DC$9,IF(AND(CS299&gt;0.5,AND(CT299&gt;0.25,CT299&lt;=0.5)),$DC$10,IF(AND(CS299&gt;0.5,CT299&lt;=0.25),$DC$11,IF(AND(AND(CS299&lt;=0.5,CS299&gt;0.25),CT299&gt;0.5),$DC$12,IF(AND(AND(CS299&lt;=0.5,CS299&gt;0.25),AND(CT299&gt;0.25,CT299&lt;=0.5)),$DC$13,IF(AND(AND(CS299&lt;=0.5,CS299&gt;0.25),CT299&lt;=0.25),$DC$14,IF(AND(CS299&lt;=0.25,CT299&gt;0.5),$DC$15,IF(AND(CS299&lt;=0.25,AND(CT299&gt;0.25,CT299&lt;=0.5)),$DC$16,IF(AND(CS299&lt;=0.25,AND(CT299&gt;0.1,CT299&lt;=0.25)),$DC$17,IF(AND(CS299&lt;=0.25,CT299&lt;=0.1,OR(CS299&lt;&gt;0,CT299&lt;&gt;0)),$DC$18,IF(AND(CS299=0,CT299=0),$DC$19,"ATENÇÃO")))))))))))))))</f>
        <v>100</v>
      </c>
      <c r="CV299" s="31" t="n">
        <f aca="false">(BR299+BW299+BX299)/3</f>
        <v>0.666666666666667</v>
      </c>
      <c r="CW299" s="32" t="n">
        <f aca="false">(BQ299+BS299+BT299+BU299+BV299+BY299+BZ299)/7</f>
        <v>0.285714285714286</v>
      </c>
      <c r="CX299" s="30" t="n">
        <f aca="false">IF(AND(CV299=1,CW299=1),$DC$5,IF(AND(CV299=1,CW299&gt;0.5),$DC$6,IF(AND(CV299=1,AND(CW299&gt;0.25,CW299&lt;=0.5)),$DC$7,IF(AND(CV299=1,CW299&lt;=0.25),$DC$8,IF(AND(CV299&gt;0.5,CW299&gt;0.5),$DC$9,IF(AND(CV299&gt;0.5,AND(CW299&gt;0.25,CW299&lt;=0.5)),$DC$10,IF(AND(CV299&gt;0.5,CW299&lt;=0.25),$DC$11,IF(AND(AND(CV299&lt;=0.5,CV299&gt;0.25),CW299&gt;0.5),$DC$12,IF(AND(AND(CV299&lt;=0.5,CV299&gt;0.25),AND(CW299&gt;0.25,CW299&lt;=0.5)),$DC$13,IF(AND(AND(CV299&lt;=0.5,CV299&gt;0.25),CW299&lt;=0.25),$DC$14,IF(AND(CV299&lt;=0.25,CW299&gt;0.5),$DC$15,IF(AND(CV299&lt;=0.25,AND(CW299&gt;0.25,CW299&lt;=0.5)),$DC$16,IF(AND(CV299&lt;=0.25,AND(CW299&gt;0.1,CW299&lt;=0.25)),$DC$17,IF(AND(CV299&lt;=0.25,CW299&lt;=0.1,OR(CV299&lt;&gt;0,CW299&lt;&gt;0)),$DC$18,IF(AND(CV299=0,CW299=0),$DC$19,"ATENÇÃO")))))))))))))))</f>
        <v>64.2857142857143</v>
      </c>
    </row>
    <row r="300" customFormat="false" ht="15" hidden="false" customHeight="false" outlineLevel="0" collapsed="false">
      <c r="A300" s="1" t="s">
        <v>451</v>
      </c>
      <c r="B300" s="2" t="n">
        <v>298</v>
      </c>
      <c r="C300" s="23" t="n">
        <v>1</v>
      </c>
      <c r="D300" s="23" t="n">
        <v>1</v>
      </c>
      <c r="E300" s="23" t="n">
        <v>1</v>
      </c>
      <c r="F300" s="23" t="n">
        <v>1</v>
      </c>
      <c r="G300" s="24" t="n">
        <v>1</v>
      </c>
      <c r="H300" s="23" t="n">
        <v>1</v>
      </c>
      <c r="I300" s="24" t="n">
        <v>1</v>
      </c>
      <c r="J300" s="23" t="n">
        <v>1</v>
      </c>
      <c r="K300" s="24" t="n">
        <v>0</v>
      </c>
      <c r="L300" s="23" t="n">
        <v>1</v>
      </c>
      <c r="M300" s="23" t="n">
        <v>0</v>
      </c>
      <c r="N300" s="24" t="n">
        <v>1</v>
      </c>
      <c r="O300" s="23" t="n">
        <v>1</v>
      </c>
      <c r="P300" s="23" t="n">
        <v>1</v>
      </c>
      <c r="Q300" s="23" t="n">
        <v>1</v>
      </c>
      <c r="R300" s="24" t="n">
        <v>1</v>
      </c>
      <c r="S300" s="23" t="n">
        <v>1</v>
      </c>
      <c r="T300" s="23" t="n">
        <v>0</v>
      </c>
      <c r="U300" s="25" t="n">
        <v>1</v>
      </c>
      <c r="V300" s="25" t="n">
        <v>0</v>
      </c>
      <c r="W300" s="25" t="n">
        <v>0</v>
      </c>
      <c r="X300" s="26" t="n">
        <v>0</v>
      </c>
      <c r="Y300" s="25" t="n">
        <v>1</v>
      </c>
      <c r="Z300" s="25" t="n">
        <v>0</v>
      </c>
      <c r="AA300" s="26" t="n">
        <v>1</v>
      </c>
      <c r="AB300" s="25" t="n">
        <v>0</v>
      </c>
      <c r="AC300" s="25" t="n">
        <v>0</v>
      </c>
      <c r="AD300" s="25" t="n">
        <v>0</v>
      </c>
      <c r="AE300" s="25" t="n">
        <v>1</v>
      </c>
      <c r="AF300" s="25" t="n">
        <v>0</v>
      </c>
      <c r="AG300" s="26" t="n">
        <v>1</v>
      </c>
      <c r="AH300" s="23" t="n">
        <v>1</v>
      </c>
      <c r="AI300" s="23" t="n">
        <v>1</v>
      </c>
      <c r="AJ300" s="24" t="n">
        <v>1</v>
      </c>
      <c r="AK300" s="23" t="n">
        <v>1</v>
      </c>
      <c r="AL300" s="24" t="n">
        <v>1</v>
      </c>
      <c r="AM300" s="25" t="n">
        <v>1</v>
      </c>
      <c r="AN300" s="25" t="n">
        <v>1</v>
      </c>
      <c r="AO300" s="25" t="n">
        <v>1</v>
      </c>
      <c r="AP300" s="26" t="n">
        <v>1</v>
      </c>
      <c r="AQ300" s="25" t="n">
        <v>0</v>
      </c>
      <c r="AR300" s="25" t="n">
        <v>1</v>
      </c>
      <c r="AS300" s="26" t="n">
        <v>1</v>
      </c>
      <c r="AT300" s="25" t="n">
        <v>1</v>
      </c>
      <c r="AU300" s="24" t="n">
        <v>1</v>
      </c>
      <c r="AV300" s="23" t="n">
        <v>0</v>
      </c>
      <c r="AW300" s="23" t="n">
        <v>0</v>
      </c>
      <c r="AX300" s="23" t="n">
        <v>1</v>
      </c>
      <c r="AY300" s="23" t="n">
        <v>0</v>
      </c>
      <c r="AZ300" s="24" t="n">
        <v>1</v>
      </c>
      <c r="BA300" s="23" t="n">
        <v>0</v>
      </c>
      <c r="BB300" s="23" t="n">
        <v>1</v>
      </c>
      <c r="BC300" s="23" t="n">
        <v>1</v>
      </c>
      <c r="BD300" s="24" t="n">
        <v>0</v>
      </c>
      <c r="BE300" s="26" t="n">
        <v>1</v>
      </c>
      <c r="BF300" s="25" t="n">
        <v>1</v>
      </c>
      <c r="BG300" s="25" t="n">
        <v>1</v>
      </c>
      <c r="BH300" s="25" t="n">
        <v>1</v>
      </c>
      <c r="BI300" s="25" t="n">
        <v>1</v>
      </c>
      <c r="BJ300" s="26" t="n">
        <v>1</v>
      </c>
      <c r="BK300" s="25" t="n">
        <v>1</v>
      </c>
      <c r="BL300" s="25" t="n">
        <v>1</v>
      </c>
      <c r="BM300" s="25" t="n">
        <v>1</v>
      </c>
      <c r="BN300" s="26" t="n">
        <v>1</v>
      </c>
      <c r="BO300" s="25" t="n">
        <v>1</v>
      </c>
      <c r="BP300" s="25" t="n">
        <v>1</v>
      </c>
      <c r="BQ300" s="23" t="n">
        <v>1</v>
      </c>
      <c r="BR300" s="24" t="n">
        <v>1</v>
      </c>
      <c r="BS300" s="23" t="n">
        <v>1</v>
      </c>
      <c r="BT300" s="23" t="n">
        <v>1</v>
      </c>
      <c r="BU300" s="23" t="n">
        <v>1</v>
      </c>
      <c r="BV300" s="23" t="n">
        <v>1</v>
      </c>
      <c r="BW300" s="24" t="n">
        <v>0</v>
      </c>
      <c r="BX300" s="24" t="n">
        <v>1</v>
      </c>
      <c r="BY300" s="23" t="n">
        <v>1</v>
      </c>
      <c r="BZ300" s="23" t="n">
        <v>0</v>
      </c>
      <c r="CB300" s="27" t="n">
        <f aca="false">CF300*$CZ$3+CI300*$DA$3+CL300*$DB$3+CO300*$DC$3+CR300*$DD$3+CU300*$DE$3+CX300*$DF$3</f>
        <v>78.4328571428572</v>
      </c>
      <c r="CD300" s="38" t="n">
        <f aca="false">(G300+I300+K300+N300+R300)/5</f>
        <v>0.8</v>
      </c>
      <c r="CE300" s="39" t="n">
        <f aca="false">(C300+D300+E300+F300+H300+J300+L300+M300+O300+P300+Q300+S300+T300)/13</f>
        <v>0.846153846153846</v>
      </c>
      <c r="CF300" s="30" t="n">
        <f aca="false">IF(AND(CD300=1,CE300=1),$DC$5,IF(AND(CD300=1,CE300&gt;0.5),$DC$6,IF(AND(CD300=1,AND(CE300&gt;0.25,CE300&lt;=0.5)),$DC$7,IF(AND(CD300=1,CE300&lt;=0.25),$DC$8,IF(AND(CD300&gt;0.5,CE300&gt;0.5),$DC$9,IF(AND(CD300&gt;0.5,AND(CE300&gt;0.25,CE300&lt;=0.5)),$DC$10,IF(AND(CD300&gt;0.5,CE300&lt;=0.25),$DC$11,IF(AND(AND(CD300&lt;=0.5,CD300&gt;0.25),CE300&gt;0.5),$DC$12,IF(AND(AND(CD300&lt;=0.5,CD300&gt;0.25),AND(CE300&gt;0.25,CE300&lt;=0.5)),$DC$13,IF(AND(AND(CD300&lt;=0.5,CD300&gt;0.25),CE300&lt;=0.25),$DC$14,IF(AND(CD300&lt;=0.25,CE300&gt;0.5),$DC$15,IF(AND(CD300&lt;=0.25,AND(CE300&gt;0.25,CE300&lt;=0.5)),$DC$16,IF(AND(CD300&lt;=0.25,AND(CE300&gt;0.1,CE300&lt;=0.25)),$DC$17,IF(AND(CD300&lt;=0.25,CE300&lt;=0.1,OR(CD300&lt;&gt;0,CE300&lt;&gt;0)),$DC$18,IF(AND(CD300=0,CE300=0),$DC$19,"ATENÇÃO")))))))))))))))</f>
        <v>71.4285714285714</v>
      </c>
      <c r="CG300" s="38" t="n">
        <f aca="false">(X300+AA300+AG300)/3</f>
        <v>0.666666666666667</v>
      </c>
      <c r="CH300" s="39" t="n">
        <f aca="false">(U300+V300+W300+Y300+Z300+AB300+AC300+AD300+AE300+AF300)/10</f>
        <v>0.3</v>
      </c>
      <c r="CI300" s="30" t="n">
        <f aca="false">IF(AND(CG300=1,CH300=1),$DC$5,IF(AND(CG300=1,CH300&gt;0.5),$DC$6,IF(AND(CG300=1,AND(CH300&gt;0.25,CH300&lt;=0.5)),$DC$7,IF(AND(CG300=1,CH300&lt;=0.25),$DC$8,IF(AND(CG300&gt;0.5,CH300&gt;0.5),$DC$9,IF(AND(CG300&gt;0.5,AND(CH300&gt;0.25,CH300&lt;=0.5)),$DC$10,IF(AND(CG300&gt;0.5,CH300&lt;=0.25),$DC$11,IF(AND(AND(CG300&lt;=0.5,CG300&gt;0.25),CH300&gt;0.5),$DC$12,IF(AND(AND(CG300&lt;=0.5,CG300&gt;0.25),AND(CH300&gt;0.25,CH300&lt;=0.5)),$DC$13,IF(AND(AND(CG300&lt;=0.5,CG300&gt;0.25),CH300&lt;=0.25),$DC$14,IF(AND(CG300&lt;=0.25,CH300&gt;0.5),$DC$15,IF(AND(CG300&lt;=0.25,AND(CH300&gt;0.25,CH300&lt;=0.5)),$DC$16,IF(AND(CG300&lt;=0.25,AND(CH300&gt;0.1,CH300&lt;=0.25)),$DC$17,IF(AND(CG300&lt;=0.25,CH300&lt;=0.1,OR(CG300&lt;&gt;0,CH300&lt;&gt;0)),$DC$18,IF(AND(CG300=0,CH300=0),$DC$19,"ATENÇÃO")))))))))))))))</f>
        <v>64.2857142857143</v>
      </c>
      <c r="CJ300" s="38" t="n">
        <f aca="false">(AJ300+AL300)/2</f>
        <v>1</v>
      </c>
      <c r="CK300" s="39" t="n">
        <f aca="false">(AH300+AI300+AK300)/3</f>
        <v>1</v>
      </c>
      <c r="CL300" s="30" t="n">
        <f aca="false">IF(AND(CJ300=1,CK300=1),$DC$5,IF(AND(CJ300=1,CK300&gt;0.5),$DC$6,IF(AND(CJ300=1,AND(CK300&gt;0.25,CK300&lt;=0.5)),$DC$7,IF(AND(CJ300=1,CK300&lt;=0.25),$DC$8,IF(AND(CJ300&gt;0.5,CK300&gt;0.5),$DC$9,IF(AND(CJ300&gt;0.5,AND(CK300&gt;0.25,CK300&lt;=0.5)),$DC$10,IF(AND(CJ300&gt;0.5,CK300&lt;=0.25),$DC$11,IF(AND(AND(CJ300&lt;=0.5,CJ300&gt;0.25),CK300&gt;0.5),$DC$12,IF(AND(AND(CJ300&lt;=0.5,CJ300&gt;0.25),AND(CK300&gt;0.25,CK300&lt;=0.5)),$DC$13,IF(AND(AND(CJ300&lt;=0.5,CJ300&gt;0.25),CK300&lt;=0.25),$DC$14,IF(AND(CJ300&lt;=0.25,CK300&gt;0.5),$DC$15,IF(AND(CJ300&lt;=0.25,AND(CK300&gt;0.25,CK300&lt;=0.5)),$DC$16,IF(AND(CJ300&lt;=0.25,AND(CK300&gt;0.1,CK300&lt;=0.25)),$DC$17,IF(AND(CJ300&lt;=0.25,CK300&lt;=0.1,OR(CJ300&lt;&gt;0,CK300&lt;&gt;0)),$DC$18,IF(AND(CJ300=0,CK300=0),$DC$19,"ATENÇÃO")))))))))))))))</f>
        <v>100</v>
      </c>
      <c r="CM300" s="38" t="n">
        <f aca="false">(AP300+AS300)/2</f>
        <v>1</v>
      </c>
      <c r="CN300" s="39" t="n">
        <f aca="false">(AM300+AN300+AO300+AQ300+AR300+AT300)/6</f>
        <v>0.833333333333333</v>
      </c>
      <c r="CO300" s="30" t="n">
        <f aca="false">IF(AND(CM300=1,CN300=1),$DC$5,IF(AND(CM300=1,CN300&gt;0.5),$DC$6,IF(AND(CM300=1,AND(CN300&gt;0.25,CN300&lt;=0.5)),$DC$7,IF(AND(CM300=1,CN300&lt;=0.25),$DC$8,IF(AND(CM300&gt;0.5,CN300&gt;0.5),$DC$9,IF(AND(CM300&gt;0.5,AND(CN300&gt;0.25,CN300&lt;=0.5)),$DC$10,IF(AND(CM300&gt;0.5,CN300&lt;=0.25),$DC$11,IF(AND(AND(CM300&lt;=0.5,CM300&gt;0.25),CN300&gt;0.5),$DC$12,IF(AND(AND(CM300&lt;=0.5,CM300&gt;0.25),AND(CN300&gt;0.25,CN300&lt;=0.5)),$DC$13,IF(AND(AND(CM300&lt;=0.5,CM300&gt;0.25),CN300&lt;=0.25),$DC$14,IF(AND(CM300&lt;=0.25,CN300&gt;0.5),$DC$15,IF(AND(CM300&lt;=0.25,AND(CN300&gt;0.25,CN300&lt;=0.5)),$DC$16,IF(AND(CM300&lt;=0.25,AND(CN300&gt;0.1,CN300&lt;=0.25)),$DC$17,IF(AND(CM300&lt;=0.25,CN300&lt;=0.1,OR(CM300&lt;&gt;0,CN300&lt;&gt;0)),$DC$18,IF(AND(CM300=0,CN300=0),$DC$19,"ATENÇÃO")))))))))))))))</f>
        <v>92.8571428571429</v>
      </c>
      <c r="CP300" s="38" t="n">
        <f aca="false">(AU300+AZ300+BD300)/3</f>
        <v>0.666666666666667</v>
      </c>
      <c r="CQ300" s="39" t="n">
        <f aca="false">(AV300+AW300+AX300+AY300+BA300+BB300+BC300)/7</f>
        <v>0.428571428571429</v>
      </c>
      <c r="CR300" s="30" t="n">
        <f aca="false">IF(AND(CP300=1,CQ300=1),$DC$5,IF(AND(CP300=1,CQ300&gt;0.5),$DC$6,IF(AND(CP300=1,AND(CQ300&gt;0.25,CQ300&lt;=0.5)),$DC$7,IF(AND(CP300=1,CQ300&lt;=0.25),$DC$8,IF(AND(CP300&gt;0.5,CQ300&gt;0.5),$DC$9,IF(AND(CP300&gt;0.5,AND(CQ300&gt;0.25,CQ300&lt;=0.5)),$DC$10,IF(AND(CP300&gt;0.5,CQ300&lt;=0.25),$DC$11,IF(AND(AND(CP300&lt;=0.5,CP300&gt;0.25),CQ300&gt;0.5),$DC$12,IF(AND(AND(CP300&lt;=0.5,CP300&gt;0.25),AND(CQ300&gt;0.25,CQ300&lt;=0.5)),$DC$13,IF(AND(AND(CP300&lt;=0.5,CP300&gt;0.25),CQ300&lt;=0.25),$DC$14,IF(AND(CP300&lt;=0.25,CQ300&gt;0.5),$DC$15,IF(AND(CP300&lt;=0.25,AND(CQ300&gt;0.25,CQ300&lt;=0.5)),$DC$16,IF(AND(CP300&lt;=0.25,AND(CQ300&gt;0.1,CQ300&lt;=0.25)),$DC$17,IF(AND(CP300&lt;=0.25,CQ300&lt;=0.1,OR(CP300&lt;&gt;0,CQ300&lt;&gt;0)),$DC$18,IF(AND(CP300=0,CQ300=0),$DC$19,"ATENÇÃO")))))))))))))))</f>
        <v>64.2857142857143</v>
      </c>
      <c r="CS300" s="38" t="n">
        <f aca="false">(BE300+BJ300+BN300)/3</f>
        <v>1</v>
      </c>
      <c r="CT300" s="39" t="n">
        <f aca="false">(BF300+BG300+BH300+BI300+BK300+BL300+BM300+BO300+BP300)/9</f>
        <v>1</v>
      </c>
      <c r="CU300" s="30" t="n">
        <f aca="false">IF(AND(CS300=1,CT300=1),$DC$5,IF(AND(CS300=1,CT300&gt;0.5),$DC$6,IF(AND(CS300=1,AND(CT300&gt;0.25,CT300&lt;=0.5)),$DC$7,IF(AND(CS300=1,CT300&lt;=0.25),$DC$8,IF(AND(CS300&gt;0.5,CT300&gt;0.5),$DC$9,IF(AND(CS300&gt;0.5,AND(CT300&gt;0.25,CT300&lt;=0.5)),$DC$10,IF(AND(CS300&gt;0.5,CT300&lt;=0.25),$DC$11,IF(AND(AND(CS300&lt;=0.5,CS300&gt;0.25),CT300&gt;0.5),$DC$12,IF(AND(AND(CS300&lt;=0.5,CS300&gt;0.25),AND(CT300&gt;0.25,CT300&lt;=0.5)),$DC$13,IF(AND(AND(CS300&lt;=0.5,CS300&gt;0.25),CT300&lt;=0.25),$DC$14,IF(AND(CS300&lt;=0.25,CT300&gt;0.5),$DC$15,IF(AND(CS300&lt;=0.25,AND(CT300&gt;0.25,CT300&lt;=0.5)),$DC$16,IF(AND(CS300&lt;=0.25,AND(CT300&gt;0.1,CT300&lt;=0.25)),$DC$17,IF(AND(CS300&lt;=0.25,CT300&lt;=0.1,OR(CS300&lt;&gt;0,CT300&lt;&gt;0)),$DC$18,IF(AND(CS300=0,CT300=0),$DC$19,"ATENÇÃO")))))))))))))))</f>
        <v>100</v>
      </c>
      <c r="CV300" s="31" t="n">
        <f aca="false">(BR300+BW300+BX300)/3</f>
        <v>0.666666666666667</v>
      </c>
      <c r="CW300" s="32" t="n">
        <f aca="false">(BQ300+BS300+BT300+BU300+BV300+BY300+BZ300)/7</f>
        <v>0.857142857142857</v>
      </c>
      <c r="CX300" s="30" t="n">
        <f aca="false">IF(AND(CV300=1,CW300=1),$DC$5,IF(AND(CV300=1,CW300&gt;0.5),$DC$6,IF(AND(CV300=1,AND(CW300&gt;0.25,CW300&lt;=0.5)),$DC$7,IF(AND(CV300=1,CW300&lt;=0.25),$DC$8,IF(AND(CV300&gt;0.5,CW300&gt;0.5),$DC$9,IF(AND(CV300&gt;0.5,AND(CW300&gt;0.25,CW300&lt;=0.5)),$DC$10,IF(AND(CV300&gt;0.5,CW300&lt;=0.25),$DC$11,IF(AND(AND(CV300&lt;=0.5,CV300&gt;0.25),CW300&gt;0.5),$DC$12,IF(AND(AND(CV300&lt;=0.5,CV300&gt;0.25),AND(CW300&gt;0.25,CW300&lt;=0.5)),$DC$13,IF(AND(AND(CV300&lt;=0.5,CV300&gt;0.25),CW300&lt;=0.25),$DC$14,IF(AND(CV300&lt;=0.25,CW300&gt;0.5),$DC$15,IF(AND(CV300&lt;=0.25,AND(CW300&gt;0.25,CW300&lt;=0.5)),$DC$16,IF(AND(CV300&lt;=0.25,AND(CW300&gt;0.1,CW300&lt;=0.25)),$DC$17,IF(AND(CV300&lt;=0.25,CW300&lt;=0.1,OR(CV300&lt;&gt;0,CW300&lt;&gt;0)),$DC$18,IF(AND(CV300=0,CW300=0),$DC$19,"ATENÇÃO")))))))))))))))</f>
        <v>71.4285714285714</v>
      </c>
    </row>
    <row r="301" customFormat="false" ht="15" hidden="false" customHeight="false" outlineLevel="0" collapsed="false">
      <c r="A301" s="1" t="s">
        <v>452</v>
      </c>
      <c r="B301" s="2" t="n">
        <v>299</v>
      </c>
      <c r="C301" s="23" t="n">
        <v>1</v>
      </c>
      <c r="D301" s="23" t="n">
        <v>0</v>
      </c>
      <c r="E301" s="23" t="n">
        <v>1</v>
      </c>
      <c r="F301" s="23" t="n">
        <v>1</v>
      </c>
      <c r="G301" s="24" t="n">
        <v>1</v>
      </c>
      <c r="H301" s="23" t="n">
        <v>1</v>
      </c>
      <c r="I301" s="24" t="n">
        <v>1</v>
      </c>
      <c r="J301" s="23" t="n">
        <v>0</v>
      </c>
      <c r="K301" s="24" t="n">
        <v>0</v>
      </c>
      <c r="L301" s="23" t="n">
        <v>0</v>
      </c>
      <c r="M301" s="23" t="n">
        <v>0</v>
      </c>
      <c r="N301" s="24" t="n">
        <v>1</v>
      </c>
      <c r="O301" s="23" t="n">
        <v>1</v>
      </c>
      <c r="P301" s="23" t="n">
        <v>1</v>
      </c>
      <c r="Q301" s="23" t="n">
        <v>1</v>
      </c>
      <c r="R301" s="24" t="n">
        <v>1</v>
      </c>
      <c r="S301" s="23" t="n">
        <v>0</v>
      </c>
      <c r="T301" s="23" t="n">
        <v>0</v>
      </c>
      <c r="U301" s="25" t="n">
        <v>0</v>
      </c>
      <c r="V301" s="25" t="n">
        <v>0</v>
      </c>
      <c r="W301" s="25" t="n">
        <v>1</v>
      </c>
      <c r="X301" s="26" t="n">
        <v>0</v>
      </c>
      <c r="Y301" s="25" t="n">
        <v>0</v>
      </c>
      <c r="Z301" s="25" t="n">
        <v>1</v>
      </c>
      <c r="AA301" s="26" t="n">
        <v>0</v>
      </c>
      <c r="AB301" s="25" t="n">
        <v>0</v>
      </c>
      <c r="AC301" s="25" t="n">
        <v>1</v>
      </c>
      <c r="AD301" s="25" t="n">
        <v>0</v>
      </c>
      <c r="AE301" s="25" t="n">
        <v>1</v>
      </c>
      <c r="AF301" s="25" t="n">
        <v>0</v>
      </c>
      <c r="AG301" s="26" t="n">
        <v>1</v>
      </c>
      <c r="AH301" s="23" t="n">
        <v>1</v>
      </c>
      <c r="AI301" s="23" t="n">
        <v>0</v>
      </c>
      <c r="AJ301" s="24" t="n">
        <v>0</v>
      </c>
      <c r="AK301" s="23" t="n">
        <v>1</v>
      </c>
      <c r="AL301" s="24" t="n">
        <v>1</v>
      </c>
      <c r="AM301" s="25" t="n">
        <v>1</v>
      </c>
      <c r="AN301" s="25" t="n">
        <v>1</v>
      </c>
      <c r="AO301" s="25" t="n">
        <v>1</v>
      </c>
      <c r="AP301" s="26" t="n">
        <v>0</v>
      </c>
      <c r="AQ301" s="25" t="n">
        <v>0</v>
      </c>
      <c r="AR301" s="25" t="n">
        <v>1</v>
      </c>
      <c r="AS301" s="26" t="n">
        <v>0</v>
      </c>
      <c r="AT301" s="25" t="n">
        <v>1</v>
      </c>
      <c r="AU301" s="24" t="n">
        <v>1</v>
      </c>
      <c r="AV301" s="23" t="n">
        <v>1</v>
      </c>
      <c r="AW301" s="23" t="n">
        <v>1</v>
      </c>
      <c r="AX301" s="23" t="n">
        <v>1</v>
      </c>
      <c r="AY301" s="23" t="n">
        <v>0</v>
      </c>
      <c r="AZ301" s="24" t="n">
        <v>1</v>
      </c>
      <c r="BA301" s="23" t="n">
        <v>0</v>
      </c>
      <c r="BB301" s="23" t="n">
        <v>0</v>
      </c>
      <c r="BC301" s="23" t="n">
        <v>0</v>
      </c>
      <c r="BD301" s="24" t="n">
        <v>0</v>
      </c>
      <c r="BE301" s="26" t="n">
        <v>1</v>
      </c>
      <c r="BF301" s="25" t="n">
        <v>1</v>
      </c>
      <c r="BG301" s="25" t="n">
        <v>1</v>
      </c>
      <c r="BH301" s="25" t="n">
        <v>1</v>
      </c>
      <c r="BI301" s="25" t="n">
        <v>0</v>
      </c>
      <c r="BJ301" s="26" t="n">
        <v>1</v>
      </c>
      <c r="BK301" s="25" t="n">
        <v>1</v>
      </c>
      <c r="BL301" s="25" t="n">
        <v>1</v>
      </c>
      <c r="BM301" s="25" t="n">
        <v>0</v>
      </c>
      <c r="BN301" s="26" t="n">
        <v>1</v>
      </c>
      <c r="BO301" s="25" t="n">
        <v>1</v>
      </c>
      <c r="BP301" s="25" t="n">
        <v>0</v>
      </c>
      <c r="BQ301" s="23" t="n">
        <v>1</v>
      </c>
      <c r="BR301" s="24" t="n">
        <v>1</v>
      </c>
      <c r="BS301" s="23" t="n">
        <v>1</v>
      </c>
      <c r="BT301" s="23" t="n">
        <v>1</v>
      </c>
      <c r="BU301" s="23" t="n">
        <v>1</v>
      </c>
      <c r="BV301" s="23" t="n">
        <v>0</v>
      </c>
      <c r="BW301" s="24" t="n">
        <v>0</v>
      </c>
      <c r="BX301" s="24" t="n">
        <v>1</v>
      </c>
      <c r="BY301" s="23" t="n">
        <v>0</v>
      </c>
      <c r="BZ301" s="23" t="n">
        <v>1</v>
      </c>
      <c r="CB301" s="27" t="n">
        <f aca="false">CF301*$CZ$3+CI301*$DA$3+CL301*$DB$3+CO301*$DC$3+CR301*$DD$3+CU301*$DE$3+CX301*$DF$3</f>
        <v>66.6185714285714</v>
      </c>
      <c r="CD301" s="38" t="n">
        <f aca="false">(G301+I301+K301+N301+R301)/5</f>
        <v>0.8</v>
      </c>
      <c r="CE301" s="39" t="n">
        <f aca="false">(C301+D301+E301+F301+H301+J301+L301+M301+O301+P301+Q301+S301+T301)/13</f>
        <v>0.538461538461538</v>
      </c>
      <c r="CF301" s="30" t="n">
        <f aca="false">IF(AND(CD301=1,CE301=1),$DC$5,IF(AND(CD301=1,CE301&gt;0.5),$DC$6,IF(AND(CD301=1,AND(CE301&gt;0.25,CE301&lt;=0.5)),$DC$7,IF(AND(CD301=1,CE301&lt;=0.25),$DC$8,IF(AND(CD301&gt;0.5,CE301&gt;0.5),$DC$9,IF(AND(CD301&gt;0.5,AND(CE301&gt;0.25,CE301&lt;=0.5)),$DC$10,IF(AND(CD301&gt;0.5,CE301&lt;=0.25),$DC$11,IF(AND(AND(CD301&lt;=0.5,CD301&gt;0.25),CE301&gt;0.5),$DC$12,IF(AND(AND(CD301&lt;=0.5,CD301&gt;0.25),AND(CE301&gt;0.25,CE301&lt;=0.5)),$DC$13,IF(AND(AND(CD301&lt;=0.5,CD301&gt;0.25),CE301&lt;=0.25),$DC$14,IF(AND(CD301&lt;=0.25,CE301&gt;0.5),$DC$15,IF(AND(CD301&lt;=0.25,AND(CE301&gt;0.25,CE301&lt;=0.5)),$DC$16,IF(AND(CD301&lt;=0.25,AND(CE301&gt;0.1,CE301&lt;=0.25)),$DC$17,IF(AND(CD301&lt;=0.25,CE301&lt;=0.1,OR(CD301&lt;&gt;0,CE301&lt;&gt;0)),$DC$18,IF(AND(CD301=0,CE301=0),$DC$19,"ATENÇÃO")))))))))))))))</f>
        <v>71.4285714285714</v>
      </c>
      <c r="CG301" s="38" t="n">
        <f aca="false">(X301+AA301+AG301)/3</f>
        <v>0.333333333333333</v>
      </c>
      <c r="CH301" s="39" t="n">
        <f aca="false">(U301+V301+W301+Y301+Z301+AB301+AC301+AD301+AE301+AF301)/10</f>
        <v>0.4</v>
      </c>
      <c r="CI301" s="30" t="n">
        <f aca="false">IF(AND(CG301=1,CH301=1),$DC$5,IF(AND(CG301=1,CH301&gt;0.5),$DC$6,IF(AND(CG301=1,AND(CH301&gt;0.25,CH301&lt;=0.5)),$DC$7,IF(AND(CG301=1,CH301&lt;=0.25),$DC$8,IF(AND(CG301&gt;0.5,CH301&gt;0.5),$DC$9,IF(AND(CG301&gt;0.5,AND(CH301&gt;0.25,CH301&lt;=0.5)),$DC$10,IF(AND(CG301&gt;0.5,CH301&lt;=0.25),$DC$11,IF(AND(AND(CG301&lt;=0.5,CG301&gt;0.25),CH301&gt;0.5),$DC$12,IF(AND(AND(CG301&lt;=0.5,CG301&gt;0.25),AND(CH301&gt;0.25,CH301&lt;=0.5)),$DC$13,IF(AND(AND(CG301&lt;=0.5,CG301&gt;0.25),CH301&lt;=0.25),$DC$14,IF(AND(CG301&lt;=0.25,CH301&gt;0.5),$DC$15,IF(AND(CG301&lt;=0.25,AND(CH301&gt;0.25,CH301&lt;=0.5)),$DC$16,IF(AND(CG301&lt;=0.25,AND(CH301&gt;0.1,CH301&lt;=0.25)),$DC$17,IF(AND(CG301&lt;=0.25,CH301&lt;=0.1,OR(CG301&lt;&gt;0,CH301&lt;&gt;0)),$DC$18,IF(AND(CG301=0,CH301=0),$DC$19,"ATENÇÃO")))))))))))))))</f>
        <v>42.8571428571429</v>
      </c>
      <c r="CJ301" s="38" t="n">
        <f aca="false">(AJ301+AL301)/2</f>
        <v>0.5</v>
      </c>
      <c r="CK301" s="39" t="n">
        <f aca="false">(AH301+AI301+AK301)/3</f>
        <v>0.666666666666667</v>
      </c>
      <c r="CL301" s="30" t="n">
        <f aca="false">IF(AND(CJ301=1,CK301=1),$DC$5,IF(AND(CJ301=1,CK301&gt;0.5),$DC$6,IF(AND(CJ301=1,AND(CK301&gt;0.25,CK301&lt;=0.5)),$DC$7,IF(AND(CJ301=1,CK301&lt;=0.25),$DC$8,IF(AND(CJ301&gt;0.5,CK301&gt;0.5),$DC$9,IF(AND(CJ301&gt;0.5,AND(CK301&gt;0.25,CK301&lt;=0.5)),$DC$10,IF(AND(CJ301&gt;0.5,CK301&lt;=0.25),$DC$11,IF(AND(AND(CJ301&lt;=0.5,CJ301&gt;0.25),CK301&gt;0.5),$DC$12,IF(AND(AND(CJ301&lt;=0.5,CJ301&gt;0.25),AND(CK301&gt;0.25,CK301&lt;=0.5)),$DC$13,IF(AND(AND(CJ301&lt;=0.5,CJ301&gt;0.25),CK301&lt;=0.25),$DC$14,IF(AND(CJ301&lt;=0.25,CK301&gt;0.5),$DC$15,IF(AND(CJ301&lt;=0.25,AND(CK301&gt;0.25,CK301&lt;=0.5)),$DC$16,IF(AND(CJ301&lt;=0.25,AND(CK301&gt;0.1,CK301&lt;=0.25)),$DC$17,IF(AND(CJ301&lt;=0.25,CK301&lt;=0.1,OR(CJ301&lt;&gt;0,CK301&lt;&gt;0)),$DC$18,IF(AND(CJ301=0,CK301=0),$DC$19,"ATENÇÃO")))))))))))))))</f>
        <v>50</v>
      </c>
      <c r="CM301" s="38" t="n">
        <f aca="false">(AP301+AS301)/2</f>
        <v>0</v>
      </c>
      <c r="CN301" s="39" t="n">
        <f aca="false">(AM301+AN301+AO301+AQ301+AR301+AT301)/6</f>
        <v>0.833333333333333</v>
      </c>
      <c r="CO301" s="30" t="n">
        <f aca="false">IF(AND(CM301=1,CN301=1),$DC$5,IF(AND(CM301=1,CN301&gt;0.5),$DC$6,IF(AND(CM301=1,AND(CN301&gt;0.25,CN301&lt;=0.5)),$DC$7,IF(AND(CM301=1,CN301&lt;=0.25),$DC$8,IF(AND(CM301&gt;0.5,CN301&gt;0.5),$DC$9,IF(AND(CM301&gt;0.5,AND(CN301&gt;0.25,CN301&lt;=0.5)),$DC$10,IF(AND(CM301&gt;0.5,CN301&lt;=0.25),$DC$11,IF(AND(AND(CM301&lt;=0.5,CM301&gt;0.25),CN301&gt;0.5),$DC$12,IF(AND(AND(CM301&lt;=0.5,CM301&gt;0.25),AND(CN301&gt;0.25,CN301&lt;=0.5)),$DC$13,IF(AND(AND(CM301&lt;=0.5,CM301&gt;0.25),CN301&lt;=0.25),$DC$14,IF(AND(CM301&lt;=0.25,CN301&gt;0.5),$DC$15,IF(AND(CM301&lt;=0.25,AND(CN301&gt;0.25,CN301&lt;=0.5)),$DC$16,IF(AND(CM301&lt;=0.25,AND(CN301&gt;0.1,CN301&lt;=0.25)),$DC$17,IF(AND(CM301&lt;=0.25,CN301&lt;=0.1,OR(CM301&lt;&gt;0,CN301&lt;&gt;0)),$DC$18,IF(AND(CM301=0,CN301=0),$DC$19,"ATENÇÃO")))))))))))))))</f>
        <v>28.5714285714286</v>
      </c>
      <c r="CP301" s="38" t="n">
        <f aca="false">(AU301+AZ301+BD301)/3</f>
        <v>0.666666666666667</v>
      </c>
      <c r="CQ301" s="39" t="n">
        <f aca="false">(AV301+AW301+AX301+AY301+BA301+BB301+BC301)/7</f>
        <v>0.428571428571429</v>
      </c>
      <c r="CR301" s="30" t="n">
        <f aca="false">IF(AND(CP301=1,CQ301=1),$DC$5,IF(AND(CP301=1,CQ301&gt;0.5),$DC$6,IF(AND(CP301=1,AND(CQ301&gt;0.25,CQ301&lt;=0.5)),$DC$7,IF(AND(CP301=1,CQ301&lt;=0.25),$DC$8,IF(AND(CP301&gt;0.5,CQ301&gt;0.5),$DC$9,IF(AND(CP301&gt;0.5,AND(CQ301&gt;0.25,CQ301&lt;=0.5)),$DC$10,IF(AND(CP301&gt;0.5,CQ301&lt;=0.25),$DC$11,IF(AND(AND(CP301&lt;=0.5,CP301&gt;0.25),CQ301&gt;0.5),$DC$12,IF(AND(AND(CP301&lt;=0.5,CP301&gt;0.25),AND(CQ301&gt;0.25,CQ301&lt;=0.5)),$DC$13,IF(AND(AND(CP301&lt;=0.5,CP301&gt;0.25),CQ301&lt;=0.25),$DC$14,IF(AND(CP301&lt;=0.25,CQ301&gt;0.5),$DC$15,IF(AND(CP301&lt;=0.25,AND(CQ301&gt;0.25,CQ301&lt;=0.5)),$DC$16,IF(AND(CP301&lt;=0.25,AND(CQ301&gt;0.1,CQ301&lt;=0.25)),$DC$17,IF(AND(CP301&lt;=0.25,CQ301&lt;=0.1,OR(CP301&lt;&gt;0,CQ301&lt;&gt;0)),$DC$18,IF(AND(CP301=0,CQ301=0),$DC$19,"ATENÇÃO")))))))))))))))</f>
        <v>64.2857142857143</v>
      </c>
      <c r="CS301" s="38" t="n">
        <f aca="false">(BE301+BJ301+BN301)/3</f>
        <v>1</v>
      </c>
      <c r="CT301" s="39" t="n">
        <f aca="false">(BF301+BG301+BH301+BI301+BK301+BL301+BM301+BO301+BP301)/9</f>
        <v>0.666666666666667</v>
      </c>
      <c r="CU301" s="30" t="n">
        <f aca="false">IF(AND(CS301=1,CT301=1),$DC$5,IF(AND(CS301=1,CT301&gt;0.5),$DC$6,IF(AND(CS301=1,AND(CT301&gt;0.25,CT301&lt;=0.5)),$DC$7,IF(AND(CS301=1,CT301&lt;=0.25),$DC$8,IF(AND(CS301&gt;0.5,CT301&gt;0.5),$DC$9,IF(AND(CS301&gt;0.5,AND(CT301&gt;0.25,CT301&lt;=0.5)),$DC$10,IF(AND(CS301&gt;0.5,CT301&lt;=0.25),$DC$11,IF(AND(AND(CS301&lt;=0.5,CS301&gt;0.25),CT301&gt;0.5),$DC$12,IF(AND(AND(CS301&lt;=0.5,CS301&gt;0.25),AND(CT301&gt;0.25,CT301&lt;=0.5)),$DC$13,IF(AND(AND(CS301&lt;=0.5,CS301&gt;0.25),CT301&lt;=0.25),$DC$14,IF(AND(CS301&lt;=0.25,CT301&gt;0.5),$DC$15,IF(AND(CS301&lt;=0.25,AND(CT301&gt;0.25,CT301&lt;=0.5)),$DC$16,IF(AND(CS301&lt;=0.25,AND(CT301&gt;0.1,CT301&lt;=0.25)),$DC$17,IF(AND(CS301&lt;=0.25,CT301&lt;=0.1,OR(CS301&lt;&gt;0,CT301&lt;&gt;0)),$DC$18,IF(AND(CS301=0,CT301=0),$DC$19,"ATENÇÃO")))))))))))))))</f>
        <v>92.8571428571429</v>
      </c>
      <c r="CV301" s="31" t="n">
        <f aca="false">(BR301+BW301+BX301)/3</f>
        <v>0.666666666666667</v>
      </c>
      <c r="CW301" s="32" t="n">
        <f aca="false">(BQ301+BS301+BT301+BU301+BV301+BY301+BZ301)/7</f>
        <v>0.714285714285714</v>
      </c>
      <c r="CX301" s="30" t="n">
        <f aca="false">IF(AND(CV301=1,CW301=1),$DC$5,IF(AND(CV301=1,CW301&gt;0.5),$DC$6,IF(AND(CV301=1,AND(CW301&gt;0.25,CW301&lt;=0.5)),$DC$7,IF(AND(CV301=1,CW301&lt;=0.25),$DC$8,IF(AND(CV301&gt;0.5,CW301&gt;0.5),$DC$9,IF(AND(CV301&gt;0.5,AND(CW301&gt;0.25,CW301&lt;=0.5)),$DC$10,IF(AND(CV301&gt;0.5,CW301&lt;=0.25),$DC$11,IF(AND(AND(CV301&lt;=0.5,CV301&gt;0.25),CW301&gt;0.5),$DC$12,IF(AND(AND(CV301&lt;=0.5,CV301&gt;0.25),AND(CW301&gt;0.25,CW301&lt;=0.5)),$DC$13,IF(AND(AND(CV301&lt;=0.5,CV301&gt;0.25),CW301&lt;=0.25),$DC$14,IF(AND(CV301&lt;=0.25,CW301&gt;0.5),$DC$15,IF(AND(CV301&lt;=0.25,AND(CW301&gt;0.25,CW301&lt;=0.5)),$DC$16,IF(AND(CV301&lt;=0.25,AND(CW301&gt;0.1,CW301&lt;=0.25)),$DC$17,IF(AND(CV301&lt;=0.25,CW301&lt;=0.1,OR(CV301&lt;&gt;0,CW301&lt;&gt;0)),$DC$18,IF(AND(CV301=0,CW301=0),$DC$19,"ATENÇÃO")))))))))))))))</f>
        <v>71.4285714285714</v>
      </c>
    </row>
    <row r="302" customFormat="false" ht="15" hidden="false" customHeight="false" outlineLevel="0" collapsed="false">
      <c r="A302" s="1" t="s">
        <v>453</v>
      </c>
      <c r="B302" s="2" t="n">
        <v>300</v>
      </c>
      <c r="C302" s="23" t="n">
        <v>1</v>
      </c>
      <c r="D302" s="23" t="n">
        <v>0</v>
      </c>
      <c r="E302" s="23" t="n">
        <v>0</v>
      </c>
      <c r="F302" s="23" t="n">
        <v>0</v>
      </c>
      <c r="G302" s="24" t="n">
        <v>0</v>
      </c>
      <c r="H302" s="23" t="n">
        <v>0</v>
      </c>
      <c r="I302" s="24" t="n">
        <v>0</v>
      </c>
      <c r="J302" s="23" t="n">
        <v>0</v>
      </c>
      <c r="K302" s="24" t="n">
        <v>0</v>
      </c>
      <c r="L302" s="23" t="n">
        <v>1</v>
      </c>
      <c r="M302" s="23" t="n">
        <v>0</v>
      </c>
      <c r="N302" s="24" t="n">
        <v>1</v>
      </c>
      <c r="O302" s="23" t="n">
        <v>1</v>
      </c>
      <c r="P302" s="23" t="n">
        <v>0</v>
      </c>
      <c r="Q302" s="23" t="n">
        <v>0</v>
      </c>
      <c r="R302" s="24" t="n">
        <v>1</v>
      </c>
      <c r="S302" s="23" t="n">
        <v>1</v>
      </c>
      <c r="T302" s="23" t="n">
        <v>1</v>
      </c>
      <c r="U302" s="25" t="n">
        <v>0</v>
      </c>
      <c r="V302" s="25" t="n">
        <v>0</v>
      </c>
      <c r="W302" s="25" t="n">
        <v>0</v>
      </c>
      <c r="X302" s="26" t="n">
        <v>0</v>
      </c>
      <c r="Y302" s="25" t="n">
        <v>0</v>
      </c>
      <c r="Z302" s="25" t="n">
        <v>0</v>
      </c>
      <c r="AA302" s="26" t="n">
        <v>0</v>
      </c>
      <c r="AB302" s="25" t="n">
        <v>0</v>
      </c>
      <c r="AC302" s="25" t="n">
        <v>1</v>
      </c>
      <c r="AD302" s="25" t="n">
        <v>0</v>
      </c>
      <c r="AE302" s="25" t="n">
        <v>1</v>
      </c>
      <c r="AF302" s="25" t="n">
        <v>0</v>
      </c>
      <c r="AG302" s="26" t="n">
        <v>1</v>
      </c>
      <c r="AH302" s="23" t="n">
        <v>1</v>
      </c>
      <c r="AI302" s="23" t="n">
        <v>0</v>
      </c>
      <c r="AJ302" s="24" t="n">
        <v>1</v>
      </c>
      <c r="AK302" s="23" t="n">
        <v>1</v>
      </c>
      <c r="AL302" s="24" t="n">
        <v>0</v>
      </c>
      <c r="AM302" s="25" t="n">
        <v>1</v>
      </c>
      <c r="AN302" s="25" t="n">
        <v>1</v>
      </c>
      <c r="AO302" s="25" t="n">
        <v>1</v>
      </c>
      <c r="AP302" s="26" t="n">
        <v>0</v>
      </c>
      <c r="AQ302" s="25" t="n">
        <v>0</v>
      </c>
      <c r="AR302" s="25" t="n">
        <v>1</v>
      </c>
      <c r="AS302" s="26" t="n">
        <v>1</v>
      </c>
      <c r="AT302" s="25" t="n">
        <v>1</v>
      </c>
      <c r="AU302" s="24" t="n">
        <v>0</v>
      </c>
      <c r="AV302" s="23" t="n">
        <v>0</v>
      </c>
      <c r="AW302" s="23" t="n">
        <v>0</v>
      </c>
      <c r="AX302" s="23" t="n">
        <v>0</v>
      </c>
      <c r="AY302" s="23" t="n">
        <v>0</v>
      </c>
      <c r="AZ302" s="24" t="n">
        <v>0</v>
      </c>
      <c r="BA302" s="23" t="n">
        <v>0</v>
      </c>
      <c r="BB302" s="23" t="n">
        <v>0</v>
      </c>
      <c r="BC302" s="23" t="n">
        <v>0</v>
      </c>
      <c r="BD302" s="24" t="n">
        <v>0</v>
      </c>
      <c r="BE302" s="26" t="n">
        <v>1</v>
      </c>
      <c r="BF302" s="25" t="n">
        <v>1</v>
      </c>
      <c r="BG302" s="25" t="n">
        <v>1</v>
      </c>
      <c r="BH302" s="25" t="n">
        <v>1</v>
      </c>
      <c r="BI302" s="25" t="n">
        <v>1</v>
      </c>
      <c r="BJ302" s="26" t="n">
        <v>0</v>
      </c>
      <c r="BK302" s="25" t="n">
        <v>0</v>
      </c>
      <c r="BL302" s="25" t="n">
        <v>0</v>
      </c>
      <c r="BM302" s="25" t="n">
        <v>0</v>
      </c>
      <c r="BN302" s="26" t="n">
        <v>0</v>
      </c>
      <c r="BO302" s="25" t="n">
        <v>1</v>
      </c>
      <c r="BP302" s="25" t="n">
        <v>1</v>
      </c>
      <c r="BQ302" s="23" t="n">
        <v>1</v>
      </c>
      <c r="BR302" s="24" t="n">
        <v>1</v>
      </c>
      <c r="BS302" s="23" t="n">
        <v>0</v>
      </c>
      <c r="BT302" s="23" t="n">
        <v>1</v>
      </c>
      <c r="BU302" s="23" t="n">
        <v>1</v>
      </c>
      <c r="BV302" s="23" t="n">
        <v>0</v>
      </c>
      <c r="BW302" s="24" t="n">
        <v>0</v>
      </c>
      <c r="BX302" s="24" t="n">
        <v>0</v>
      </c>
      <c r="BY302" s="23" t="n">
        <v>0</v>
      </c>
      <c r="BZ302" s="23" t="n">
        <v>0</v>
      </c>
      <c r="CB302" s="27" t="n">
        <f aca="false">CF302*$CZ$3+CI302*$DA$3+CL302*$DB$3+CO302*$DC$3+CR302*$DD$3+CU302*$DE$3+CX302*$DF$3</f>
        <v>35.7114285714286</v>
      </c>
      <c r="CD302" s="38" t="n">
        <f aca="false">(G302+I302+K302+N302+R302)/5</f>
        <v>0.4</v>
      </c>
      <c r="CE302" s="39" t="n">
        <f aca="false">(C302+D302+E302+F302+H302+J302+L302+M302+O302+P302+Q302+S302+T302)/13</f>
        <v>0.384615384615385</v>
      </c>
      <c r="CF302" s="30" t="n">
        <f aca="false">IF(AND(CD302=1,CE302=1),$DC$5,IF(AND(CD302=1,CE302&gt;0.5),$DC$6,IF(AND(CD302=1,AND(CE302&gt;0.25,CE302&lt;=0.5)),$DC$7,IF(AND(CD302=1,CE302&lt;=0.25),$DC$8,IF(AND(CD302&gt;0.5,CE302&gt;0.5),$DC$9,IF(AND(CD302&gt;0.5,AND(CE302&gt;0.25,CE302&lt;=0.5)),$DC$10,IF(AND(CD302&gt;0.5,CE302&lt;=0.25),$DC$11,IF(AND(AND(CD302&lt;=0.5,CD302&gt;0.25),CE302&gt;0.5),$DC$12,IF(AND(AND(CD302&lt;=0.5,CD302&gt;0.25),AND(CE302&gt;0.25,CE302&lt;=0.5)),$DC$13,IF(AND(AND(CD302&lt;=0.5,CD302&gt;0.25),CE302&lt;=0.25),$DC$14,IF(AND(CD302&lt;=0.25,CE302&gt;0.5),$DC$15,IF(AND(CD302&lt;=0.25,AND(CE302&gt;0.25,CE302&lt;=0.5)),$DC$16,IF(AND(CD302&lt;=0.25,AND(CE302&gt;0.1,CE302&lt;=0.25)),$DC$17,IF(AND(CD302&lt;=0.25,CE302&lt;=0.1,OR(CD302&lt;&gt;0,CE302&lt;&gt;0)),$DC$18,IF(AND(CD302=0,CE302=0),$DC$19,"ATENÇÃO")))))))))))))))</f>
        <v>42.8571428571429</v>
      </c>
      <c r="CG302" s="38" t="n">
        <f aca="false">(X302+AA302+AG302)/3</f>
        <v>0.333333333333333</v>
      </c>
      <c r="CH302" s="39" t="n">
        <f aca="false">(U302+V302+W302+Y302+Z302+AB302+AC302+AD302+AE302+AF302)/10</f>
        <v>0.2</v>
      </c>
      <c r="CI302" s="30" t="n">
        <f aca="false">IF(AND(CG302=1,CH302=1),$DC$5,IF(AND(CG302=1,CH302&gt;0.5),$DC$6,IF(AND(CG302=1,AND(CH302&gt;0.25,CH302&lt;=0.5)),$DC$7,IF(AND(CG302=1,CH302&lt;=0.25),$DC$8,IF(AND(CG302&gt;0.5,CH302&gt;0.5),$DC$9,IF(AND(CG302&gt;0.5,AND(CH302&gt;0.25,CH302&lt;=0.5)),$DC$10,IF(AND(CG302&gt;0.5,CH302&lt;=0.25),$DC$11,IF(AND(AND(CG302&lt;=0.5,CG302&gt;0.25),CH302&gt;0.5),$DC$12,IF(AND(AND(CG302&lt;=0.5,CG302&gt;0.25),AND(CH302&gt;0.25,CH302&lt;=0.5)),$DC$13,IF(AND(AND(CG302&lt;=0.5,CG302&gt;0.25),CH302&lt;=0.25),$DC$14,IF(AND(CG302&lt;=0.25,CH302&gt;0.5),$DC$15,IF(AND(CG302&lt;=0.25,AND(CH302&gt;0.25,CH302&lt;=0.5)),$DC$16,IF(AND(CG302&lt;=0.25,AND(CH302&gt;0.1,CH302&lt;=0.25)),$DC$17,IF(AND(CG302&lt;=0.25,CH302&lt;=0.1,OR(CG302&lt;&gt;0,CH302&lt;&gt;0)),$DC$18,IF(AND(CG302=0,CH302=0),$DC$19,"ATENÇÃO")))))))))))))))</f>
        <v>35.7142857142857</v>
      </c>
      <c r="CJ302" s="38" t="n">
        <f aca="false">(AJ302+AL302)/2</f>
        <v>0.5</v>
      </c>
      <c r="CK302" s="39" t="n">
        <f aca="false">(AH302+AI302+AK302)/3</f>
        <v>0.666666666666667</v>
      </c>
      <c r="CL302" s="30" t="n">
        <f aca="false">IF(AND(CJ302=1,CK302=1),$DC$5,IF(AND(CJ302=1,CK302&gt;0.5),$DC$6,IF(AND(CJ302=1,AND(CK302&gt;0.25,CK302&lt;=0.5)),$DC$7,IF(AND(CJ302=1,CK302&lt;=0.25),$DC$8,IF(AND(CJ302&gt;0.5,CK302&gt;0.5),$DC$9,IF(AND(CJ302&gt;0.5,AND(CK302&gt;0.25,CK302&lt;=0.5)),$DC$10,IF(AND(CJ302&gt;0.5,CK302&lt;=0.25),$DC$11,IF(AND(AND(CJ302&lt;=0.5,CJ302&gt;0.25),CK302&gt;0.5),$DC$12,IF(AND(AND(CJ302&lt;=0.5,CJ302&gt;0.25),AND(CK302&gt;0.25,CK302&lt;=0.5)),$DC$13,IF(AND(AND(CJ302&lt;=0.5,CJ302&gt;0.25),CK302&lt;=0.25),$DC$14,IF(AND(CJ302&lt;=0.25,CK302&gt;0.5),$DC$15,IF(AND(CJ302&lt;=0.25,AND(CK302&gt;0.25,CK302&lt;=0.5)),$DC$16,IF(AND(CJ302&lt;=0.25,AND(CK302&gt;0.1,CK302&lt;=0.25)),$DC$17,IF(AND(CJ302&lt;=0.25,CK302&lt;=0.1,OR(CJ302&lt;&gt;0,CK302&lt;&gt;0)),$DC$18,IF(AND(CJ302=0,CK302=0),$DC$19,"ATENÇÃO")))))))))))))))</f>
        <v>50</v>
      </c>
      <c r="CM302" s="38" t="n">
        <f aca="false">(AP302+AS302)/2</f>
        <v>0.5</v>
      </c>
      <c r="CN302" s="39" t="n">
        <f aca="false">(AM302+AN302+AO302+AQ302+AR302+AT302)/6</f>
        <v>0.833333333333333</v>
      </c>
      <c r="CO302" s="30" t="n">
        <f aca="false">IF(AND(CM302=1,CN302=1),$DC$5,IF(AND(CM302=1,CN302&gt;0.5),$DC$6,IF(AND(CM302=1,AND(CN302&gt;0.25,CN302&lt;=0.5)),$DC$7,IF(AND(CM302=1,CN302&lt;=0.25),$DC$8,IF(AND(CM302&gt;0.5,CN302&gt;0.5),$DC$9,IF(AND(CM302&gt;0.5,AND(CN302&gt;0.25,CN302&lt;=0.5)),$DC$10,IF(AND(CM302&gt;0.5,CN302&lt;=0.25),$DC$11,IF(AND(AND(CM302&lt;=0.5,CM302&gt;0.25),CN302&gt;0.5),$DC$12,IF(AND(AND(CM302&lt;=0.5,CM302&gt;0.25),AND(CN302&gt;0.25,CN302&lt;=0.5)),$DC$13,IF(AND(AND(CM302&lt;=0.5,CM302&gt;0.25),CN302&lt;=0.25),$DC$14,IF(AND(CM302&lt;=0.25,CN302&gt;0.5),$DC$15,IF(AND(CM302&lt;=0.25,AND(CN302&gt;0.25,CN302&lt;=0.5)),$DC$16,IF(AND(CM302&lt;=0.25,AND(CN302&gt;0.1,CN302&lt;=0.25)),$DC$17,IF(AND(CM302&lt;=0.25,CN302&lt;=0.1,OR(CM302&lt;&gt;0,CN302&lt;&gt;0)),$DC$18,IF(AND(CM302=0,CN302=0),$DC$19,"ATENÇÃO")))))))))))))))</f>
        <v>50</v>
      </c>
      <c r="CP302" s="38" t="n">
        <f aca="false">(AU302+AZ302+BD302)/3</f>
        <v>0</v>
      </c>
      <c r="CQ302" s="39" t="n">
        <f aca="false">(AV302+AW302+AX302+AY302+BA302+BB302+BC302)/7</f>
        <v>0</v>
      </c>
      <c r="CR302" s="30" t="n">
        <f aca="false">IF(AND(CP302=1,CQ302=1),$DC$5,IF(AND(CP302=1,CQ302&gt;0.5),$DC$6,IF(AND(CP302=1,AND(CQ302&gt;0.25,CQ302&lt;=0.5)),$DC$7,IF(AND(CP302=1,CQ302&lt;=0.25),$DC$8,IF(AND(CP302&gt;0.5,CQ302&gt;0.5),$DC$9,IF(AND(CP302&gt;0.5,AND(CQ302&gt;0.25,CQ302&lt;=0.5)),$DC$10,IF(AND(CP302&gt;0.5,CQ302&lt;=0.25),$DC$11,IF(AND(AND(CP302&lt;=0.5,CP302&gt;0.25),CQ302&gt;0.5),$DC$12,IF(AND(AND(CP302&lt;=0.5,CP302&gt;0.25),AND(CQ302&gt;0.25,CQ302&lt;=0.5)),$DC$13,IF(AND(AND(CP302&lt;=0.5,CP302&gt;0.25),CQ302&lt;=0.25),$DC$14,IF(AND(CP302&lt;=0.25,CQ302&gt;0.5),$DC$15,IF(AND(CP302&lt;=0.25,AND(CQ302&gt;0.25,CQ302&lt;=0.5)),$DC$16,IF(AND(CP302&lt;=0.25,AND(CQ302&gt;0.1,CQ302&lt;=0.25)),$DC$17,IF(AND(CP302&lt;=0.25,CQ302&lt;=0.1,OR(CP302&lt;&gt;0,CQ302&lt;&gt;0)),$DC$18,IF(AND(CP302=0,CQ302=0),$DC$19,"ATENÇÃO")))))))))))))))</f>
        <v>0</v>
      </c>
      <c r="CS302" s="38" t="n">
        <f aca="false">(BE302+BJ302+BN302)/3</f>
        <v>0.333333333333333</v>
      </c>
      <c r="CT302" s="39" t="n">
        <f aca="false">(BF302+BG302+BH302+BI302+BK302+BL302+BM302+BO302+BP302)/9</f>
        <v>0.666666666666667</v>
      </c>
      <c r="CU302" s="30" t="n">
        <f aca="false">IF(AND(CS302=1,CT302=1),$DC$5,IF(AND(CS302=1,CT302&gt;0.5),$DC$6,IF(AND(CS302=1,AND(CT302&gt;0.25,CT302&lt;=0.5)),$DC$7,IF(AND(CS302=1,CT302&lt;=0.25),$DC$8,IF(AND(CS302&gt;0.5,CT302&gt;0.5),$DC$9,IF(AND(CS302&gt;0.5,AND(CT302&gt;0.25,CT302&lt;=0.5)),$DC$10,IF(AND(CS302&gt;0.5,CT302&lt;=0.25),$DC$11,IF(AND(AND(CS302&lt;=0.5,CS302&gt;0.25),CT302&gt;0.5),$DC$12,IF(AND(AND(CS302&lt;=0.5,CS302&gt;0.25),AND(CT302&gt;0.25,CT302&lt;=0.5)),$DC$13,IF(AND(AND(CS302&lt;=0.5,CS302&gt;0.25),CT302&lt;=0.25),$DC$14,IF(AND(CS302&lt;=0.25,CT302&gt;0.5),$DC$15,IF(AND(CS302&lt;=0.25,AND(CT302&gt;0.25,CT302&lt;=0.5)),$DC$16,IF(AND(CS302&lt;=0.25,AND(CT302&gt;0.1,CT302&lt;=0.25)),$DC$17,IF(AND(CS302&lt;=0.25,CT302&lt;=0.1,OR(CS302&lt;&gt;0,CT302&lt;&gt;0)),$DC$18,IF(AND(CS302=0,CT302=0),$DC$19,"ATENÇÃO")))))))))))))))</f>
        <v>50</v>
      </c>
      <c r="CV302" s="31" t="n">
        <f aca="false">(BR302+BW302+BX302)/3</f>
        <v>0.333333333333333</v>
      </c>
      <c r="CW302" s="32" t="n">
        <f aca="false">(BQ302+BS302+BT302+BU302+BV302+BY302+BZ302)/7</f>
        <v>0.428571428571429</v>
      </c>
      <c r="CX302" s="30" t="n">
        <f aca="false">IF(AND(CV302=1,CW302=1),$DC$5,IF(AND(CV302=1,CW302&gt;0.5),$DC$6,IF(AND(CV302=1,AND(CW302&gt;0.25,CW302&lt;=0.5)),$DC$7,IF(AND(CV302=1,CW302&lt;=0.25),$DC$8,IF(AND(CV302&gt;0.5,CW302&gt;0.5),$DC$9,IF(AND(CV302&gt;0.5,AND(CW302&gt;0.25,CW302&lt;=0.5)),$DC$10,IF(AND(CV302&gt;0.5,CW302&lt;=0.25),$DC$11,IF(AND(AND(CV302&lt;=0.5,CV302&gt;0.25),CW302&gt;0.5),$DC$12,IF(AND(AND(CV302&lt;=0.5,CV302&gt;0.25),AND(CW302&gt;0.25,CW302&lt;=0.5)),$DC$13,IF(AND(AND(CV302&lt;=0.5,CV302&gt;0.25),CW302&lt;=0.25),$DC$14,IF(AND(CV302&lt;=0.25,CW302&gt;0.5),$DC$15,IF(AND(CV302&lt;=0.25,AND(CW302&gt;0.25,CW302&lt;=0.5)),$DC$16,IF(AND(CV302&lt;=0.25,AND(CW302&gt;0.1,CW302&lt;=0.25)),$DC$17,IF(AND(CV302&lt;=0.25,CW302&lt;=0.1,OR(CV302&lt;&gt;0,CW302&lt;&gt;0)),$DC$18,IF(AND(CV302=0,CW302=0),$DC$19,"ATENÇÃO")))))))))))))))</f>
        <v>42.8571428571429</v>
      </c>
    </row>
    <row r="303" customFormat="false" ht="15" hidden="false" customHeight="false" outlineLevel="0" collapsed="false">
      <c r="A303" s="1" t="s">
        <v>454</v>
      </c>
      <c r="B303" s="2" t="n">
        <v>301</v>
      </c>
      <c r="C303" s="23" t="n">
        <v>0</v>
      </c>
      <c r="D303" s="23" t="n">
        <v>0</v>
      </c>
      <c r="E303" s="23" t="n">
        <v>0</v>
      </c>
      <c r="F303" s="23" t="n">
        <v>0</v>
      </c>
      <c r="G303" s="24" t="n">
        <v>0</v>
      </c>
      <c r="H303" s="23" t="n">
        <v>0</v>
      </c>
      <c r="I303" s="24" t="n">
        <v>0</v>
      </c>
      <c r="J303" s="23" t="n">
        <v>0</v>
      </c>
      <c r="K303" s="24" t="n">
        <v>0</v>
      </c>
      <c r="L303" s="23" t="n">
        <v>0</v>
      </c>
      <c r="M303" s="23" t="n">
        <v>0</v>
      </c>
      <c r="N303" s="24" t="n">
        <v>0</v>
      </c>
      <c r="O303" s="23" t="n">
        <v>0</v>
      </c>
      <c r="P303" s="23" t="n">
        <v>0</v>
      </c>
      <c r="Q303" s="23" t="n">
        <v>0</v>
      </c>
      <c r="R303" s="24" t="n">
        <v>1</v>
      </c>
      <c r="S303" s="23" t="n">
        <v>0</v>
      </c>
      <c r="T303" s="23" t="n">
        <v>1</v>
      </c>
      <c r="U303" s="25" t="n">
        <v>1</v>
      </c>
      <c r="V303" s="25" t="n">
        <v>0</v>
      </c>
      <c r="W303" s="25" t="n">
        <v>1</v>
      </c>
      <c r="X303" s="26" t="n">
        <v>0</v>
      </c>
      <c r="Y303" s="25" t="n">
        <v>0</v>
      </c>
      <c r="Z303" s="25" t="n">
        <v>0</v>
      </c>
      <c r="AA303" s="26" t="n">
        <v>0</v>
      </c>
      <c r="AB303" s="25" t="n">
        <v>0</v>
      </c>
      <c r="AC303" s="25" t="n">
        <v>0</v>
      </c>
      <c r="AD303" s="25" t="n">
        <v>0</v>
      </c>
      <c r="AE303" s="25" t="n">
        <v>1</v>
      </c>
      <c r="AF303" s="25" t="n">
        <v>0</v>
      </c>
      <c r="AG303" s="26" t="n">
        <v>0</v>
      </c>
      <c r="AH303" s="23" t="n">
        <v>1</v>
      </c>
      <c r="AI303" s="23" t="n">
        <v>0</v>
      </c>
      <c r="AJ303" s="24" t="n">
        <v>1</v>
      </c>
      <c r="AK303" s="23" t="n">
        <v>0</v>
      </c>
      <c r="AL303" s="24" t="n">
        <v>1</v>
      </c>
      <c r="AM303" s="25" t="n">
        <v>1</v>
      </c>
      <c r="AN303" s="25" t="n">
        <v>1</v>
      </c>
      <c r="AO303" s="25" t="n">
        <v>1</v>
      </c>
      <c r="AP303" s="26" t="n">
        <v>0</v>
      </c>
      <c r="AQ303" s="25" t="n">
        <v>0</v>
      </c>
      <c r="AR303" s="25" t="n">
        <v>0</v>
      </c>
      <c r="AS303" s="26" t="n">
        <v>1</v>
      </c>
      <c r="AT303" s="25" t="n">
        <v>1</v>
      </c>
      <c r="AU303" s="24" t="n">
        <v>0</v>
      </c>
      <c r="AV303" s="23" t="n">
        <v>0</v>
      </c>
      <c r="AW303" s="23" t="n">
        <v>0</v>
      </c>
      <c r="AX303" s="23" t="n">
        <v>0</v>
      </c>
      <c r="AY303" s="23" t="n">
        <v>0</v>
      </c>
      <c r="AZ303" s="24" t="n">
        <v>0</v>
      </c>
      <c r="BA303" s="23" t="n">
        <v>0</v>
      </c>
      <c r="BB303" s="23" t="n">
        <v>0</v>
      </c>
      <c r="BC303" s="23" t="n">
        <v>0</v>
      </c>
      <c r="BD303" s="24" t="n">
        <v>0</v>
      </c>
      <c r="BE303" s="26" t="n">
        <v>1</v>
      </c>
      <c r="BF303" s="25" t="n">
        <v>1</v>
      </c>
      <c r="BG303" s="25" t="n">
        <v>1</v>
      </c>
      <c r="BH303" s="25" t="n">
        <v>1</v>
      </c>
      <c r="BI303" s="25" t="n">
        <v>1</v>
      </c>
      <c r="BJ303" s="26" t="n">
        <v>1</v>
      </c>
      <c r="BK303" s="25" t="n">
        <v>1</v>
      </c>
      <c r="BL303" s="25" t="n">
        <v>1</v>
      </c>
      <c r="BM303" s="25" t="n">
        <v>1</v>
      </c>
      <c r="BN303" s="26" t="n">
        <v>1</v>
      </c>
      <c r="BO303" s="25" t="n">
        <v>1</v>
      </c>
      <c r="BP303" s="25" t="n">
        <v>1</v>
      </c>
      <c r="BQ303" s="23" t="n">
        <v>1</v>
      </c>
      <c r="BR303" s="24" t="n">
        <v>1</v>
      </c>
      <c r="BS303" s="23" t="n">
        <v>1</v>
      </c>
      <c r="BT303" s="23" t="n">
        <v>0</v>
      </c>
      <c r="BU303" s="23" t="n">
        <v>0</v>
      </c>
      <c r="BV303" s="23" t="n">
        <v>0</v>
      </c>
      <c r="BW303" s="24" t="n">
        <v>0</v>
      </c>
      <c r="BX303" s="24" t="n">
        <v>0</v>
      </c>
      <c r="BY303" s="23" t="n">
        <v>0</v>
      </c>
      <c r="BZ303" s="23" t="n">
        <v>0</v>
      </c>
      <c r="CB303" s="27" t="n">
        <f aca="false">CF303*$CZ$3+CI303*$DA$3+CL303*$DB$3+CO303*$DC$3+CR303*$DD$3+CU303*$DE$3+CX303*$DF$3</f>
        <v>41.2057142857143</v>
      </c>
      <c r="CD303" s="38" t="n">
        <f aca="false">(G303+I303+K303+N303+R303)/5</f>
        <v>0.2</v>
      </c>
      <c r="CE303" s="39" t="n">
        <f aca="false">(C303+D303+E303+F303+H303+J303+L303+M303+O303+P303+Q303+S303+T303)/13</f>
        <v>0.0769230769230769</v>
      </c>
      <c r="CF303" s="30" t="n">
        <f aca="false">IF(AND(CD303=1,CE303=1),$DC$5,IF(AND(CD303=1,CE303&gt;0.5),$DC$6,IF(AND(CD303=1,AND(CE303&gt;0.25,CE303&lt;=0.5)),$DC$7,IF(AND(CD303=1,CE303&lt;=0.25),$DC$8,IF(AND(CD303&gt;0.5,CE303&gt;0.5),$DC$9,IF(AND(CD303&gt;0.5,AND(CE303&gt;0.25,CE303&lt;=0.5)),$DC$10,IF(AND(CD303&gt;0.5,CE303&lt;=0.25),$DC$11,IF(AND(AND(CD303&lt;=0.5,CD303&gt;0.25),CE303&gt;0.5),$DC$12,IF(AND(AND(CD303&lt;=0.5,CD303&gt;0.25),AND(CE303&gt;0.25,CE303&lt;=0.5)),$DC$13,IF(AND(AND(CD303&lt;=0.5,CD303&gt;0.25),CE303&lt;=0.25),$DC$14,IF(AND(CD303&lt;=0.25,CE303&gt;0.5),$DC$15,IF(AND(CD303&lt;=0.25,AND(CE303&gt;0.25,CE303&lt;=0.5)),$DC$16,IF(AND(CD303&lt;=0.25,AND(CE303&gt;0.1,CE303&lt;=0.25)),$DC$17,IF(AND(CD303&lt;=0.25,CE303&lt;=0.1,OR(CD303&lt;&gt;0,CE303&lt;&gt;0)),$DC$18,IF(AND(CD303=0,CE303=0),$DC$19,"ATENÇÃO")))))))))))))))</f>
        <v>7.14285714285714</v>
      </c>
      <c r="CG303" s="38" t="n">
        <f aca="false">(X303+AA303+AG303)/3</f>
        <v>0</v>
      </c>
      <c r="CH303" s="39" t="n">
        <f aca="false">(U303+V303+W303+Y303+Z303+AB303+AC303+AD303+AE303+AF303)/10</f>
        <v>0.3</v>
      </c>
      <c r="CI303" s="30" t="n">
        <f aca="false">IF(AND(CG303=1,CH303=1),$DC$5,IF(AND(CG303=1,CH303&gt;0.5),$DC$6,IF(AND(CG303=1,AND(CH303&gt;0.25,CH303&lt;=0.5)),$DC$7,IF(AND(CG303=1,CH303&lt;=0.25),$DC$8,IF(AND(CG303&gt;0.5,CH303&gt;0.5),$DC$9,IF(AND(CG303&gt;0.5,AND(CH303&gt;0.25,CH303&lt;=0.5)),$DC$10,IF(AND(CG303&gt;0.5,CH303&lt;=0.25),$DC$11,IF(AND(AND(CG303&lt;=0.5,CG303&gt;0.25),CH303&gt;0.5),$DC$12,IF(AND(AND(CG303&lt;=0.5,CG303&gt;0.25),AND(CH303&gt;0.25,CH303&lt;=0.5)),$DC$13,IF(AND(AND(CG303&lt;=0.5,CG303&gt;0.25),CH303&lt;=0.25),$DC$14,IF(AND(CG303&lt;=0.25,CH303&gt;0.5),$DC$15,IF(AND(CG303&lt;=0.25,AND(CH303&gt;0.25,CH303&lt;=0.5)),$DC$16,IF(AND(CG303&lt;=0.25,AND(CH303&gt;0.1,CH303&lt;=0.25)),$DC$17,IF(AND(CG303&lt;=0.25,CH303&lt;=0.1,OR(CG303&lt;&gt;0,CH303&lt;&gt;0)),$DC$18,IF(AND(CG303=0,CH303=0),$DC$19,"ATENÇÃO")))))))))))))))</f>
        <v>21.4285714285714</v>
      </c>
      <c r="CJ303" s="38" t="n">
        <f aca="false">(AJ303+AL303)/2</f>
        <v>1</v>
      </c>
      <c r="CK303" s="39" t="n">
        <f aca="false">(AH303+AI303+AK303)/3</f>
        <v>0.333333333333333</v>
      </c>
      <c r="CL303" s="30" t="n">
        <f aca="false">IF(AND(CJ303=1,CK303=1),$DC$5,IF(AND(CJ303=1,CK303&gt;0.5),$DC$6,IF(AND(CJ303=1,AND(CK303&gt;0.25,CK303&lt;=0.5)),$DC$7,IF(AND(CJ303=1,CK303&lt;=0.25),$DC$8,IF(AND(CJ303&gt;0.5,CK303&gt;0.5),$DC$9,IF(AND(CJ303&gt;0.5,AND(CK303&gt;0.25,CK303&lt;=0.5)),$DC$10,IF(AND(CJ303&gt;0.5,CK303&lt;=0.25),$DC$11,IF(AND(AND(CJ303&lt;=0.5,CJ303&gt;0.25),CK303&gt;0.5),$DC$12,IF(AND(AND(CJ303&lt;=0.5,CJ303&gt;0.25),AND(CK303&gt;0.25,CK303&lt;=0.5)),$DC$13,IF(AND(AND(CJ303&lt;=0.5,CJ303&gt;0.25),CK303&lt;=0.25),$DC$14,IF(AND(CJ303&lt;=0.25,CK303&gt;0.5),$DC$15,IF(AND(CJ303&lt;=0.25,AND(CK303&gt;0.25,CK303&lt;=0.5)),$DC$16,IF(AND(CJ303&lt;=0.25,AND(CK303&gt;0.1,CK303&lt;=0.25)),$DC$17,IF(AND(CJ303&lt;=0.25,CK303&lt;=0.1,OR(CJ303&lt;&gt;0,CK303&lt;&gt;0)),$DC$18,IF(AND(CJ303=0,CK303=0),$DC$19,"ATENÇÃO")))))))))))))))</f>
        <v>85.7142857142857</v>
      </c>
      <c r="CM303" s="38" t="n">
        <f aca="false">(AP303+AS303)/2</f>
        <v>0.5</v>
      </c>
      <c r="CN303" s="39" t="n">
        <f aca="false">(AM303+AN303+AO303+AQ303+AR303+AT303)/6</f>
        <v>0.666666666666667</v>
      </c>
      <c r="CO303" s="30" t="n">
        <f aca="false">IF(AND(CM303=1,CN303=1),$DC$5,IF(AND(CM303=1,CN303&gt;0.5),$DC$6,IF(AND(CM303=1,AND(CN303&gt;0.25,CN303&lt;=0.5)),$DC$7,IF(AND(CM303=1,CN303&lt;=0.25),$DC$8,IF(AND(CM303&gt;0.5,CN303&gt;0.5),$DC$9,IF(AND(CM303&gt;0.5,AND(CN303&gt;0.25,CN303&lt;=0.5)),$DC$10,IF(AND(CM303&gt;0.5,CN303&lt;=0.25),$DC$11,IF(AND(AND(CM303&lt;=0.5,CM303&gt;0.25),CN303&gt;0.5),$DC$12,IF(AND(AND(CM303&lt;=0.5,CM303&gt;0.25),AND(CN303&gt;0.25,CN303&lt;=0.5)),$DC$13,IF(AND(AND(CM303&lt;=0.5,CM303&gt;0.25),CN303&lt;=0.25),$DC$14,IF(AND(CM303&lt;=0.25,CN303&gt;0.5),$DC$15,IF(AND(CM303&lt;=0.25,AND(CN303&gt;0.25,CN303&lt;=0.5)),$DC$16,IF(AND(CM303&lt;=0.25,AND(CN303&gt;0.1,CN303&lt;=0.25)),$DC$17,IF(AND(CM303&lt;=0.25,CN303&lt;=0.1,OR(CM303&lt;&gt;0,CN303&lt;&gt;0)),$DC$18,IF(AND(CM303=0,CN303=0),$DC$19,"ATENÇÃO")))))))))))))))</f>
        <v>50</v>
      </c>
      <c r="CP303" s="38" t="n">
        <f aca="false">(AU303+AZ303+BD303)/3</f>
        <v>0</v>
      </c>
      <c r="CQ303" s="39" t="n">
        <f aca="false">(AV303+AW303+AX303+AY303+BA303+BB303+BC303)/7</f>
        <v>0</v>
      </c>
      <c r="CR303" s="30" t="n">
        <f aca="false">IF(AND(CP303=1,CQ303=1),$DC$5,IF(AND(CP303=1,CQ303&gt;0.5),$DC$6,IF(AND(CP303=1,AND(CQ303&gt;0.25,CQ303&lt;=0.5)),$DC$7,IF(AND(CP303=1,CQ303&lt;=0.25),$DC$8,IF(AND(CP303&gt;0.5,CQ303&gt;0.5),$DC$9,IF(AND(CP303&gt;0.5,AND(CQ303&gt;0.25,CQ303&lt;=0.5)),$DC$10,IF(AND(CP303&gt;0.5,CQ303&lt;=0.25),$DC$11,IF(AND(AND(CP303&lt;=0.5,CP303&gt;0.25),CQ303&gt;0.5),$DC$12,IF(AND(AND(CP303&lt;=0.5,CP303&gt;0.25),AND(CQ303&gt;0.25,CQ303&lt;=0.5)),$DC$13,IF(AND(AND(CP303&lt;=0.5,CP303&gt;0.25),CQ303&lt;=0.25),$DC$14,IF(AND(CP303&lt;=0.25,CQ303&gt;0.5),$DC$15,IF(AND(CP303&lt;=0.25,AND(CQ303&gt;0.25,CQ303&lt;=0.5)),$DC$16,IF(AND(CP303&lt;=0.25,AND(CQ303&gt;0.1,CQ303&lt;=0.25)),$DC$17,IF(AND(CP303&lt;=0.25,CQ303&lt;=0.1,OR(CP303&lt;&gt;0,CQ303&lt;&gt;0)),$DC$18,IF(AND(CP303=0,CQ303=0),$DC$19,"ATENÇÃO")))))))))))))))</f>
        <v>0</v>
      </c>
      <c r="CS303" s="38" t="n">
        <f aca="false">(BE303+BJ303+BN303)/3</f>
        <v>1</v>
      </c>
      <c r="CT303" s="39" t="n">
        <f aca="false">(BF303+BG303+BH303+BI303+BK303+BL303+BM303+BO303+BP303)/9</f>
        <v>1</v>
      </c>
      <c r="CU303" s="30" t="n">
        <f aca="false">IF(AND(CS303=1,CT303=1),$DC$5,IF(AND(CS303=1,CT303&gt;0.5),$DC$6,IF(AND(CS303=1,AND(CT303&gt;0.25,CT303&lt;=0.5)),$DC$7,IF(AND(CS303=1,CT303&lt;=0.25),$DC$8,IF(AND(CS303&gt;0.5,CT303&gt;0.5),$DC$9,IF(AND(CS303&gt;0.5,AND(CT303&gt;0.25,CT303&lt;=0.5)),$DC$10,IF(AND(CS303&gt;0.5,CT303&lt;=0.25),$DC$11,IF(AND(AND(CS303&lt;=0.5,CS303&gt;0.25),CT303&gt;0.5),$DC$12,IF(AND(AND(CS303&lt;=0.5,CS303&gt;0.25),AND(CT303&gt;0.25,CT303&lt;=0.5)),$DC$13,IF(AND(AND(CS303&lt;=0.5,CS303&gt;0.25),CT303&lt;=0.25),$DC$14,IF(AND(CS303&lt;=0.25,CT303&gt;0.5),$DC$15,IF(AND(CS303&lt;=0.25,AND(CT303&gt;0.25,CT303&lt;=0.5)),$DC$16,IF(AND(CS303&lt;=0.25,AND(CT303&gt;0.1,CT303&lt;=0.25)),$DC$17,IF(AND(CS303&lt;=0.25,CT303&lt;=0.1,OR(CS303&lt;&gt;0,CT303&lt;&gt;0)),$DC$18,IF(AND(CS303=0,CT303=0),$DC$19,"ATENÇÃO")))))))))))))))</f>
        <v>100</v>
      </c>
      <c r="CV303" s="31" t="n">
        <f aca="false">(BR303+BW303+BX303)/3</f>
        <v>0.333333333333333</v>
      </c>
      <c r="CW303" s="32" t="n">
        <f aca="false">(BQ303+BS303+BT303+BU303+BV303+BY303+BZ303)/7</f>
        <v>0.285714285714286</v>
      </c>
      <c r="CX303" s="30" t="n">
        <f aca="false">IF(AND(CV303=1,CW303=1),$DC$5,IF(AND(CV303=1,CW303&gt;0.5),$DC$6,IF(AND(CV303=1,AND(CW303&gt;0.25,CW303&lt;=0.5)),$DC$7,IF(AND(CV303=1,CW303&lt;=0.25),$DC$8,IF(AND(CV303&gt;0.5,CW303&gt;0.5),$DC$9,IF(AND(CV303&gt;0.5,AND(CW303&gt;0.25,CW303&lt;=0.5)),$DC$10,IF(AND(CV303&gt;0.5,CW303&lt;=0.25),$DC$11,IF(AND(AND(CV303&lt;=0.5,CV303&gt;0.25),CW303&gt;0.5),$DC$12,IF(AND(AND(CV303&lt;=0.5,CV303&gt;0.25),AND(CW303&gt;0.25,CW303&lt;=0.5)),$DC$13,IF(AND(AND(CV303&lt;=0.5,CV303&gt;0.25),CW303&lt;=0.25),$DC$14,IF(AND(CV303&lt;=0.25,CW303&gt;0.5),$DC$15,IF(AND(CV303&lt;=0.25,AND(CW303&gt;0.25,CW303&lt;=0.5)),$DC$16,IF(AND(CV303&lt;=0.25,AND(CW303&gt;0.1,CW303&lt;=0.25)),$DC$17,IF(AND(CV303&lt;=0.25,CW303&lt;=0.1,OR(CV303&lt;&gt;0,CW303&lt;&gt;0)),$DC$18,IF(AND(CV303=0,CW303=0),$DC$19,"ATENÇÃO")))))))))))))))</f>
        <v>42.8571428571429</v>
      </c>
    </row>
    <row r="304" customFormat="false" ht="15" hidden="false" customHeight="false" outlineLevel="0" collapsed="false">
      <c r="A304" s="1" t="s">
        <v>455</v>
      </c>
      <c r="B304" s="2" t="n">
        <v>302</v>
      </c>
      <c r="C304" s="23" t="n">
        <v>1</v>
      </c>
      <c r="D304" s="23" t="n">
        <v>0</v>
      </c>
      <c r="E304" s="23" t="n">
        <v>0</v>
      </c>
      <c r="F304" s="23" t="n">
        <v>0</v>
      </c>
      <c r="G304" s="24" t="n">
        <v>0</v>
      </c>
      <c r="H304" s="23" t="n">
        <v>1</v>
      </c>
      <c r="I304" s="24" t="n">
        <v>1</v>
      </c>
      <c r="J304" s="23" t="n">
        <v>0</v>
      </c>
      <c r="K304" s="24" t="n">
        <v>0</v>
      </c>
      <c r="L304" s="23" t="n">
        <v>1</v>
      </c>
      <c r="M304" s="23" t="n">
        <v>0</v>
      </c>
      <c r="N304" s="24" t="n">
        <v>1</v>
      </c>
      <c r="O304" s="23" t="n">
        <v>1</v>
      </c>
      <c r="P304" s="23" t="n">
        <v>0</v>
      </c>
      <c r="Q304" s="23" t="n">
        <v>0</v>
      </c>
      <c r="R304" s="24" t="n">
        <v>0</v>
      </c>
      <c r="S304" s="23" t="n">
        <v>0</v>
      </c>
      <c r="T304" s="23" t="n">
        <v>0</v>
      </c>
      <c r="U304" s="25" t="n">
        <v>1</v>
      </c>
      <c r="V304" s="25" t="n">
        <v>0</v>
      </c>
      <c r="W304" s="25" t="n">
        <v>0</v>
      </c>
      <c r="X304" s="26" t="n">
        <v>0</v>
      </c>
      <c r="Y304" s="25" t="n">
        <v>0</v>
      </c>
      <c r="Z304" s="25" t="n">
        <v>0</v>
      </c>
      <c r="AA304" s="26" t="n">
        <v>0</v>
      </c>
      <c r="AB304" s="25" t="n">
        <v>0</v>
      </c>
      <c r="AC304" s="25" t="n">
        <v>0</v>
      </c>
      <c r="AD304" s="25" t="n">
        <v>0</v>
      </c>
      <c r="AE304" s="25" t="n">
        <v>1</v>
      </c>
      <c r="AF304" s="25" t="n">
        <v>0</v>
      </c>
      <c r="AG304" s="26" t="n">
        <v>1</v>
      </c>
      <c r="AH304" s="23" t="n">
        <v>1</v>
      </c>
      <c r="AI304" s="23" t="n">
        <v>1</v>
      </c>
      <c r="AJ304" s="24" t="n">
        <v>0</v>
      </c>
      <c r="AK304" s="23" t="n">
        <v>1</v>
      </c>
      <c r="AL304" s="24" t="n">
        <v>0</v>
      </c>
      <c r="AM304" s="25" t="n">
        <v>1</v>
      </c>
      <c r="AN304" s="25" t="n">
        <v>1</v>
      </c>
      <c r="AO304" s="25" t="n">
        <v>0</v>
      </c>
      <c r="AP304" s="26" t="n">
        <v>0</v>
      </c>
      <c r="AQ304" s="25" t="n">
        <v>0</v>
      </c>
      <c r="AR304" s="25" t="n">
        <v>1</v>
      </c>
      <c r="AS304" s="26" t="n">
        <v>0</v>
      </c>
      <c r="AT304" s="25" t="n">
        <v>1</v>
      </c>
      <c r="AU304" s="24" t="n">
        <v>1</v>
      </c>
      <c r="AV304" s="23" t="n">
        <v>0</v>
      </c>
      <c r="AW304" s="23" t="n">
        <v>0</v>
      </c>
      <c r="AX304" s="23" t="n">
        <v>1</v>
      </c>
      <c r="AY304" s="23" t="n">
        <v>0</v>
      </c>
      <c r="AZ304" s="24" t="n">
        <v>1</v>
      </c>
      <c r="BA304" s="23" t="n">
        <v>0</v>
      </c>
      <c r="BB304" s="23" t="n">
        <v>1</v>
      </c>
      <c r="BC304" s="23" t="n">
        <v>0</v>
      </c>
      <c r="BD304" s="24" t="n">
        <v>0</v>
      </c>
      <c r="BE304" s="26" t="n">
        <v>1</v>
      </c>
      <c r="BF304" s="25" t="n">
        <v>1</v>
      </c>
      <c r="BG304" s="25" t="n">
        <v>1</v>
      </c>
      <c r="BH304" s="25" t="n">
        <v>1</v>
      </c>
      <c r="BI304" s="25" t="n">
        <v>1</v>
      </c>
      <c r="BJ304" s="26" t="n">
        <v>1</v>
      </c>
      <c r="BK304" s="25" t="n">
        <v>1</v>
      </c>
      <c r="BL304" s="25" t="n">
        <v>1</v>
      </c>
      <c r="BM304" s="25" t="n">
        <v>0</v>
      </c>
      <c r="BN304" s="26" t="n">
        <v>1</v>
      </c>
      <c r="BO304" s="25" t="n">
        <v>1</v>
      </c>
      <c r="BP304" s="25" t="n">
        <v>1</v>
      </c>
      <c r="BQ304" s="23" t="n">
        <v>1</v>
      </c>
      <c r="BR304" s="24" t="n">
        <v>0</v>
      </c>
      <c r="BS304" s="23" t="n">
        <v>1</v>
      </c>
      <c r="BT304" s="23" t="n">
        <v>1</v>
      </c>
      <c r="BU304" s="23" t="n">
        <v>1</v>
      </c>
      <c r="BV304" s="23" t="n">
        <v>0</v>
      </c>
      <c r="BW304" s="24" t="n">
        <v>0</v>
      </c>
      <c r="BX304" s="24" t="n">
        <v>0</v>
      </c>
      <c r="BY304" s="23" t="n">
        <v>0</v>
      </c>
      <c r="BZ304" s="23" t="n">
        <v>0</v>
      </c>
      <c r="CB304" s="27" t="n">
        <f aca="false">CF304*$CZ$3+CI304*$DA$3+CL304*$DB$3+CO304*$DC$3+CR304*$DD$3+CU304*$DE$3+CX304*$DF$3</f>
        <v>48.625</v>
      </c>
      <c r="CD304" s="38" t="n">
        <f aca="false">(G304+I304+K304+N304+R304)/5</f>
        <v>0.4</v>
      </c>
      <c r="CE304" s="39" t="n">
        <f aca="false">(C304+D304+E304+F304+H304+J304+L304+M304+O304+P304+Q304+S304+T304)/13</f>
        <v>0.307692307692308</v>
      </c>
      <c r="CF304" s="30" t="n">
        <f aca="false">IF(AND(CD304=1,CE304=1),$DC$5,IF(AND(CD304=1,CE304&gt;0.5),$DC$6,IF(AND(CD304=1,AND(CE304&gt;0.25,CE304&lt;=0.5)),$DC$7,IF(AND(CD304=1,CE304&lt;=0.25),$DC$8,IF(AND(CD304&gt;0.5,CE304&gt;0.5),$DC$9,IF(AND(CD304&gt;0.5,AND(CE304&gt;0.25,CE304&lt;=0.5)),$DC$10,IF(AND(CD304&gt;0.5,CE304&lt;=0.25),$DC$11,IF(AND(AND(CD304&lt;=0.5,CD304&gt;0.25),CE304&gt;0.5),$DC$12,IF(AND(AND(CD304&lt;=0.5,CD304&gt;0.25),AND(CE304&gt;0.25,CE304&lt;=0.5)),$DC$13,IF(AND(AND(CD304&lt;=0.5,CD304&gt;0.25),CE304&lt;=0.25),$DC$14,IF(AND(CD304&lt;=0.25,CE304&gt;0.5),$DC$15,IF(AND(CD304&lt;=0.25,AND(CE304&gt;0.25,CE304&lt;=0.5)),$DC$16,IF(AND(CD304&lt;=0.25,AND(CE304&gt;0.1,CE304&lt;=0.25)),$DC$17,IF(AND(CD304&lt;=0.25,CE304&lt;=0.1,OR(CD304&lt;&gt;0,CE304&lt;&gt;0)),$DC$18,IF(AND(CD304=0,CE304=0),$DC$19,"ATENÇÃO")))))))))))))))</f>
        <v>42.8571428571429</v>
      </c>
      <c r="CG304" s="38" t="n">
        <f aca="false">(X304+AA304+AG304)/3</f>
        <v>0.333333333333333</v>
      </c>
      <c r="CH304" s="39" t="n">
        <f aca="false">(U304+V304+W304+Y304+Z304+AB304+AC304+AD304+AE304+AF304)/10</f>
        <v>0.2</v>
      </c>
      <c r="CI304" s="30" t="n">
        <f aca="false">IF(AND(CG304=1,CH304=1),$DC$5,IF(AND(CG304=1,CH304&gt;0.5),$DC$6,IF(AND(CG304=1,AND(CH304&gt;0.25,CH304&lt;=0.5)),$DC$7,IF(AND(CG304=1,CH304&lt;=0.25),$DC$8,IF(AND(CG304&gt;0.5,CH304&gt;0.5),$DC$9,IF(AND(CG304&gt;0.5,AND(CH304&gt;0.25,CH304&lt;=0.5)),$DC$10,IF(AND(CG304&gt;0.5,CH304&lt;=0.25),$DC$11,IF(AND(AND(CG304&lt;=0.5,CG304&gt;0.25),CH304&gt;0.5),$DC$12,IF(AND(AND(CG304&lt;=0.5,CG304&gt;0.25),AND(CH304&gt;0.25,CH304&lt;=0.5)),$DC$13,IF(AND(AND(CG304&lt;=0.5,CG304&gt;0.25),CH304&lt;=0.25),$DC$14,IF(AND(CG304&lt;=0.25,CH304&gt;0.5),$DC$15,IF(AND(CG304&lt;=0.25,AND(CH304&gt;0.25,CH304&lt;=0.5)),$DC$16,IF(AND(CG304&lt;=0.25,AND(CH304&gt;0.1,CH304&lt;=0.25)),$DC$17,IF(AND(CG304&lt;=0.25,CH304&lt;=0.1,OR(CG304&lt;&gt;0,CH304&lt;&gt;0)),$DC$18,IF(AND(CG304=0,CH304=0),$DC$19,"ATENÇÃO")))))))))))))))</f>
        <v>35.7142857142857</v>
      </c>
      <c r="CJ304" s="38" t="n">
        <f aca="false">(AJ304+AL304)/2</f>
        <v>0</v>
      </c>
      <c r="CK304" s="39" t="n">
        <f aca="false">(AH304+AI304+AK304)/3</f>
        <v>1</v>
      </c>
      <c r="CL304" s="30" t="n">
        <f aca="false">IF(AND(CJ304=1,CK304=1),$DC$5,IF(AND(CJ304=1,CK304&gt;0.5),$DC$6,IF(AND(CJ304=1,AND(CK304&gt;0.25,CK304&lt;=0.5)),$DC$7,IF(AND(CJ304=1,CK304&lt;=0.25),$DC$8,IF(AND(CJ304&gt;0.5,CK304&gt;0.5),$DC$9,IF(AND(CJ304&gt;0.5,AND(CK304&gt;0.25,CK304&lt;=0.5)),$DC$10,IF(AND(CJ304&gt;0.5,CK304&lt;=0.25),$DC$11,IF(AND(AND(CJ304&lt;=0.5,CJ304&gt;0.25),CK304&gt;0.5),$DC$12,IF(AND(AND(CJ304&lt;=0.5,CJ304&gt;0.25),AND(CK304&gt;0.25,CK304&lt;=0.5)),$DC$13,IF(AND(AND(CJ304&lt;=0.5,CJ304&gt;0.25),CK304&lt;=0.25),$DC$14,IF(AND(CJ304&lt;=0.25,CK304&gt;0.5),$DC$15,IF(AND(CJ304&lt;=0.25,AND(CK304&gt;0.25,CK304&lt;=0.5)),$DC$16,IF(AND(CJ304&lt;=0.25,AND(CK304&gt;0.1,CK304&lt;=0.25)),$DC$17,IF(AND(CJ304&lt;=0.25,CK304&lt;=0.1,OR(CJ304&lt;&gt;0,CK304&lt;&gt;0)),$DC$18,IF(AND(CJ304=0,CK304=0),$DC$19,"ATENÇÃO")))))))))))))))</f>
        <v>28.5714285714286</v>
      </c>
      <c r="CM304" s="38" t="n">
        <f aca="false">(AP304+AS304)/2</f>
        <v>0</v>
      </c>
      <c r="CN304" s="39" t="n">
        <f aca="false">(AM304+AN304+AO304+AQ304+AR304+AT304)/6</f>
        <v>0.666666666666667</v>
      </c>
      <c r="CO304" s="30" t="n">
        <f aca="false">IF(AND(CM304=1,CN304=1),$DC$5,IF(AND(CM304=1,CN304&gt;0.5),$DC$6,IF(AND(CM304=1,AND(CN304&gt;0.25,CN304&lt;=0.5)),$DC$7,IF(AND(CM304=1,CN304&lt;=0.25),$DC$8,IF(AND(CM304&gt;0.5,CN304&gt;0.5),$DC$9,IF(AND(CM304&gt;0.5,AND(CN304&gt;0.25,CN304&lt;=0.5)),$DC$10,IF(AND(CM304&gt;0.5,CN304&lt;=0.25),$DC$11,IF(AND(AND(CM304&lt;=0.5,CM304&gt;0.25),CN304&gt;0.5),$DC$12,IF(AND(AND(CM304&lt;=0.5,CM304&gt;0.25),AND(CN304&gt;0.25,CN304&lt;=0.5)),$DC$13,IF(AND(AND(CM304&lt;=0.5,CM304&gt;0.25),CN304&lt;=0.25),$DC$14,IF(AND(CM304&lt;=0.25,CN304&gt;0.5),$DC$15,IF(AND(CM304&lt;=0.25,AND(CN304&gt;0.25,CN304&lt;=0.5)),$DC$16,IF(AND(CM304&lt;=0.25,AND(CN304&gt;0.1,CN304&lt;=0.25)),$DC$17,IF(AND(CM304&lt;=0.25,CN304&lt;=0.1,OR(CM304&lt;&gt;0,CN304&lt;&gt;0)),$DC$18,IF(AND(CM304=0,CN304=0),$DC$19,"ATENÇÃO")))))))))))))))</f>
        <v>28.5714285714286</v>
      </c>
      <c r="CP304" s="38" t="n">
        <f aca="false">(AU304+AZ304+BD304)/3</f>
        <v>0.666666666666667</v>
      </c>
      <c r="CQ304" s="39" t="n">
        <f aca="false">(AV304+AW304+AX304+AY304+BA304+BB304+BC304)/7</f>
        <v>0.285714285714286</v>
      </c>
      <c r="CR304" s="30" t="n">
        <f aca="false">IF(AND(CP304=1,CQ304=1),$DC$5,IF(AND(CP304=1,CQ304&gt;0.5),$DC$6,IF(AND(CP304=1,AND(CQ304&gt;0.25,CQ304&lt;=0.5)),$DC$7,IF(AND(CP304=1,CQ304&lt;=0.25),$DC$8,IF(AND(CP304&gt;0.5,CQ304&gt;0.5),$DC$9,IF(AND(CP304&gt;0.5,AND(CQ304&gt;0.25,CQ304&lt;=0.5)),$DC$10,IF(AND(CP304&gt;0.5,CQ304&lt;=0.25),$DC$11,IF(AND(AND(CP304&lt;=0.5,CP304&gt;0.25),CQ304&gt;0.5),$DC$12,IF(AND(AND(CP304&lt;=0.5,CP304&gt;0.25),AND(CQ304&gt;0.25,CQ304&lt;=0.5)),$DC$13,IF(AND(AND(CP304&lt;=0.5,CP304&gt;0.25),CQ304&lt;=0.25),$DC$14,IF(AND(CP304&lt;=0.25,CQ304&gt;0.5),$DC$15,IF(AND(CP304&lt;=0.25,AND(CQ304&gt;0.25,CQ304&lt;=0.5)),$DC$16,IF(AND(CP304&lt;=0.25,AND(CQ304&gt;0.1,CQ304&lt;=0.25)),$DC$17,IF(AND(CP304&lt;=0.25,CQ304&lt;=0.1,OR(CP304&lt;&gt;0,CQ304&lt;&gt;0)),$DC$18,IF(AND(CP304=0,CQ304=0),$DC$19,"ATENÇÃO")))))))))))))))</f>
        <v>64.2857142857143</v>
      </c>
      <c r="CS304" s="38" t="n">
        <f aca="false">(BE304+BJ304+BN304)/3</f>
        <v>1</v>
      </c>
      <c r="CT304" s="39" t="n">
        <f aca="false">(BF304+BG304+BH304+BI304+BK304+BL304+BM304+BO304+BP304)/9</f>
        <v>0.888888888888889</v>
      </c>
      <c r="CU304" s="30" t="n">
        <f aca="false">IF(AND(CS304=1,CT304=1),$DC$5,IF(AND(CS304=1,CT304&gt;0.5),$DC$6,IF(AND(CS304=1,AND(CT304&gt;0.25,CT304&lt;=0.5)),$DC$7,IF(AND(CS304=1,CT304&lt;=0.25),$DC$8,IF(AND(CS304&gt;0.5,CT304&gt;0.5),$DC$9,IF(AND(CS304&gt;0.5,AND(CT304&gt;0.25,CT304&lt;=0.5)),$DC$10,IF(AND(CS304&gt;0.5,CT304&lt;=0.25),$DC$11,IF(AND(AND(CS304&lt;=0.5,CS304&gt;0.25),CT304&gt;0.5),$DC$12,IF(AND(AND(CS304&lt;=0.5,CS304&gt;0.25),AND(CT304&gt;0.25,CT304&lt;=0.5)),$DC$13,IF(AND(AND(CS304&lt;=0.5,CS304&gt;0.25),CT304&lt;=0.25),$DC$14,IF(AND(CS304&lt;=0.25,CT304&gt;0.5),$DC$15,IF(AND(CS304&lt;=0.25,AND(CT304&gt;0.25,CT304&lt;=0.5)),$DC$16,IF(AND(CS304&lt;=0.25,AND(CT304&gt;0.1,CT304&lt;=0.25)),$DC$17,IF(AND(CS304&lt;=0.25,CT304&lt;=0.1,OR(CS304&lt;&gt;0,CT304&lt;&gt;0)),$DC$18,IF(AND(CS304=0,CT304=0),$DC$19,"ATENÇÃO")))))))))))))))</f>
        <v>92.8571428571429</v>
      </c>
      <c r="CV304" s="31" t="n">
        <f aca="false">(BR304+BW304+BX304)/3</f>
        <v>0</v>
      </c>
      <c r="CW304" s="32" t="n">
        <f aca="false">(BQ304+BS304+BT304+BU304+BV304+BY304+BZ304)/7</f>
        <v>0.571428571428571</v>
      </c>
      <c r="CX304" s="30" t="n">
        <f aca="false">IF(AND(CV304=1,CW304=1),$DC$5,IF(AND(CV304=1,CW304&gt;0.5),$DC$6,IF(AND(CV304=1,AND(CW304&gt;0.25,CW304&lt;=0.5)),$DC$7,IF(AND(CV304=1,CW304&lt;=0.25),$DC$8,IF(AND(CV304&gt;0.5,CW304&gt;0.5),$DC$9,IF(AND(CV304&gt;0.5,AND(CW304&gt;0.25,CW304&lt;=0.5)),$DC$10,IF(AND(CV304&gt;0.5,CW304&lt;=0.25),$DC$11,IF(AND(AND(CV304&lt;=0.5,CV304&gt;0.25),CW304&gt;0.5),$DC$12,IF(AND(AND(CV304&lt;=0.5,CV304&gt;0.25),AND(CW304&gt;0.25,CW304&lt;=0.5)),$DC$13,IF(AND(AND(CV304&lt;=0.5,CV304&gt;0.25),CW304&lt;=0.25),$DC$14,IF(AND(CV304&lt;=0.25,CW304&gt;0.5),$DC$15,IF(AND(CV304&lt;=0.25,AND(CW304&gt;0.25,CW304&lt;=0.5)),$DC$16,IF(AND(CV304&lt;=0.25,AND(CW304&gt;0.1,CW304&lt;=0.25)),$DC$17,IF(AND(CV304&lt;=0.25,CW304&lt;=0.1,OR(CV304&lt;&gt;0,CW304&lt;&gt;0)),$DC$18,IF(AND(CV304=0,CW304=0),$DC$19,"ATENÇÃO")))))))))))))))</f>
        <v>28.5714285714286</v>
      </c>
    </row>
    <row r="305" customFormat="false" ht="15" hidden="false" customHeight="false" outlineLevel="0" collapsed="false">
      <c r="A305" s="1" t="s">
        <v>456</v>
      </c>
      <c r="B305" s="2" t="n">
        <v>303</v>
      </c>
      <c r="C305" s="23" t="n">
        <v>0</v>
      </c>
      <c r="D305" s="23" t="n">
        <v>0</v>
      </c>
      <c r="E305" s="23" t="n">
        <v>0</v>
      </c>
      <c r="F305" s="23" t="n">
        <v>0</v>
      </c>
      <c r="G305" s="24" t="n">
        <v>0</v>
      </c>
      <c r="H305" s="23" t="n">
        <v>0</v>
      </c>
      <c r="I305" s="24" t="n">
        <v>0</v>
      </c>
      <c r="J305" s="23" t="n">
        <v>0</v>
      </c>
      <c r="K305" s="24" t="n">
        <v>0</v>
      </c>
      <c r="L305" s="23" t="n">
        <v>0</v>
      </c>
      <c r="M305" s="23" t="n">
        <v>0</v>
      </c>
      <c r="N305" s="24" t="n">
        <v>0</v>
      </c>
      <c r="O305" s="23" t="n">
        <v>0</v>
      </c>
      <c r="P305" s="23" t="n">
        <v>0</v>
      </c>
      <c r="Q305" s="23" t="n">
        <v>0</v>
      </c>
      <c r="R305" s="24" t="n">
        <v>1</v>
      </c>
      <c r="S305" s="23" t="n">
        <v>0</v>
      </c>
      <c r="T305" s="23" t="n">
        <v>1</v>
      </c>
      <c r="U305" s="25" t="n">
        <v>0</v>
      </c>
      <c r="V305" s="25" t="n">
        <v>0</v>
      </c>
      <c r="W305" s="25" t="n">
        <v>0</v>
      </c>
      <c r="X305" s="26" t="n">
        <v>0</v>
      </c>
      <c r="Y305" s="25" t="n">
        <v>0</v>
      </c>
      <c r="Z305" s="25" t="n">
        <v>0</v>
      </c>
      <c r="AA305" s="26" t="n">
        <v>0</v>
      </c>
      <c r="AB305" s="25" t="n">
        <v>0</v>
      </c>
      <c r="AC305" s="25" t="n">
        <v>0</v>
      </c>
      <c r="AD305" s="25" t="n">
        <v>0</v>
      </c>
      <c r="AE305" s="25" t="n">
        <v>1</v>
      </c>
      <c r="AF305" s="25" t="n">
        <v>0</v>
      </c>
      <c r="AG305" s="26" t="n">
        <v>0</v>
      </c>
      <c r="AH305" s="23" t="n">
        <v>1</v>
      </c>
      <c r="AI305" s="23" t="n">
        <v>0</v>
      </c>
      <c r="AJ305" s="24" t="n">
        <v>0</v>
      </c>
      <c r="AK305" s="23" t="n">
        <v>0</v>
      </c>
      <c r="AL305" s="24" t="n">
        <v>0</v>
      </c>
      <c r="AM305" s="25" t="n">
        <v>1</v>
      </c>
      <c r="AN305" s="25" t="n">
        <v>0</v>
      </c>
      <c r="AO305" s="25" t="n">
        <v>0</v>
      </c>
      <c r="AP305" s="26" t="n">
        <v>0</v>
      </c>
      <c r="AQ305" s="25" t="n">
        <v>0</v>
      </c>
      <c r="AR305" s="25" t="n">
        <v>1</v>
      </c>
      <c r="AS305" s="26" t="n">
        <v>0</v>
      </c>
      <c r="AT305" s="25" t="n">
        <v>0</v>
      </c>
      <c r="AU305" s="24" t="n">
        <v>0</v>
      </c>
      <c r="AV305" s="23" t="n">
        <v>0</v>
      </c>
      <c r="AW305" s="23" t="n">
        <v>0</v>
      </c>
      <c r="AX305" s="23" t="n">
        <v>0</v>
      </c>
      <c r="AY305" s="23" t="n">
        <v>0</v>
      </c>
      <c r="AZ305" s="24" t="n">
        <v>0</v>
      </c>
      <c r="BA305" s="23" t="n">
        <v>0</v>
      </c>
      <c r="BB305" s="23" t="n">
        <v>0</v>
      </c>
      <c r="BC305" s="23" t="n">
        <v>0</v>
      </c>
      <c r="BD305" s="24" t="n">
        <v>0</v>
      </c>
      <c r="BE305" s="26" t="n">
        <v>1</v>
      </c>
      <c r="BF305" s="25" t="n">
        <v>1</v>
      </c>
      <c r="BG305" s="25" t="n">
        <v>1</v>
      </c>
      <c r="BH305" s="25" t="n">
        <v>1</v>
      </c>
      <c r="BI305" s="25" t="n">
        <v>1</v>
      </c>
      <c r="BJ305" s="26" t="n">
        <v>1</v>
      </c>
      <c r="BK305" s="25" t="n">
        <v>1</v>
      </c>
      <c r="BL305" s="25" t="n">
        <v>0</v>
      </c>
      <c r="BM305" s="25" t="n">
        <v>1</v>
      </c>
      <c r="BN305" s="26" t="n">
        <v>1</v>
      </c>
      <c r="BO305" s="25" t="n">
        <v>0</v>
      </c>
      <c r="BP305" s="25" t="n">
        <v>1</v>
      </c>
      <c r="BQ305" s="23" t="n">
        <v>1</v>
      </c>
      <c r="BR305" s="24" t="n">
        <v>0</v>
      </c>
      <c r="BS305" s="23" t="n">
        <v>1</v>
      </c>
      <c r="BT305" s="23" t="n">
        <v>1</v>
      </c>
      <c r="BU305" s="23" t="n">
        <v>0</v>
      </c>
      <c r="BV305" s="23" t="n">
        <v>0</v>
      </c>
      <c r="BW305" s="24" t="n">
        <v>0</v>
      </c>
      <c r="BX305" s="24" t="n">
        <v>0</v>
      </c>
      <c r="BY305" s="23" t="n">
        <v>0</v>
      </c>
      <c r="BZ305" s="23" t="n">
        <v>0</v>
      </c>
      <c r="CB305" s="27" t="n">
        <f aca="false">CF305*$CZ$3+CI305*$DA$3+CL305*$DB$3+CO305*$DC$3+CR305*$DD$3+CU305*$DE$3+CX305*$DF$3</f>
        <v>24.8585714285714</v>
      </c>
      <c r="CD305" s="38" t="n">
        <f aca="false">(G305+I305+K305+N305+R305)/5</f>
        <v>0.2</v>
      </c>
      <c r="CE305" s="39" t="n">
        <f aca="false">(C305+D305+E305+F305+H305+J305+L305+M305+O305+P305+Q305+S305+T305)/13</f>
        <v>0.0769230769230769</v>
      </c>
      <c r="CF305" s="30" t="n">
        <f aca="false">IF(AND(CD305=1,CE305=1),$DC$5,IF(AND(CD305=1,CE305&gt;0.5),$DC$6,IF(AND(CD305=1,AND(CE305&gt;0.25,CE305&lt;=0.5)),$DC$7,IF(AND(CD305=1,CE305&lt;=0.25),$DC$8,IF(AND(CD305&gt;0.5,CE305&gt;0.5),$DC$9,IF(AND(CD305&gt;0.5,AND(CE305&gt;0.25,CE305&lt;=0.5)),$DC$10,IF(AND(CD305&gt;0.5,CE305&lt;=0.25),$DC$11,IF(AND(AND(CD305&lt;=0.5,CD305&gt;0.25),CE305&gt;0.5),$DC$12,IF(AND(AND(CD305&lt;=0.5,CD305&gt;0.25),AND(CE305&gt;0.25,CE305&lt;=0.5)),$DC$13,IF(AND(AND(CD305&lt;=0.5,CD305&gt;0.25),CE305&lt;=0.25),$DC$14,IF(AND(CD305&lt;=0.25,CE305&gt;0.5),$DC$15,IF(AND(CD305&lt;=0.25,AND(CE305&gt;0.25,CE305&lt;=0.5)),$DC$16,IF(AND(CD305&lt;=0.25,AND(CE305&gt;0.1,CE305&lt;=0.25)),$DC$17,IF(AND(CD305&lt;=0.25,CE305&lt;=0.1,OR(CD305&lt;&gt;0,CE305&lt;&gt;0)),$DC$18,IF(AND(CD305=0,CE305=0),$DC$19,"ATENÇÃO")))))))))))))))</f>
        <v>7.14285714285714</v>
      </c>
      <c r="CG305" s="38" t="n">
        <f aca="false">(X305+AA305+AG305)/3</f>
        <v>0</v>
      </c>
      <c r="CH305" s="39" t="n">
        <f aca="false">(U305+V305+W305+Y305+Z305+AB305+AC305+AD305+AE305+AF305)/10</f>
        <v>0.1</v>
      </c>
      <c r="CI305" s="30" t="n">
        <f aca="false">IF(AND(CG305=1,CH305=1),$DC$5,IF(AND(CG305=1,CH305&gt;0.5),$DC$6,IF(AND(CG305=1,AND(CH305&gt;0.25,CH305&lt;=0.5)),$DC$7,IF(AND(CG305=1,CH305&lt;=0.25),$DC$8,IF(AND(CG305&gt;0.5,CH305&gt;0.5),$DC$9,IF(AND(CG305&gt;0.5,AND(CH305&gt;0.25,CH305&lt;=0.5)),$DC$10,IF(AND(CG305&gt;0.5,CH305&lt;=0.25),$DC$11,IF(AND(AND(CG305&lt;=0.5,CG305&gt;0.25),CH305&gt;0.5),$DC$12,IF(AND(AND(CG305&lt;=0.5,CG305&gt;0.25),AND(CH305&gt;0.25,CH305&lt;=0.5)),$DC$13,IF(AND(AND(CG305&lt;=0.5,CG305&gt;0.25),CH305&lt;=0.25),$DC$14,IF(AND(CG305&lt;=0.25,CH305&gt;0.5),$DC$15,IF(AND(CG305&lt;=0.25,AND(CH305&gt;0.25,CH305&lt;=0.5)),$DC$16,IF(AND(CG305&lt;=0.25,AND(CH305&gt;0.1,CH305&lt;=0.25)),$DC$17,IF(AND(CG305&lt;=0.25,CH305&lt;=0.1,OR(CG305&lt;&gt;0,CH305&lt;&gt;0)),$DC$18,IF(AND(CG305=0,CH305=0),$DC$19,"ATENÇÃO")))))))))))))))</f>
        <v>7.14285714285714</v>
      </c>
      <c r="CJ305" s="38" t="n">
        <f aca="false">(AJ305+AL305)/2</f>
        <v>0</v>
      </c>
      <c r="CK305" s="39" t="n">
        <f aca="false">(AH305+AI305+AK305)/3</f>
        <v>0.333333333333333</v>
      </c>
      <c r="CL305" s="30" t="n">
        <f aca="false">IF(AND(CJ305=1,CK305=1),$DC$5,IF(AND(CJ305=1,CK305&gt;0.5),$DC$6,IF(AND(CJ305=1,AND(CK305&gt;0.25,CK305&lt;=0.5)),$DC$7,IF(AND(CJ305=1,CK305&lt;=0.25),$DC$8,IF(AND(CJ305&gt;0.5,CK305&gt;0.5),$DC$9,IF(AND(CJ305&gt;0.5,AND(CK305&gt;0.25,CK305&lt;=0.5)),$DC$10,IF(AND(CJ305&gt;0.5,CK305&lt;=0.25),$DC$11,IF(AND(AND(CJ305&lt;=0.5,CJ305&gt;0.25),CK305&gt;0.5),$DC$12,IF(AND(AND(CJ305&lt;=0.5,CJ305&gt;0.25),AND(CK305&gt;0.25,CK305&lt;=0.5)),$DC$13,IF(AND(AND(CJ305&lt;=0.5,CJ305&gt;0.25),CK305&lt;=0.25),$DC$14,IF(AND(CJ305&lt;=0.25,CK305&gt;0.5),$DC$15,IF(AND(CJ305&lt;=0.25,AND(CK305&gt;0.25,CK305&lt;=0.5)),$DC$16,IF(AND(CJ305&lt;=0.25,AND(CK305&gt;0.1,CK305&lt;=0.25)),$DC$17,IF(AND(CJ305&lt;=0.25,CK305&lt;=0.1,OR(CJ305&lt;&gt;0,CK305&lt;&gt;0)),$DC$18,IF(AND(CJ305=0,CK305=0),$DC$19,"ATENÇÃO")))))))))))))))</f>
        <v>21.4285714285714</v>
      </c>
      <c r="CM305" s="38" t="n">
        <f aca="false">(AP305+AS305)/2</f>
        <v>0</v>
      </c>
      <c r="CN305" s="39" t="n">
        <f aca="false">(AM305+AN305+AO305+AQ305+AR305+AT305)/6</f>
        <v>0.333333333333333</v>
      </c>
      <c r="CO305" s="30" t="n">
        <f aca="false">IF(AND(CM305=1,CN305=1),$DC$5,IF(AND(CM305=1,CN305&gt;0.5),$DC$6,IF(AND(CM305=1,AND(CN305&gt;0.25,CN305&lt;=0.5)),$DC$7,IF(AND(CM305=1,CN305&lt;=0.25),$DC$8,IF(AND(CM305&gt;0.5,CN305&gt;0.5),$DC$9,IF(AND(CM305&gt;0.5,AND(CN305&gt;0.25,CN305&lt;=0.5)),$DC$10,IF(AND(CM305&gt;0.5,CN305&lt;=0.25),$DC$11,IF(AND(AND(CM305&lt;=0.5,CM305&gt;0.25),CN305&gt;0.5),$DC$12,IF(AND(AND(CM305&lt;=0.5,CM305&gt;0.25),AND(CN305&gt;0.25,CN305&lt;=0.5)),$DC$13,IF(AND(AND(CM305&lt;=0.5,CM305&gt;0.25),CN305&lt;=0.25),$DC$14,IF(AND(CM305&lt;=0.25,CN305&gt;0.5),$DC$15,IF(AND(CM305&lt;=0.25,AND(CN305&gt;0.25,CN305&lt;=0.5)),$DC$16,IF(AND(CM305&lt;=0.25,AND(CN305&gt;0.1,CN305&lt;=0.25)),$DC$17,IF(AND(CM305&lt;=0.25,CN305&lt;=0.1,OR(CM305&lt;&gt;0,CN305&lt;&gt;0)),$DC$18,IF(AND(CM305=0,CN305=0),$DC$19,"ATENÇÃO")))))))))))))))</f>
        <v>21.4285714285714</v>
      </c>
      <c r="CP305" s="38" t="n">
        <f aca="false">(AU305+AZ305+BD305)/3</f>
        <v>0</v>
      </c>
      <c r="CQ305" s="39" t="n">
        <f aca="false">(AV305+AW305+AX305+AY305+BA305+BB305+BC305)/7</f>
        <v>0</v>
      </c>
      <c r="CR305" s="30" t="n">
        <f aca="false">IF(AND(CP305=1,CQ305=1),$DC$5,IF(AND(CP305=1,CQ305&gt;0.5),$DC$6,IF(AND(CP305=1,AND(CQ305&gt;0.25,CQ305&lt;=0.5)),$DC$7,IF(AND(CP305=1,CQ305&lt;=0.25),$DC$8,IF(AND(CP305&gt;0.5,CQ305&gt;0.5),$DC$9,IF(AND(CP305&gt;0.5,AND(CQ305&gt;0.25,CQ305&lt;=0.5)),$DC$10,IF(AND(CP305&gt;0.5,CQ305&lt;=0.25),$DC$11,IF(AND(AND(CP305&lt;=0.5,CP305&gt;0.25),CQ305&gt;0.5),$DC$12,IF(AND(AND(CP305&lt;=0.5,CP305&gt;0.25),AND(CQ305&gt;0.25,CQ305&lt;=0.5)),$DC$13,IF(AND(AND(CP305&lt;=0.5,CP305&gt;0.25),CQ305&lt;=0.25),$DC$14,IF(AND(CP305&lt;=0.25,CQ305&gt;0.5),$DC$15,IF(AND(CP305&lt;=0.25,AND(CQ305&gt;0.25,CQ305&lt;=0.5)),$DC$16,IF(AND(CP305&lt;=0.25,AND(CQ305&gt;0.1,CQ305&lt;=0.25)),$DC$17,IF(AND(CP305&lt;=0.25,CQ305&lt;=0.1,OR(CP305&lt;&gt;0,CQ305&lt;&gt;0)),$DC$18,IF(AND(CP305=0,CQ305=0),$DC$19,"ATENÇÃO")))))))))))))))</f>
        <v>0</v>
      </c>
      <c r="CS305" s="38" t="n">
        <f aca="false">(BE305+BJ305+BN305)/3</f>
        <v>1</v>
      </c>
      <c r="CT305" s="39" t="n">
        <f aca="false">(BF305+BG305+BH305+BI305+BK305+BL305+BM305+BO305+BP305)/9</f>
        <v>0.777777777777778</v>
      </c>
      <c r="CU305" s="30" t="n">
        <f aca="false">IF(AND(CS305=1,CT305=1),$DC$5,IF(AND(CS305=1,CT305&gt;0.5),$DC$6,IF(AND(CS305=1,AND(CT305&gt;0.25,CT305&lt;=0.5)),$DC$7,IF(AND(CS305=1,CT305&lt;=0.25),$DC$8,IF(AND(CS305&gt;0.5,CT305&gt;0.5),$DC$9,IF(AND(CS305&gt;0.5,AND(CT305&gt;0.25,CT305&lt;=0.5)),$DC$10,IF(AND(CS305&gt;0.5,CT305&lt;=0.25),$DC$11,IF(AND(AND(CS305&lt;=0.5,CS305&gt;0.25),CT305&gt;0.5),$DC$12,IF(AND(AND(CS305&lt;=0.5,CS305&gt;0.25),AND(CT305&gt;0.25,CT305&lt;=0.5)),$DC$13,IF(AND(AND(CS305&lt;=0.5,CS305&gt;0.25),CT305&lt;=0.25),$DC$14,IF(AND(CS305&lt;=0.25,CT305&gt;0.5),$DC$15,IF(AND(CS305&lt;=0.25,AND(CT305&gt;0.25,CT305&lt;=0.5)),$DC$16,IF(AND(CS305&lt;=0.25,AND(CT305&gt;0.1,CT305&lt;=0.25)),$DC$17,IF(AND(CS305&lt;=0.25,CT305&lt;=0.1,OR(CS305&lt;&gt;0,CT305&lt;&gt;0)),$DC$18,IF(AND(CS305=0,CT305=0),$DC$19,"ATENÇÃO")))))))))))))))</f>
        <v>92.8571428571429</v>
      </c>
      <c r="CV305" s="31" t="n">
        <f aca="false">(BR305+BW305+BX305)/3</f>
        <v>0</v>
      </c>
      <c r="CW305" s="32" t="n">
        <f aca="false">(BQ305+BS305+BT305+BU305+BV305+BY305+BZ305)/7</f>
        <v>0.428571428571429</v>
      </c>
      <c r="CX305" s="30" t="n">
        <f aca="false">IF(AND(CV305=1,CW305=1),$DC$5,IF(AND(CV305=1,CW305&gt;0.5),$DC$6,IF(AND(CV305=1,AND(CW305&gt;0.25,CW305&lt;=0.5)),$DC$7,IF(AND(CV305=1,CW305&lt;=0.25),$DC$8,IF(AND(CV305&gt;0.5,CW305&gt;0.5),$DC$9,IF(AND(CV305&gt;0.5,AND(CW305&gt;0.25,CW305&lt;=0.5)),$DC$10,IF(AND(CV305&gt;0.5,CW305&lt;=0.25),$DC$11,IF(AND(AND(CV305&lt;=0.5,CV305&gt;0.25),CW305&gt;0.5),$DC$12,IF(AND(AND(CV305&lt;=0.5,CV305&gt;0.25),AND(CW305&gt;0.25,CW305&lt;=0.5)),$DC$13,IF(AND(AND(CV305&lt;=0.5,CV305&gt;0.25),CW305&lt;=0.25),$DC$14,IF(AND(CV305&lt;=0.25,CW305&gt;0.5),$DC$15,IF(AND(CV305&lt;=0.25,AND(CW305&gt;0.25,CW305&lt;=0.5)),$DC$16,IF(AND(CV305&lt;=0.25,AND(CW305&gt;0.1,CW305&lt;=0.25)),$DC$17,IF(AND(CV305&lt;=0.25,CW305&lt;=0.1,OR(CV305&lt;&gt;0,CW305&lt;&gt;0)),$DC$18,IF(AND(CV305=0,CW305=0),$DC$19,"ATENÇÃO")))))))))))))))</f>
        <v>21.4285714285714</v>
      </c>
    </row>
    <row r="306" customFormat="false" ht="15" hidden="false" customHeight="false" outlineLevel="0" collapsed="false">
      <c r="A306" s="1" t="s">
        <v>457</v>
      </c>
      <c r="B306" s="2" t="n">
        <v>304</v>
      </c>
      <c r="C306" s="23" t="n">
        <v>0</v>
      </c>
      <c r="D306" s="23" t="n">
        <v>0</v>
      </c>
      <c r="E306" s="23" t="n">
        <v>0</v>
      </c>
      <c r="F306" s="23" t="n">
        <v>0</v>
      </c>
      <c r="G306" s="24" t="n">
        <v>0</v>
      </c>
      <c r="H306" s="23" t="n">
        <v>1</v>
      </c>
      <c r="I306" s="24" t="n">
        <v>0</v>
      </c>
      <c r="J306" s="23" t="n">
        <v>0</v>
      </c>
      <c r="K306" s="24" t="n">
        <v>1</v>
      </c>
      <c r="L306" s="23" t="n">
        <v>1</v>
      </c>
      <c r="M306" s="23" t="n">
        <v>1</v>
      </c>
      <c r="N306" s="24" t="n">
        <v>1</v>
      </c>
      <c r="O306" s="23" t="n">
        <v>0</v>
      </c>
      <c r="P306" s="23" t="n">
        <v>0</v>
      </c>
      <c r="Q306" s="23" t="n">
        <v>0</v>
      </c>
      <c r="R306" s="24" t="n">
        <v>1</v>
      </c>
      <c r="S306" s="23" t="n">
        <v>0</v>
      </c>
      <c r="T306" s="23" t="n">
        <v>0</v>
      </c>
      <c r="U306" s="25" t="n">
        <v>0</v>
      </c>
      <c r="V306" s="25" t="n">
        <v>0</v>
      </c>
      <c r="W306" s="25" t="n">
        <v>0</v>
      </c>
      <c r="X306" s="26" t="n">
        <v>0</v>
      </c>
      <c r="Y306" s="25" t="n">
        <v>0</v>
      </c>
      <c r="Z306" s="25" t="n">
        <v>0</v>
      </c>
      <c r="AA306" s="26" t="n">
        <v>0</v>
      </c>
      <c r="AB306" s="25" t="n">
        <v>0</v>
      </c>
      <c r="AC306" s="25" t="n">
        <v>0</v>
      </c>
      <c r="AD306" s="25" t="n">
        <v>0</v>
      </c>
      <c r="AE306" s="25" t="n">
        <v>1</v>
      </c>
      <c r="AF306" s="25" t="n">
        <v>0</v>
      </c>
      <c r="AG306" s="26" t="n">
        <v>1</v>
      </c>
      <c r="AH306" s="23" t="n">
        <v>1</v>
      </c>
      <c r="AI306" s="23" t="n">
        <v>1</v>
      </c>
      <c r="AJ306" s="24" t="n">
        <v>1</v>
      </c>
      <c r="AK306" s="23" t="n">
        <v>0</v>
      </c>
      <c r="AL306" s="24" t="n">
        <v>1</v>
      </c>
      <c r="AM306" s="25" t="n">
        <v>1</v>
      </c>
      <c r="AN306" s="25" t="n">
        <v>1</v>
      </c>
      <c r="AO306" s="25" t="n">
        <v>0</v>
      </c>
      <c r="AP306" s="26" t="n">
        <v>1</v>
      </c>
      <c r="AQ306" s="25" t="n">
        <v>0</v>
      </c>
      <c r="AR306" s="25" t="n">
        <v>1</v>
      </c>
      <c r="AS306" s="26" t="n">
        <v>1</v>
      </c>
      <c r="AT306" s="25" t="n">
        <v>1</v>
      </c>
      <c r="AU306" s="24" t="n">
        <v>0</v>
      </c>
      <c r="AV306" s="23" t="n">
        <v>1</v>
      </c>
      <c r="AW306" s="23" t="n">
        <v>1</v>
      </c>
      <c r="AX306" s="23" t="n">
        <v>0</v>
      </c>
      <c r="AY306" s="23" t="n">
        <v>0</v>
      </c>
      <c r="AZ306" s="24" t="n">
        <v>0</v>
      </c>
      <c r="BA306" s="23" t="n">
        <v>0</v>
      </c>
      <c r="BB306" s="23" t="n">
        <v>0</v>
      </c>
      <c r="BC306" s="23" t="n">
        <v>0</v>
      </c>
      <c r="BD306" s="24" t="n">
        <v>0</v>
      </c>
      <c r="BE306" s="26" t="n">
        <v>1</v>
      </c>
      <c r="BF306" s="25" t="n">
        <v>1</v>
      </c>
      <c r="BG306" s="25" t="n">
        <v>1</v>
      </c>
      <c r="BH306" s="25" t="n">
        <v>0</v>
      </c>
      <c r="BI306" s="25" t="n">
        <v>1</v>
      </c>
      <c r="BJ306" s="26" t="n">
        <v>1</v>
      </c>
      <c r="BK306" s="25" t="n">
        <v>1</v>
      </c>
      <c r="BL306" s="25" t="n">
        <v>1</v>
      </c>
      <c r="BM306" s="25" t="n">
        <v>1</v>
      </c>
      <c r="BN306" s="26" t="n">
        <v>1</v>
      </c>
      <c r="BO306" s="25" t="n">
        <v>1</v>
      </c>
      <c r="BP306" s="25" t="n">
        <v>1</v>
      </c>
      <c r="BQ306" s="23" t="n">
        <v>1</v>
      </c>
      <c r="BR306" s="24" t="n">
        <v>1</v>
      </c>
      <c r="BS306" s="23" t="n">
        <v>0</v>
      </c>
      <c r="BT306" s="23" t="n">
        <v>0</v>
      </c>
      <c r="BU306" s="23" t="n">
        <v>0</v>
      </c>
      <c r="BV306" s="23" t="n">
        <v>0</v>
      </c>
      <c r="BW306" s="24" t="n">
        <v>0</v>
      </c>
      <c r="BX306" s="24" t="n">
        <v>0</v>
      </c>
      <c r="BY306" s="23" t="n">
        <v>0</v>
      </c>
      <c r="BZ306" s="23" t="n">
        <v>0</v>
      </c>
      <c r="CB306" s="27" t="n">
        <f aca="false">CF306*$CZ$3+CI306*$DA$3+CL306*$DB$3+CO306*$DC$3+CR306*$DD$3+CU306*$DE$3+CX306*$DF$3</f>
        <v>54.6671428571429</v>
      </c>
      <c r="CD306" s="38" t="n">
        <f aca="false">(G306+I306+K306+N306+R306)/5</f>
        <v>0.6</v>
      </c>
      <c r="CE306" s="39" t="n">
        <f aca="false">(C306+D306+E306+F306+H306+J306+L306+M306+O306+P306+Q306+S306+T306)/13</f>
        <v>0.230769230769231</v>
      </c>
      <c r="CF306" s="30" t="n">
        <f aca="false">IF(AND(CD306=1,CE306=1),$DC$5,IF(AND(CD306=1,CE306&gt;0.5),$DC$6,IF(AND(CD306=1,AND(CE306&gt;0.25,CE306&lt;=0.5)),$DC$7,IF(AND(CD306=1,CE306&lt;=0.25),$DC$8,IF(AND(CD306&gt;0.5,CE306&gt;0.5),$DC$9,IF(AND(CD306&gt;0.5,AND(CE306&gt;0.25,CE306&lt;=0.5)),$DC$10,IF(AND(CD306&gt;0.5,CE306&lt;=0.25),$DC$11,IF(AND(AND(CD306&lt;=0.5,CD306&gt;0.25),CE306&gt;0.5),$DC$12,IF(AND(AND(CD306&lt;=0.5,CD306&gt;0.25),AND(CE306&gt;0.25,CE306&lt;=0.5)),$DC$13,IF(AND(AND(CD306&lt;=0.5,CD306&gt;0.25),CE306&lt;=0.25),$DC$14,IF(AND(CD306&lt;=0.25,CE306&gt;0.5),$DC$15,IF(AND(CD306&lt;=0.25,AND(CE306&gt;0.25,CE306&lt;=0.5)),$DC$16,IF(AND(CD306&lt;=0.25,AND(CE306&gt;0.1,CE306&lt;=0.25)),$DC$17,IF(AND(CD306&lt;=0.25,CE306&lt;=0.1,OR(CD306&lt;&gt;0,CE306&lt;&gt;0)),$DC$18,IF(AND(CD306=0,CE306=0),$DC$19,"ATENÇÃO")))))))))))))))</f>
        <v>57.1428571428572</v>
      </c>
      <c r="CG306" s="38" t="n">
        <f aca="false">(X306+AA306+AG306)/3</f>
        <v>0.333333333333333</v>
      </c>
      <c r="CH306" s="39" t="n">
        <f aca="false">(U306+V306+W306+Y306+Z306+AB306+AC306+AD306+AE306+AF306)/10</f>
        <v>0.1</v>
      </c>
      <c r="CI306" s="30" t="n">
        <f aca="false">IF(AND(CG306=1,CH306=1),$DC$5,IF(AND(CG306=1,CH306&gt;0.5),$DC$6,IF(AND(CG306=1,AND(CH306&gt;0.25,CH306&lt;=0.5)),$DC$7,IF(AND(CG306=1,CH306&lt;=0.25),$DC$8,IF(AND(CG306&gt;0.5,CH306&gt;0.5),$DC$9,IF(AND(CG306&gt;0.5,AND(CH306&gt;0.25,CH306&lt;=0.5)),$DC$10,IF(AND(CG306&gt;0.5,CH306&lt;=0.25),$DC$11,IF(AND(AND(CG306&lt;=0.5,CG306&gt;0.25),CH306&gt;0.5),$DC$12,IF(AND(AND(CG306&lt;=0.5,CG306&gt;0.25),AND(CH306&gt;0.25,CH306&lt;=0.5)),$DC$13,IF(AND(AND(CG306&lt;=0.5,CG306&gt;0.25),CH306&lt;=0.25),$DC$14,IF(AND(CG306&lt;=0.25,CH306&gt;0.5),$DC$15,IF(AND(CG306&lt;=0.25,AND(CH306&gt;0.25,CH306&lt;=0.5)),$DC$16,IF(AND(CG306&lt;=0.25,AND(CH306&gt;0.1,CH306&lt;=0.25)),$DC$17,IF(AND(CG306&lt;=0.25,CH306&lt;=0.1,OR(CG306&lt;&gt;0,CH306&lt;&gt;0)),$DC$18,IF(AND(CG306=0,CH306=0),$DC$19,"ATENÇÃO")))))))))))))))</f>
        <v>35.7142857142857</v>
      </c>
      <c r="CJ306" s="38" t="n">
        <f aca="false">(AJ306+AL306)/2</f>
        <v>1</v>
      </c>
      <c r="CK306" s="39" t="n">
        <f aca="false">(AH306+AI306+AK306)/3</f>
        <v>0.666666666666667</v>
      </c>
      <c r="CL306" s="30" t="n">
        <f aca="false">IF(AND(CJ306=1,CK306=1),$DC$5,IF(AND(CJ306=1,CK306&gt;0.5),$DC$6,IF(AND(CJ306=1,AND(CK306&gt;0.25,CK306&lt;=0.5)),$DC$7,IF(AND(CJ306=1,CK306&lt;=0.25),$DC$8,IF(AND(CJ306&gt;0.5,CK306&gt;0.5),$DC$9,IF(AND(CJ306&gt;0.5,AND(CK306&gt;0.25,CK306&lt;=0.5)),$DC$10,IF(AND(CJ306&gt;0.5,CK306&lt;=0.25),$DC$11,IF(AND(AND(CJ306&lt;=0.5,CJ306&gt;0.25),CK306&gt;0.5),$DC$12,IF(AND(AND(CJ306&lt;=0.5,CJ306&gt;0.25),AND(CK306&gt;0.25,CK306&lt;=0.5)),$DC$13,IF(AND(AND(CJ306&lt;=0.5,CJ306&gt;0.25),CK306&lt;=0.25),$DC$14,IF(AND(CJ306&lt;=0.25,CK306&gt;0.5),$DC$15,IF(AND(CJ306&lt;=0.25,AND(CK306&gt;0.25,CK306&lt;=0.5)),$DC$16,IF(AND(CJ306&lt;=0.25,AND(CK306&gt;0.1,CK306&lt;=0.25)),$DC$17,IF(AND(CJ306&lt;=0.25,CK306&lt;=0.1,OR(CJ306&lt;&gt;0,CK306&lt;&gt;0)),$DC$18,IF(AND(CJ306=0,CK306=0),$DC$19,"ATENÇÃO")))))))))))))))</f>
        <v>92.8571428571429</v>
      </c>
      <c r="CM306" s="38" t="n">
        <f aca="false">(AP306+AS306)/2</f>
        <v>1</v>
      </c>
      <c r="CN306" s="39" t="n">
        <f aca="false">(AM306+AN306+AO306+AQ306+AR306+AT306)/6</f>
        <v>0.666666666666667</v>
      </c>
      <c r="CO306" s="30" t="n">
        <f aca="false">IF(AND(CM306=1,CN306=1),$DC$5,IF(AND(CM306=1,CN306&gt;0.5),$DC$6,IF(AND(CM306=1,AND(CN306&gt;0.25,CN306&lt;=0.5)),$DC$7,IF(AND(CM306=1,CN306&lt;=0.25),$DC$8,IF(AND(CM306&gt;0.5,CN306&gt;0.5),$DC$9,IF(AND(CM306&gt;0.5,AND(CN306&gt;0.25,CN306&lt;=0.5)),$DC$10,IF(AND(CM306&gt;0.5,CN306&lt;=0.25),$DC$11,IF(AND(AND(CM306&lt;=0.5,CM306&gt;0.25),CN306&gt;0.5),$DC$12,IF(AND(AND(CM306&lt;=0.5,CM306&gt;0.25),AND(CN306&gt;0.25,CN306&lt;=0.5)),$DC$13,IF(AND(AND(CM306&lt;=0.5,CM306&gt;0.25),CN306&lt;=0.25),$DC$14,IF(AND(CM306&lt;=0.25,CN306&gt;0.5),$DC$15,IF(AND(CM306&lt;=0.25,AND(CN306&gt;0.25,CN306&lt;=0.5)),$DC$16,IF(AND(CM306&lt;=0.25,AND(CN306&gt;0.1,CN306&lt;=0.25)),$DC$17,IF(AND(CM306&lt;=0.25,CN306&lt;=0.1,OR(CM306&lt;&gt;0,CN306&lt;&gt;0)),$DC$18,IF(AND(CM306=0,CN306=0),$DC$19,"ATENÇÃO")))))))))))))))</f>
        <v>92.8571428571429</v>
      </c>
      <c r="CP306" s="38" t="n">
        <f aca="false">(AU306+AZ306+BD306)/3</f>
        <v>0</v>
      </c>
      <c r="CQ306" s="39" t="n">
        <f aca="false">(AV306+AW306+AX306+AY306+BA306+BB306+BC306)/7</f>
        <v>0.285714285714286</v>
      </c>
      <c r="CR306" s="30" t="n">
        <f aca="false">IF(AND(CP306=1,CQ306=1),$DC$5,IF(AND(CP306=1,CQ306&gt;0.5),$DC$6,IF(AND(CP306=1,AND(CQ306&gt;0.25,CQ306&lt;=0.5)),$DC$7,IF(AND(CP306=1,CQ306&lt;=0.25),$DC$8,IF(AND(CP306&gt;0.5,CQ306&gt;0.5),$DC$9,IF(AND(CP306&gt;0.5,AND(CQ306&gt;0.25,CQ306&lt;=0.5)),$DC$10,IF(AND(CP306&gt;0.5,CQ306&lt;=0.25),$DC$11,IF(AND(AND(CP306&lt;=0.5,CP306&gt;0.25),CQ306&gt;0.5),$DC$12,IF(AND(AND(CP306&lt;=0.5,CP306&gt;0.25),AND(CQ306&gt;0.25,CQ306&lt;=0.5)),$DC$13,IF(AND(AND(CP306&lt;=0.5,CP306&gt;0.25),CQ306&lt;=0.25),$DC$14,IF(AND(CP306&lt;=0.25,CQ306&gt;0.5),$DC$15,IF(AND(CP306&lt;=0.25,AND(CQ306&gt;0.25,CQ306&lt;=0.5)),$DC$16,IF(AND(CP306&lt;=0.25,AND(CQ306&gt;0.1,CQ306&lt;=0.25)),$DC$17,IF(AND(CP306&lt;=0.25,CQ306&lt;=0.1,OR(CP306&lt;&gt;0,CQ306&lt;&gt;0)),$DC$18,IF(AND(CP306=0,CQ306=0),$DC$19,"ATENÇÃO")))))))))))))))</f>
        <v>21.4285714285714</v>
      </c>
      <c r="CS306" s="38" t="n">
        <f aca="false">(BE306+BJ306+BN306)/3</f>
        <v>1</v>
      </c>
      <c r="CT306" s="39" t="n">
        <f aca="false">(BF306+BG306+BH306+BI306+BK306+BL306+BM306+BO306+BP306)/9</f>
        <v>0.888888888888889</v>
      </c>
      <c r="CU306" s="30" t="n">
        <f aca="false">IF(AND(CS306=1,CT306=1),$DC$5,IF(AND(CS306=1,CT306&gt;0.5),$DC$6,IF(AND(CS306=1,AND(CT306&gt;0.25,CT306&lt;=0.5)),$DC$7,IF(AND(CS306=1,CT306&lt;=0.25),$DC$8,IF(AND(CS306&gt;0.5,CT306&gt;0.5),$DC$9,IF(AND(CS306&gt;0.5,AND(CT306&gt;0.25,CT306&lt;=0.5)),$DC$10,IF(AND(CS306&gt;0.5,CT306&lt;=0.25),$DC$11,IF(AND(AND(CS306&lt;=0.5,CS306&gt;0.25),CT306&gt;0.5),$DC$12,IF(AND(AND(CS306&lt;=0.5,CS306&gt;0.25),AND(CT306&gt;0.25,CT306&lt;=0.5)),$DC$13,IF(AND(AND(CS306&lt;=0.5,CS306&gt;0.25),CT306&lt;=0.25),$DC$14,IF(AND(CS306&lt;=0.25,CT306&gt;0.5),$DC$15,IF(AND(CS306&lt;=0.25,AND(CT306&gt;0.25,CT306&lt;=0.5)),$DC$16,IF(AND(CS306&lt;=0.25,AND(CT306&gt;0.1,CT306&lt;=0.25)),$DC$17,IF(AND(CS306&lt;=0.25,CT306&lt;=0.1,OR(CS306&lt;&gt;0,CT306&lt;&gt;0)),$DC$18,IF(AND(CS306=0,CT306=0),$DC$19,"ATENÇÃO")))))))))))))))</f>
        <v>92.8571428571429</v>
      </c>
      <c r="CV306" s="31" t="n">
        <f aca="false">(BR306+BW306+BX306)/3</f>
        <v>0.333333333333333</v>
      </c>
      <c r="CW306" s="32" t="n">
        <f aca="false">(BQ306+BS306+BT306+BU306+BV306+BY306+BZ306)/7</f>
        <v>0.142857142857143</v>
      </c>
      <c r="CX306" s="30" t="n">
        <f aca="false">IF(AND(CV306=1,CW306=1),$DC$5,IF(AND(CV306=1,CW306&gt;0.5),$DC$6,IF(AND(CV306=1,AND(CW306&gt;0.25,CW306&lt;=0.5)),$DC$7,IF(AND(CV306=1,CW306&lt;=0.25),$DC$8,IF(AND(CV306&gt;0.5,CW306&gt;0.5),$DC$9,IF(AND(CV306&gt;0.5,AND(CW306&gt;0.25,CW306&lt;=0.5)),$DC$10,IF(AND(CV306&gt;0.5,CW306&lt;=0.25),$DC$11,IF(AND(AND(CV306&lt;=0.5,CV306&gt;0.25),CW306&gt;0.5),$DC$12,IF(AND(AND(CV306&lt;=0.5,CV306&gt;0.25),AND(CW306&gt;0.25,CW306&lt;=0.5)),$DC$13,IF(AND(AND(CV306&lt;=0.5,CV306&gt;0.25),CW306&lt;=0.25),$DC$14,IF(AND(CV306&lt;=0.25,CW306&gt;0.5),$DC$15,IF(AND(CV306&lt;=0.25,AND(CW306&gt;0.25,CW306&lt;=0.5)),$DC$16,IF(AND(CV306&lt;=0.25,AND(CW306&gt;0.1,CW306&lt;=0.25)),$DC$17,IF(AND(CV306&lt;=0.25,CW306&lt;=0.1,OR(CV306&lt;&gt;0,CW306&lt;&gt;0)),$DC$18,IF(AND(CV306=0,CW306=0),$DC$19,"ATENÇÃO")))))))))))))))</f>
        <v>35.7142857142857</v>
      </c>
    </row>
    <row r="307" customFormat="false" ht="15" hidden="false" customHeight="false" outlineLevel="0" collapsed="false">
      <c r="A307" s="1" t="s">
        <v>458</v>
      </c>
      <c r="B307" s="2" t="n">
        <v>305</v>
      </c>
      <c r="C307" s="23" t="n">
        <v>1</v>
      </c>
      <c r="D307" s="23" t="n">
        <v>1</v>
      </c>
      <c r="E307" s="23" t="n">
        <v>0</v>
      </c>
      <c r="F307" s="23" t="n">
        <v>0</v>
      </c>
      <c r="G307" s="24" t="n">
        <v>0</v>
      </c>
      <c r="H307" s="23" t="n">
        <v>0</v>
      </c>
      <c r="I307" s="24" t="n">
        <v>0</v>
      </c>
      <c r="J307" s="23" t="n">
        <v>0</v>
      </c>
      <c r="K307" s="24" t="n">
        <v>0</v>
      </c>
      <c r="L307" s="23" t="n">
        <v>1</v>
      </c>
      <c r="M307" s="23" t="n">
        <v>1</v>
      </c>
      <c r="N307" s="24" t="n">
        <v>1</v>
      </c>
      <c r="O307" s="23" t="n">
        <v>0</v>
      </c>
      <c r="P307" s="23" t="n">
        <v>0</v>
      </c>
      <c r="Q307" s="23" t="n">
        <v>0</v>
      </c>
      <c r="R307" s="24" t="n">
        <v>1</v>
      </c>
      <c r="S307" s="23" t="n">
        <v>0</v>
      </c>
      <c r="T307" s="23" t="n">
        <v>0</v>
      </c>
      <c r="U307" s="25" t="n">
        <v>1</v>
      </c>
      <c r="V307" s="25" t="n">
        <v>0</v>
      </c>
      <c r="W307" s="25" t="n">
        <v>0</v>
      </c>
      <c r="X307" s="26" t="n">
        <v>0</v>
      </c>
      <c r="Y307" s="25" t="n">
        <v>0</v>
      </c>
      <c r="Z307" s="25" t="n">
        <v>0</v>
      </c>
      <c r="AA307" s="26" t="n">
        <v>0</v>
      </c>
      <c r="AB307" s="25" t="n">
        <v>0</v>
      </c>
      <c r="AC307" s="25" t="n">
        <v>0</v>
      </c>
      <c r="AD307" s="25" t="n">
        <v>0</v>
      </c>
      <c r="AE307" s="25" t="n">
        <v>1</v>
      </c>
      <c r="AF307" s="25" t="n">
        <v>0</v>
      </c>
      <c r="AG307" s="26" t="n">
        <v>1</v>
      </c>
      <c r="AH307" s="23" t="n">
        <v>1</v>
      </c>
      <c r="AI307" s="23" t="n">
        <v>1</v>
      </c>
      <c r="AJ307" s="24" t="n">
        <v>0</v>
      </c>
      <c r="AK307" s="23" t="n">
        <v>1</v>
      </c>
      <c r="AL307" s="24" t="n">
        <v>0</v>
      </c>
      <c r="AM307" s="25" t="n">
        <v>1</v>
      </c>
      <c r="AN307" s="25" t="n">
        <v>1</v>
      </c>
      <c r="AO307" s="25" t="n">
        <v>1</v>
      </c>
      <c r="AP307" s="26" t="n">
        <v>1</v>
      </c>
      <c r="AQ307" s="25" t="n">
        <v>0</v>
      </c>
      <c r="AR307" s="25" t="n">
        <v>1</v>
      </c>
      <c r="AS307" s="26" t="n">
        <v>1</v>
      </c>
      <c r="AT307" s="25" t="n">
        <v>1</v>
      </c>
      <c r="AU307" s="24" t="n">
        <v>0</v>
      </c>
      <c r="AV307" s="23" t="n">
        <v>1</v>
      </c>
      <c r="AW307" s="23" t="n">
        <v>0</v>
      </c>
      <c r="AX307" s="23" t="n">
        <v>0</v>
      </c>
      <c r="AY307" s="23" t="n">
        <v>0</v>
      </c>
      <c r="AZ307" s="24" t="n">
        <v>0</v>
      </c>
      <c r="BA307" s="23" t="n">
        <v>0</v>
      </c>
      <c r="BB307" s="23" t="n">
        <v>0</v>
      </c>
      <c r="BC307" s="23" t="n">
        <v>0</v>
      </c>
      <c r="BD307" s="24" t="n">
        <v>0</v>
      </c>
      <c r="BE307" s="26" t="n">
        <v>1</v>
      </c>
      <c r="BF307" s="25" t="n">
        <v>1</v>
      </c>
      <c r="BG307" s="25" t="n">
        <v>1</v>
      </c>
      <c r="BH307" s="25" t="n">
        <v>1</v>
      </c>
      <c r="BI307" s="25" t="n">
        <v>1</v>
      </c>
      <c r="BJ307" s="26" t="n">
        <v>1</v>
      </c>
      <c r="BK307" s="25" t="n">
        <v>1</v>
      </c>
      <c r="BL307" s="25" t="n">
        <v>1</v>
      </c>
      <c r="BM307" s="25" t="n">
        <v>1</v>
      </c>
      <c r="BN307" s="26" t="n">
        <v>1</v>
      </c>
      <c r="BO307" s="25" t="n">
        <v>1</v>
      </c>
      <c r="BP307" s="25" t="n">
        <v>1</v>
      </c>
      <c r="BQ307" s="23" t="n">
        <v>1</v>
      </c>
      <c r="BR307" s="24" t="n">
        <v>1</v>
      </c>
      <c r="BS307" s="23" t="n">
        <v>0</v>
      </c>
      <c r="BT307" s="23" t="n">
        <v>0</v>
      </c>
      <c r="BU307" s="23" t="n">
        <v>0</v>
      </c>
      <c r="BV307" s="23" t="n">
        <v>0</v>
      </c>
      <c r="BW307" s="24" t="n">
        <v>0</v>
      </c>
      <c r="BX307" s="24" t="n">
        <v>0</v>
      </c>
      <c r="BY307" s="23" t="n">
        <v>0</v>
      </c>
      <c r="BZ307" s="23" t="n">
        <v>0</v>
      </c>
      <c r="CB307" s="27" t="n">
        <f aca="false">CF307*$CZ$3+CI307*$DA$3+CL307*$DB$3+CO307*$DC$3+CR307*$DD$3+CU307*$DE$3+CX307*$DF$3</f>
        <v>44.6385714285714</v>
      </c>
      <c r="CD307" s="38" t="n">
        <f aca="false">(G307+I307+K307+N307+R307)/5</f>
        <v>0.4</v>
      </c>
      <c r="CE307" s="39" t="n">
        <f aca="false">(C307+D307+E307+F307+H307+J307+L307+M307+O307+P307+Q307+S307+T307)/13</f>
        <v>0.307692307692308</v>
      </c>
      <c r="CF307" s="30" t="n">
        <f aca="false">IF(AND(CD307=1,CE307=1),$DC$5,IF(AND(CD307=1,CE307&gt;0.5),$DC$6,IF(AND(CD307=1,AND(CE307&gt;0.25,CE307&lt;=0.5)),$DC$7,IF(AND(CD307=1,CE307&lt;=0.25),$DC$8,IF(AND(CD307&gt;0.5,CE307&gt;0.5),$DC$9,IF(AND(CD307&gt;0.5,AND(CE307&gt;0.25,CE307&lt;=0.5)),$DC$10,IF(AND(CD307&gt;0.5,CE307&lt;=0.25),$DC$11,IF(AND(AND(CD307&lt;=0.5,CD307&gt;0.25),CE307&gt;0.5),$DC$12,IF(AND(AND(CD307&lt;=0.5,CD307&gt;0.25),AND(CE307&gt;0.25,CE307&lt;=0.5)),$DC$13,IF(AND(AND(CD307&lt;=0.5,CD307&gt;0.25),CE307&lt;=0.25),$DC$14,IF(AND(CD307&lt;=0.25,CE307&gt;0.5),$DC$15,IF(AND(CD307&lt;=0.25,AND(CE307&gt;0.25,CE307&lt;=0.5)),$DC$16,IF(AND(CD307&lt;=0.25,AND(CE307&gt;0.1,CE307&lt;=0.25)),$DC$17,IF(AND(CD307&lt;=0.25,CE307&lt;=0.1,OR(CD307&lt;&gt;0,CE307&lt;&gt;0)),$DC$18,IF(AND(CD307=0,CE307=0),$DC$19,"ATENÇÃO")))))))))))))))</f>
        <v>42.8571428571429</v>
      </c>
      <c r="CG307" s="38" t="n">
        <f aca="false">(X307+AA307+AG307)/3</f>
        <v>0.333333333333333</v>
      </c>
      <c r="CH307" s="39" t="n">
        <f aca="false">(U307+V307+W307+Y307+Z307+AB307+AC307+AD307+AE307+AF307)/10</f>
        <v>0.2</v>
      </c>
      <c r="CI307" s="30" t="n">
        <f aca="false">IF(AND(CG307=1,CH307=1),$DC$5,IF(AND(CG307=1,CH307&gt;0.5),$DC$6,IF(AND(CG307=1,AND(CH307&gt;0.25,CH307&lt;=0.5)),$DC$7,IF(AND(CG307=1,CH307&lt;=0.25),$DC$8,IF(AND(CG307&gt;0.5,CH307&gt;0.5),$DC$9,IF(AND(CG307&gt;0.5,AND(CH307&gt;0.25,CH307&lt;=0.5)),$DC$10,IF(AND(CG307&gt;0.5,CH307&lt;=0.25),$DC$11,IF(AND(AND(CG307&lt;=0.5,CG307&gt;0.25),CH307&gt;0.5),$DC$12,IF(AND(AND(CG307&lt;=0.5,CG307&gt;0.25),AND(CH307&gt;0.25,CH307&lt;=0.5)),$DC$13,IF(AND(AND(CG307&lt;=0.5,CG307&gt;0.25),CH307&lt;=0.25),$DC$14,IF(AND(CG307&lt;=0.25,CH307&gt;0.5),$DC$15,IF(AND(CG307&lt;=0.25,AND(CH307&gt;0.25,CH307&lt;=0.5)),$DC$16,IF(AND(CG307&lt;=0.25,AND(CH307&gt;0.1,CH307&lt;=0.25)),$DC$17,IF(AND(CG307&lt;=0.25,CH307&lt;=0.1,OR(CG307&lt;&gt;0,CH307&lt;&gt;0)),$DC$18,IF(AND(CG307=0,CH307=0),$DC$19,"ATENÇÃO")))))))))))))))</f>
        <v>35.7142857142857</v>
      </c>
      <c r="CJ307" s="38" t="n">
        <f aca="false">(AJ307+AL307)/2</f>
        <v>0</v>
      </c>
      <c r="CK307" s="39" t="n">
        <f aca="false">(AH307+AI307+AK307)/3</f>
        <v>1</v>
      </c>
      <c r="CL307" s="30" t="n">
        <f aca="false">IF(AND(CJ307=1,CK307=1),$DC$5,IF(AND(CJ307=1,CK307&gt;0.5),$DC$6,IF(AND(CJ307=1,AND(CK307&gt;0.25,CK307&lt;=0.5)),$DC$7,IF(AND(CJ307=1,CK307&lt;=0.25),$DC$8,IF(AND(CJ307&gt;0.5,CK307&gt;0.5),$DC$9,IF(AND(CJ307&gt;0.5,AND(CK307&gt;0.25,CK307&lt;=0.5)),$DC$10,IF(AND(CJ307&gt;0.5,CK307&lt;=0.25),$DC$11,IF(AND(AND(CJ307&lt;=0.5,CJ307&gt;0.25),CK307&gt;0.5),$DC$12,IF(AND(AND(CJ307&lt;=0.5,CJ307&gt;0.25),AND(CK307&gt;0.25,CK307&lt;=0.5)),$DC$13,IF(AND(AND(CJ307&lt;=0.5,CJ307&gt;0.25),CK307&lt;=0.25),$DC$14,IF(AND(CJ307&lt;=0.25,CK307&gt;0.5),$DC$15,IF(AND(CJ307&lt;=0.25,AND(CK307&gt;0.25,CK307&lt;=0.5)),$DC$16,IF(AND(CJ307&lt;=0.25,AND(CK307&gt;0.1,CK307&lt;=0.25)),$DC$17,IF(AND(CJ307&lt;=0.25,CK307&lt;=0.1,OR(CJ307&lt;&gt;0,CK307&lt;&gt;0)),$DC$18,IF(AND(CJ307=0,CK307=0),$DC$19,"ATENÇÃO")))))))))))))))</f>
        <v>28.5714285714286</v>
      </c>
      <c r="CM307" s="38" t="n">
        <f aca="false">(AP307+AS307)/2</f>
        <v>1</v>
      </c>
      <c r="CN307" s="39" t="n">
        <f aca="false">(AM307+AN307+AO307+AQ307+AR307+AT307)/6</f>
        <v>0.833333333333333</v>
      </c>
      <c r="CO307" s="30" t="n">
        <f aca="false">IF(AND(CM307=1,CN307=1),$DC$5,IF(AND(CM307=1,CN307&gt;0.5),$DC$6,IF(AND(CM307=1,AND(CN307&gt;0.25,CN307&lt;=0.5)),$DC$7,IF(AND(CM307=1,CN307&lt;=0.25),$DC$8,IF(AND(CM307&gt;0.5,CN307&gt;0.5),$DC$9,IF(AND(CM307&gt;0.5,AND(CN307&gt;0.25,CN307&lt;=0.5)),$DC$10,IF(AND(CM307&gt;0.5,CN307&lt;=0.25),$DC$11,IF(AND(AND(CM307&lt;=0.5,CM307&gt;0.25),CN307&gt;0.5),$DC$12,IF(AND(AND(CM307&lt;=0.5,CM307&gt;0.25),AND(CN307&gt;0.25,CN307&lt;=0.5)),$DC$13,IF(AND(AND(CM307&lt;=0.5,CM307&gt;0.25),CN307&lt;=0.25),$DC$14,IF(AND(CM307&lt;=0.25,CN307&gt;0.5),$DC$15,IF(AND(CM307&lt;=0.25,AND(CN307&gt;0.25,CN307&lt;=0.5)),$DC$16,IF(AND(CM307&lt;=0.25,AND(CN307&gt;0.1,CN307&lt;=0.25)),$DC$17,IF(AND(CM307&lt;=0.25,CN307&lt;=0.1,OR(CM307&lt;&gt;0,CN307&lt;&gt;0)),$DC$18,IF(AND(CM307=0,CN307=0),$DC$19,"ATENÇÃO")))))))))))))))</f>
        <v>92.8571428571429</v>
      </c>
      <c r="CP307" s="38" t="n">
        <f aca="false">(AU307+AZ307+BD307)/3</f>
        <v>0</v>
      </c>
      <c r="CQ307" s="39" t="n">
        <f aca="false">(AV307+AW307+AX307+AY307+BA307+BB307+BC307)/7</f>
        <v>0.142857142857143</v>
      </c>
      <c r="CR307" s="30" t="n">
        <f aca="false">IF(AND(CP307=1,CQ307=1),$DC$5,IF(AND(CP307=1,CQ307&gt;0.5),$DC$6,IF(AND(CP307=1,AND(CQ307&gt;0.25,CQ307&lt;=0.5)),$DC$7,IF(AND(CP307=1,CQ307&lt;=0.25),$DC$8,IF(AND(CP307&gt;0.5,CQ307&gt;0.5),$DC$9,IF(AND(CP307&gt;0.5,AND(CQ307&gt;0.25,CQ307&lt;=0.5)),$DC$10,IF(AND(CP307&gt;0.5,CQ307&lt;=0.25),$DC$11,IF(AND(AND(CP307&lt;=0.5,CP307&gt;0.25),CQ307&gt;0.5),$DC$12,IF(AND(AND(CP307&lt;=0.5,CP307&gt;0.25),AND(CQ307&gt;0.25,CQ307&lt;=0.5)),$DC$13,IF(AND(AND(CP307&lt;=0.5,CP307&gt;0.25),CQ307&lt;=0.25),$DC$14,IF(AND(CP307&lt;=0.25,CQ307&gt;0.5),$DC$15,IF(AND(CP307&lt;=0.25,AND(CQ307&gt;0.25,CQ307&lt;=0.5)),$DC$16,IF(AND(CP307&lt;=0.25,AND(CQ307&gt;0.1,CQ307&lt;=0.25)),$DC$17,IF(AND(CP307&lt;=0.25,CQ307&lt;=0.1,OR(CP307&lt;&gt;0,CQ307&lt;&gt;0)),$DC$18,IF(AND(CP307=0,CQ307=0),$DC$19,"ATENÇÃO")))))))))))))))</f>
        <v>14.2857142857143</v>
      </c>
      <c r="CS307" s="38" t="n">
        <f aca="false">(BE307+BJ307+BN307)/3</f>
        <v>1</v>
      </c>
      <c r="CT307" s="39" t="n">
        <f aca="false">(BF307+BG307+BH307+BI307+BK307+BL307+BM307+BO307+BP307)/9</f>
        <v>1</v>
      </c>
      <c r="CU307" s="30" t="n">
        <f aca="false">IF(AND(CS307=1,CT307=1),$DC$5,IF(AND(CS307=1,CT307&gt;0.5),$DC$6,IF(AND(CS307=1,AND(CT307&gt;0.25,CT307&lt;=0.5)),$DC$7,IF(AND(CS307=1,CT307&lt;=0.25),$DC$8,IF(AND(CS307&gt;0.5,CT307&gt;0.5),$DC$9,IF(AND(CS307&gt;0.5,AND(CT307&gt;0.25,CT307&lt;=0.5)),$DC$10,IF(AND(CS307&gt;0.5,CT307&lt;=0.25),$DC$11,IF(AND(AND(CS307&lt;=0.5,CS307&gt;0.25),CT307&gt;0.5),$DC$12,IF(AND(AND(CS307&lt;=0.5,CS307&gt;0.25),AND(CT307&gt;0.25,CT307&lt;=0.5)),$DC$13,IF(AND(AND(CS307&lt;=0.5,CS307&gt;0.25),CT307&lt;=0.25),$DC$14,IF(AND(CS307&lt;=0.25,CT307&gt;0.5),$DC$15,IF(AND(CS307&lt;=0.25,AND(CT307&gt;0.25,CT307&lt;=0.5)),$DC$16,IF(AND(CS307&lt;=0.25,AND(CT307&gt;0.1,CT307&lt;=0.25)),$DC$17,IF(AND(CS307&lt;=0.25,CT307&lt;=0.1,OR(CS307&lt;&gt;0,CT307&lt;&gt;0)),$DC$18,IF(AND(CS307=0,CT307=0),$DC$19,"ATENÇÃO")))))))))))))))</f>
        <v>100</v>
      </c>
      <c r="CV307" s="31" t="n">
        <f aca="false">(BR307+BW307+BX307)/3</f>
        <v>0.333333333333333</v>
      </c>
      <c r="CW307" s="32" t="n">
        <f aca="false">(BQ307+BS307+BT307+BU307+BV307+BY307+BZ307)/7</f>
        <v>0.142857142857143</v>
      </c>
      <c r="CX307" s="30" t="n">
        <f aca="false">IF(AND(CV307=1,CW307=1),$DC$5,IF(AND(CV307=1,CW307&gt;0.5),$DC$6,IF(AND(CV307=1,AND(CW307&gt;0.25,CW307&lt;=0.5)),$DC$7,IF(AND(CV307=1,CW307&lt;=0.25),$DC$8,IF(AND(CV307&gt;0.5,CW307&gt;0.5),$DC$9,IF(AND(CV307&gt;0.5,AND(CW307&gt;0.25,CW307&lt;=0.5)),$DC$10,IF(AND(CV307&gt;0.5,CW307&lt;=0.25),$DC$11,IF(AND(AND(CV307&lt;=0.5,CV307&gt;0.25),CW307&gt;0.5),$DC$12,IF(AND(AND(CV307&lt;=0.5,CV307&gt;0.25),AND(CW307&gt;0.25,CW307&lt;=0.5)),$DC$13,IF(AND(AND(CV307&lt;=0.5,CV307&gt;0.25),CW307&lt;=0.25),$DC$14,IF(AND(CV307&lt;=0.25,CW307&gt;0.5),$DC$15,IF(AND(CV307&lt;=0.25,AND(CW307&gt;0.25,CW307&lt;=0.5)),$DC$16,IF(AND(CV307&lt;=0.25,AND(CW307&gt;0.1,CW307&lt;=0.25)),$DC$17,IF(AND(CV307&lt;=0.25,CW307&lt;=0.1,OR(CV307&lt;&gt;0,CW307&lt;&gt;0)),$DC$18,IF(AND(CV307=0,CW307=0),$DC$19,"ATENÇÃO")))))))))))))))</f>
        <v>35.7142857142857</v>
      </c>
    </row>
    <row r="308" customFormat="false" ht="15" hidden="false" customHeight="false" outlineLevel="0" collapsed="false">
      <c r="A308" s="1" t="s">
        <v>459</v>
      </c>
      <c r="B308" s="2" t="n">
        <v>306</v>
      </c>
      <c r="C308" s="23" t="n">
        <v>1</v>
      </c>
      <c r="D308" s="23" t="n">
        <v>1</v>
      </c>
      <c r="E308" s="23" t="n">
        <v>0</v>
      </c>
      <c r="F308" s="23" t="n">
        <v>0</v>
      </c>
      <c r="G308" s="24" t="n">
        <v>0</v>
      </c>
      <c r="H308" s="23" t="n">
        <v>1</v>
      </c>
      <c r="I308" s="24" t="n">
        <v>1</v>
      </c>
      <c r="J308" s="23" t="n">
        <v>0</v>
      </c>
      <c r="K308" s="24" t="n">
        <v>1</v>
      </c>
      <c r="L308" s="23" t="n">
        <v>1</v>
      </c>
      <c r="M308" s="23" t="n">
        <v>0</v>
      </c>
      <c r="N308" s="24" t="n">
        <v>1</v>
      </c>
      <c r="O308" s="23" t="n">
        <v>1</v>
      </c>
      <c r="P308" s="23" t="n">
        <v>0</v>
      </c>
      <c r="Q308" s="23" t="n">
        <v>1</v>
      </c>
      <c r="R308" s="24" t="n">
        <v>1</v>
      </c>
      <c r="S308" s="23" t="n">
        <v>0</v>
      </c>
      <c r="T308" s="23" t="n">
        <v>1</v>
      </c>
      <c r="U308" s="25" t="n">
        <v>1</v>
      </c>
      <c r="V308" s="25" t="n">
        <v>0</v>
      </c>
      <c r="W308" s="25" t="n">
        <v>1</v>
      </c>
      <c r="X308" s="26" t="n">
        <v>0</v>
      </c>
      <c r="Y308" s="25" t="n">
        <v>1</v>
      </c>
      <c r="Z308" s="25" t="n">
        <v>0</v>
      </c>
      <c r="AA308" s="26" t="n">
        <v>1</v>
      </c>
      <c r="AB308" s="25" t="n">
        <v>0</v>
      </c>
      <c r="AC308" s="25" t="n">
        <v>1</v>
      </c>
      <c r="AD308" s="25" t="n">
        <v>1</v>
      </c>
      <c r="AE308" s="25" t="n">
        <v>1</v>
      </c>
      <c r="AF308" s="25" t="n">
        <v>0</v>
      </c>
      <c r="AG308" s="26" t="n">
        <v>1</v>
      </c>
      <c r="AH308" s="23" t="n">
        <v>1</v>
      </c>
      <c r="AI308" s="23" t="n">
        <v>0</v>
      </c>
      <c r="AJ308" s="24" t="n">
        <v>1</v>
      </c>
      <c r="AK308" s="23" t="n">
        <v>1</v>
      </c>
      <c r="AL308" s="24" t="n">
        <v>1</v>
      </c>
      <c r="AM308" s="25" t="n">
        <v>1</v>
      </c>
      <c r="AN308" s="25" t="n">
        <v>1</v>
      </c>
      <c r="AO308" s="25" t="n">
        <v>1</v>
      </c>
      <c r="AP308" s="26" t="n">
        <v>1</v>
      </c>
      <c r="AQ308" s="25" t="n">
        <v>0</v>
      </c>
      <c r="AR308" s="25" t="n">
        <v>0</v>
      </c>
      <c r="AS308" s="26" t="n">
        <v>1</v>
      </c>
      <c r="AT308" s="25" t="n">
        <v>1</v>
      </c>
      <c r="AU308" s="24" t="n">
        <v>1</v>
      </c>
      <c r="AV308" s="23" t="n">
        <v>0</v>
      </c>
      <c r="AW308" s="23" t="n">
        <v>0</v>
      </c>
      <c r="AX308" s="23" t="n">
        <v>1</v>
      </c>
      <c r="AY308" s="23" t="n">
        <v>0</v>
      </c>
      <c r="AZ308" s="24" t="n">
        <v>1</v>
      </c>
      <c r="BA308" s="23" t="n">
        <v>0</v>
      </c>
      <c r="BB308" s="23" t="n">
        <v>1</v>
      </c>
      <c r="BC308" s="23" t="n">
        <v>0</v>
      </c>
      <c r="BD308" s="24" t="n">
        <v>0</v>
      </c>
      <c r="BE308" s="26" t="n">
        <v>1</v>
      </c>
      <c r="BF308" s="25" t="n">
        <v>1</v>
      </c>
      <c r="BG308" s="25" t="n">
        <v>1</v>
      </c>
      <c r="BH308" s="25" t="n">
        <v>1</v>
      </c>
      <c r="BI308" s="25" t="n">
        <v>1</v>
      </c>
      <c r="BJ308" s="26" t="n">
        <v>1</v>
      </c>
      <c r="BK308" s="25" t="n">
        <v>1</v>
      </c>
      <c r="BL308" s="25" t="n">
        <v>1</v>
      </c>
      <c r="BM308" s="25" t="n">
        <v>1</v>
      </c>
      <c r="BN308" s="26" t="n">
        <v>1</v>
      </c>
      <c r="BO308" s="25" t="n">
        <v>1</v>
      </c>
      <c r="BP308" s="25" t="n">
        <v>1</v>
      </c>
      <c r="BQ308" s="23" t="n">
        <v>1</v>
      </c>
      <c r="BR308" s="24" t="n">
        <v>1</v>
      </c>
      <c r="BS308" s="23" t="n">
        <v>0</v>
      </c>
      <c r="BT308" s="23" t="n">
        <v>1</v>
      </c>
      <c r="BU308" s="23" t="n">
        <v>1</v>
      </c>
      <c r="BV308" s="23" t="n">
        <v>0</v>
      </c>
      <c r="BW308" s="24" t="n">
        <v>0</v>
      </c>
      <c r="BX308" s="24" t="n">
        <v>0</v>
      </c>
      <c r="BY308" s="23" t="n">
        <v>1</v>
      </c>
      <c r="BZ308" s="23" t="n">
        <v>0</v>
      </c>
      <c r="CB308" s="27" t="n">
        <f aca="false">CF308*$CZ$3+CI308*$DA$3+CL308*$DB$3+CO308*$DC$3+CR308*$DD$3+CU308*$DE$3+CX308*$DF$3</f>
        <v>72.6635714285714</v>
      </c>
      <c r="CD308" s="38" t="n">
        <f aca="false">(G308+I308+K308+N308+R308)/5</f>
        <v>0.8</v>
      </c>
      <c r="CE308" s="39" t="n">
        <f aca="false">(C308+D308+E308+F308+H308+J308+L308+M308+O308+P308+Q308+S308+T308)/13</f>
        <v>0.538461538461538</v>
      </c>
      <c r="CF308" s="30" t="n">
        <f aca="false">IF(AND(CD308=1,CE308=1),$DC$5,IF(AND(CD308=1,CE308&gt;0.5),$DC$6,IF(AND(CD308=1,AND(CE308&gt;0.25,CE308&lt;=0.5)),$DC$7,IF(AND(CD308=1,CE308&lt;=0.25),$DC$8,IF(AND(CD308&gt;0.5,CE308&gt;0.5),$DC$9,IF(AND(CD308&gt;0.5,AND(CE308&gt;0.25,CE308&lt;=0.5)),$DC$10,IF(AND(CD308&gt;0.5,CE308&lt;=0.25),$DC$11,IF(AND(AND(CD308&lt;=0.5,CD308&gt;0.25),CE308&gt;0.5),$DC$12,IF(AND(AND(CD308&lt;=0.5,CD308&gt;0.25),AND(CE308&gt;0.25,CE308&lt;=0.5)),$DC$13,IF(AND(AND(CD308&lt;=0.5,CD308&gt;0.25),CE308&lt;=0.25),$DC$14,IF(AND(CD308&lt;=0.25,CE308&gt;0.5),$DC$15,IF(AND(CD308&lt;=0.25,AND(CE308&gt;0.25,CE308&lt;=0.5)),$DC$16,IF(AND(CD308&lt;=0.25,AND(CE308&gt;0.1,CE308&lt;=0.25)),$DC$17,IF(AND(CD308&lt;=0.25,CE308&lt;=0.1,OR(CD308&lt;&gt;0,CE308&lt;&gt;0)),$DC$18,IF(AND(CD308=0,CE308=0),$DC$19,"ATENÇÃO")))))))))))))))</f>
        <v>71.4285714285714</v>
      </c>
      <c r="CG308" s="38" t="n">
        <f aca="false">(X308+AA308+AG308)/3</f>
        <v>0.666666666666667</v>
      </c>
      <c r="CH308" s="39" t="n">
        <f aca="false">(U308+V308+W308+Y308+Z308+AB308+AC308+AD308+AE308+AF308)/10</f>
        <v>0.6</v>
      </c>
      <c r="CI308" s="30" t="n">
        <f aca="false">IF(AND(CG308=1,CH308=1),$DC$5,IF(AND(CG308=1,CH308&gt;0.5),$DC$6,IF(AND(CG308=1,AND(CH308&gt;0.25,CH308&lt;=0.5)),$DC$7,IF(AND(CG308=1,CH308&lt;=0.25),$DC$8,IF(AND(CG308&gt;0.5,CH308&gt;0.5),$DC$9,IF(AND(CG308&gt;0.5,AND(CH308&gt;0.25,CH308&lt;=0.5)),$DC$10,IF(AND(CG308&gt;0.5,CH308&lt;=0.25),$DC$11,IF(AND(AND(CG308&lt;=0.5,CG308&gt;0.25),CH308&gt;0.5),$DC$12,IF(AND(AND(CG308&lt;=0.5,CG308&gt;0.25),AND(CH308&gt;0.25,CH308&lt;=0.5)),$DC$13,IF(AND(AND(CG308&lt;=0.5,CG308&gt;0.25),CH308&lt;=0.25),$DC$14,IF(AND(CG308&lt;=0.25,CH308&gt;0.5),$DC$15,IF(AND(CG308&lt;=0.25,AND(CH308&gt;0.25,CH308&lt;=0.5)),$DC$16,IF(AND(CG308&lt;=0.25,AND(CH308&gt;0.1,CH308&lt;=0.25)),$DC$17,IF(AND(CG308&lt;=0.25,CH308&lt;=0.1,OR(CG308&lt;&gt;0,CH308&lt;&gt;0)),$DC$18,IF(AND(CG308=0,CH308=0),$DC$19,"ATENÇÃO")))))))))))))))</f>
        <v>71.4285714285714</v>
      </c>
      <c r="CJ308" s="38" t="n">
        <f aca="false">(AJ308+AL308)/2</f>
        <v>1</v>
      </c>
      <c r="CK308" s="39" t="n">
        <f aca="false">(AH308+AI308+AK308)/3</f>
        <v>0.666666666666667</v>
      </c>
      <c r="CL308" s="30" t="n">
        <f aca="false">IF(AND(CJ308=1,CK308=1),$DC$5,IF(AND(CJ308=1,CK308&gt;0.5),$DC$6,IF(AND(CJ308=1,AND(CK308&gt;0.25,CK308&lt;=0.5)),$DC$7,IF(AND(CJ308=1,CK308&lt;=0.25),$DC$8,IF(AND(CJ308&gt;0.5,CK308&gt;0.5),$DC$9,IF(AND(CJ308&gt;0.5,AND(CK308&gt;0.25,CK308&lt;=0.5)),$DC$10,IF(AND(CJ308&gt;0.5,CK308&lt;=0.25),$DC$11,IF(AND(AND(CJ308&lt;=0.5,CJ308&gt;0.25),CK308&gt;0.5),$DC$12,IF(AND(AND(CJ308&lt;=0.5,CJ308&gt;0.25),AND(CK308&gt;0.25,CK308&lt;=0.5)),$DC$13,IF(AND(AND(CJ308&lt;=0.5,CJ308&gt;0.25),CK308&lt;=0.25),$DC$14,IF(AND(CJ308&lt;=0.25,CK308&gt;0.5),$DC$15,IF(AND(CJ308&lt;=0.25,AND(CK308&gt;0.25,CK308&lt;=0.5)),$DC$16,IF(AND(CJ308&lt;=0.25,AND(CK308&gt;0.1,CK308&lt;=0.25)),$DC$17,IF(AND(CJ308&lt;=0.25,CK308&lt;=0.1,OR(CJ308&lt;&gt;0,CK308&lt;&gt;0)),$DC$18,IF(AND(CJ308=0,CK308=0),$DC$19,"ATENÇÃO")))))))))))))))</f>
        <v>92.8571428571429</v>
      </c>
      <c r="CM308" s="38" t="n">
        <f aca="false">(AP308+AS308)/2</f>
        <v>1</v>
      </c>
      <c r="CN308" s="39" t="n">
        <f aca="false">(AM308+AN308+AO308+AQ308+AR308+AT308)/6</f>
        <v>0.666666666666667</v>
      </c>
      <c r="CO308" s="30" t="n">
        <f aca="false">IF(AND(CM308=1,CN308=1),$DC$5,IF(AND(CM308=1,CN308&gt;0.5),$DC$6,IF(AND(CM308=1,AND(CN308&gt;0.25,CN308&lt;=0.5)),$DC$7,IF(AND(CM308=1,CN308&lt;=0.25),$DC$8,IF(AND(CM308&gt;0.5,CN308&gt;0.5),$DC$9,IF(AND(CM308&gt;0.5,AND(CN308&gt;0.25,CN308&lt;=0.5)),$DC$10,IF(AND(CM308&gt;0.5,CN308&lt;=0.25),$DC$11,IF(AND(AND(CM308&lt;=0.5,CM308&gt;0.25),CN308&gt;0.5),$DC$12,IF(AND(AND(CM308&lt;=0.5,CM308&gt;0.25),AND(CN308&gt;0.25,CN308&lt;=0.5)),$DC$13,IF(AND(AND(CM308&lt;=0.5,CM308&gt;0.25),CN308&lt;=0.25),$DC$14,IF(AND(CM308&lt;=0.25,CN308&gt;0.5),$DC$15,IF(AND(CM308&lt;=0.25,AND(CN308&gt;0.25,CN308&lt;=0.5)),$DC$16,IF(AND(CM308&lt;=0.25,AND(CN308&gt;0.1,CN308&lt;=0.25)),$DC$17,IF(AND(CM308&lt;=0.25,CN308&lt;=0.1,OR(CM308&lt;&gt;0,CN308&lt;&gt;0)),$DC$18,IF(AND(CM308=0,CN308=0),$DC$19,"ATENÇÃO")))))))))))))))</f>
        <v>92.8571428571429</v>
      </c>
      <c r="CP308" s="38" t="n">
        <f aca="false">(AU308+AZ308+BD308)/3</f>
        <v>0.666666666666667</v>
      </c>
      <c r="CQ308" s="39" t="n">
        <f aca="false">(AV308+AW308+AX308+AY308+BA308+BB308+BC308)/7</f>
        <v>0.285714285714286</v>
      </c>
      <c r="CR308" s="30" t="n">
        <f aca="false">IF(AND(CP308=1,CQ308=1),$DC$5,IF(AND(CP308=1,CQ308&gt;0.5),$DC$6,IF(AND(CP308=1,AND(CQ308&gt;0.25,CQ308&lt;=0.5)),$DC$7,IF(AND(CP308=1,CQ308&lt;=0.25),$DC$8,IF(AND(CP308&gt;0.5,CQ308&gt;0.5),$DC$9,IF(AND(CP308&gt;0.5,AND(CQ308&gt;0.25,CQ308&lt;=0.5)),$DC$10,IF(AND(CP308&gt;0.5,CQ308&lt;=0.25),$DC$11,IF(AND(AND(CP308&lt;=0.5,CP308&gt;0.25),CQ308&gt;0.5),$DC$12,IF(AND(AND(CP308&lt;=0.5,CP308&gt;0.25),AND(CQ308&gt;0.25,CQ308&lt;=0.5)),$DC$13,IF(AND(AND(CP308&lt;=0.5,CP308&gt;0.25),CQ308&lt;=0.25),$DC$14,IF(AND(CP308&lt;=0.25,CQ308&gt;0.5),$DC$15,IF(AND(CP308&lt;=0.25,AND(CQ308&gt;0.25,CQ308&lt;=0.5)),$DC$16,IF(AND(CP308&lt;=0.25,AND(CQ308&gt;0.1,CQ308&lt;=0.25)),$DC$17,IF(AND(CP308&lt;=0.25,CQ308&lt;=0.1,OR(CP308&lt;&gt;0,CQ308&lt;&gt;0)),$DC$18,IF(AND(CP308=0,CQ308=0),$DC$19,"ATENÇÃO")))))))))))))))</f>
        <v>64.2857142857143</v>
      </c>
      <c r="CS308" s="38" t="n">
        <f aca="false">(BE308+BJ308+BN308)/3</f>
        <v>1</v>
      </c>
      <c r="CT308" s="39" t="n">
        <f aca="false">(BF308+BG308+BH308+BI308+BK308+BL308+BM308+BO308+BP308)/9</f>
        <v>1</v>
      </c>
      <c r="CU308" s="30" t="n">
        <f aca="false">IF(AND(CS308=1,CT308=1),$DC$5,IF(AND(CS308=1,CT308&gt;0.5),$DC$6,IF(AND(CS308=1,AND(CT308&gt;0.25,CT308&lt;=0.5)),$DC$7,IF(AND(CS308=1,CT308&lt;=0.25),$DC$8,IF(AND(CS308&gt;0.5,CT308&gt;0.5),$DC$9,IF(AND(CS308&gt;0.5,AND(CT308&gt;0.25,CT308&lt;=0.5)),$DC$10,IF(AND(CS308&gt;0.5,CT308&lt;=0.25),$DC$11,IF(AND(AND(CS308&lt;=0.5,CS308&gt;0.25),CT308&gt;0.5),$DC$12,IF(AND(AND(CS308&lt;=0.5,CS308&gt;0.25),AND(CT308&gt;0.25,CT308&lt;=0.5)),$DC$13,IF(AND(AND(CS308&lt;=0.5,CS308&gt;0.25),CT308&lt;=0.25),$DC$14,IF(AND(CS308&lt;=0.25,CT308&gt;0.5),$DC$15,IF(AND(CS308&lt;=0.25,AND(CT308&gt;0.25,CT308&lt;=0.5)),$DC$16,IF(AND(CS308&lt;=0.25,AND(CT308&gt;0.1,CT308&lt;=0.25)),$DC$17,IF(AND(CS308&lt;=0.25,CT308&lt;=0.1,OR(CS308&lt;&gt;0,CT308&lt;&gt;0)),$DC$18,IF(AND(CS308=0,CT308=0),$DC$19,"ATENÇÃO")))))))))))))))</f>
        <v>100</v>
      </c>
      <c r="CV308" s="31" t="n">
        <f aca="false">(BR308+BW308+BX308)/3</f>
        <v>0.333333333333333</v>
      </c>
      <c r="CW308" s="32" t="n">
        <f aca="false">(BQ308+BS308+BT308+BU308+BV308+BY308+BZ308)/7</f>
        <v>0.571428571428571</v>
      </c>
      <c r="CX308" s="30" t="n">
        <f aca="false">IF(AND(CV308=1,CW308=1),$DC$5,IF(AND(CV308=1,CW308&gt;0.5),$DC$6,IF(AND(CV308=1,AND(CW308&gt;0.25,CW308&lt;=0.5)),$DC$7,IF(AND(CV308=1,CW308&lt;=0.25),$DC$8,IF(AND(CV308&gt;0.5,CW308&gt;0.5),$DC$9,IF(AND(CV308&gt;0.5,AND(CW308&gt;0.25,CW308&lt;=0.5)),$DC$10,IF(AND(CV308&gt;0.5,CW308&lt;=0.25),$DC$11,IF(AND(AND(CV308&lt;=0.5,CV308&gt;0.25),CW308&gt;0.5),$DC$12,IF(AND(AND(CV308&lt;=0.5,CV308&gt;0.25),AND(CW308&gt;0.25,CW308&lt;=0.5)),$DC$13,IF(AND(AND(CV308&lt;=0.5,CV308&gt;0.25),CW308&lt;=0.25),$DC$14,IF(AND(CV308&lt;=0.25,CW308&gt;0.5),$DC$15,IF(AND(CV308&lt;=0.25,AND(CW308&gt;0.25,CW308&lt;=0.5)),$DC$16,IF(AND(CV308&lt;=0.25,AND(CW308&gt;0.1,CW308&lt;=0.25)),$DC$17,IF(AND(CV308&lt;=0.25,CW308&lt;=0.1,OR(CV308&lt;&gt;0,CW308&lt;&gt;0)),$DC$18,IF(AND(CV308=0,CW308=0),$DC$19,"ATENÇÃO")))))))))))))))</f>
        <v>50</v>
      </c>
    </row>
    <row r="309" customFormat="false" ht="15" hidden="false" customHeight="false" outlineLevel="0" collapsed="false">
      <c r="A309" s="1" t="s">
        <v>460</v>
      </c>
      <c r="B309" s="2" t="n">
        <v>307</v>
      </c>
      <c r="C309" s="23" t="n">
        <v>1</v>
      </c>
      <c r="D309" s="23" t="n">
        <v>0</v>
      </c>
      <c r="E309" s="23" t="n">
        <v>0</v>
      </c>
      <c r="F309" s="23" t="n">
        <v>0</v>
      </c>
      <c r="G309" s="24" t="n">
        <v>0</v>
      </c>
      <c r="H309" s="23" t="n">
        <v>1</v>
      </c>
      <c r="I309" s="24" t="n">
        <v>1</v>
      </c>
      <c r="J309" s="23" t="n">
        <v>0</v>
      </c>
      <c r="K309" s="24" t="n">
        <v>0</v>
      </c>
      <c r="L309" s="23" t="n">
        <v>1</v>
      </c>
      <c r="M309" s="23" t="n">
        <v>0</v>
      </c>
      <c r="N309" s="24" t="n">
        <v>1</v>
      </c>
      <c r="O309" s="23" t="n">
        <v>1</v>
      </c>
      <c r="P309" s="23" t="n">
        <v>1</v>
      </c>
      <c r="Q309" s="23" t="n">
        <v>0</v>
      </c>
      <c r="R309" s="24" t="n">
        <v>1</v>
      </c>
      <c r="S309" s="23" t="n">
        <v>1</v>
      </c>
      <c r="T309" s="23" t="n">
        <v>1</v>
      </c>
      <c r="U309" s="25" t="n">
        <v>1</v>
      </c>
      <c r="V309" s="25" t="n">
        <v>0</v>
      </c>
      <c r="W309" s="25" t="n">
        <v>0</v>
      </c>
      <c r="X309" s="26" t="n">
        <v>0</v>
      </c>
      <c r="Y309" s="25" t="n">
        <v>1</v>
      </c>
      <c r="Z309" s="25" t="n">
        <v>0</v>
      </c>
      <c r="AA309" s="26" t="n">
        <v>0</v>
      </c>
      <c r="AB309" s="25" t="n">
        <v>0</v>
      </c>
      <c r="AC309" s="25" t="n">
        <v>0</v>
      </c>
      <c r="AD309" s="25" t="n">
        <v>0</v>
      </c>
      <c r="AE309" s="25" t="n">
        <v>1</v>
      </c>
      <c r="AF309" s="25" t="n">
        <v>0</v>
      </c>
      <c r="AG309" s="26" t="n">
        <v>1</v>
      </c>
      <c r="AH309" s="23" t="n">
        <v>1</v>
      </c>
      <c r="AI309" s="23" t="n">
        <v>1</v>
      </c>
      <c r="AJ309" s="24" t="n">
        <v>1</v>
      </c>
      <c r="AK309" s="23" t="n">
        <v>0</v>
      </c>
      <c r="AL309" s="24" t="n">
        <v>1</v>
      </c>
      <c r="AM309" s="25" t="n">
        <v>1</v>
      </c>
      <c r="AN309" s="25" t="n">
        <v>1</v>
      </c>
      <c r="AO309" s="25" t="n">
        <v>1</v>
      </c>
      <c r="AP309" s="26" t="n">
        <v>1</v>
      </c>
      <c r="AQ309" s="25" t="n">
        <v>0</v>
      </c>
      <c r="AR309" s="25" t="n">
        <v>1</v>
      </c>
      <c r="AS309" s="26" t="n">
        <v>1</v>
      </c>
      <c r="AT309" s="25" t="n">
        <v>1</v>
      </c>
      <c r="AU309" s="24" t="n">
        <v>1</v>
      </c>
      <c r="AV309" s="23" t="n">
        <v>0</v>
      </c>
      <c r="AW309" s="23" t="n">
        <v>0</v>
      </c>
      <c r="AX309" s="23" t="n">
        <v>1</v>
      </c>
      <c r="AY309" s="23" t="n">
        <v>0</v>
      </c>
      <c r="AZ309" s="24" t="n">
        <v>1</v>
      </c>
      <c r="BA309" s="23" t="n">
        <v>0</v>
      </c>
      <c r="BB309" s="23" t="n">
        <v>1</v>
      </c>
      <c r="BC309" s="23" t="n">
        <v>0</v>
      </c>
      <c r="BD309" s="24" t="n">
        <v>0</v>
      </c>
      <c r="BE309" s="26" t="n">
        <v>1</v>
      </c>
      <c r="BF309" s="25" t="n">
        <v>1</v>
      </c>
      <c r="BG309" s="25" t="n">
        <v>1</v>
      </c>
      <c r="BH309" s="25" t="n">
        <v>1</v>
      </c>
      <c r="BI309" s="25" t="n">
        <v>1</v>
      </c>
      <c r="BJ309" s="26" t="n">
        <v>1</v>
      </c>
      <c r="BK309" s="25" t="n">
        <v>1</v>
      </c>
      <c r="BL309" s="25" t="n">
        <v>1</v>
      </c>
      <c r="BM309" s="25" t="n">
        <v>1</v>
      </c>
      <c r="BN309" s="26" t="n">
        <v>1</v>
      </c>
      <c r="BO309" s="25" t="n">
        <v>1</v>
      </c>
      <c r="BP309" s="25" t="n">
        <v>1</v>
      </c>
      <c r="BQ309" s="23" t="n">
        <v>1</v>
      </c>
      <c r="BR309" s="24" t="n">
        <v>1</v>
      </c>
      <c r="BS309" s="23" t="n">
        <v>1</v>
      </c>
      <c r="BT309" s="23" t="n">
        <v>1</v>
      </c>
      <c r="BU309" s="23" t="n">
        <v>1</v>
      </c>
      <c r="BV309" s="23" t="n">
        <v>0</v>
      </c>
      <c r="BW309" s="24" t="n">
        <v>0</v>
      </c>
      <c r="BX309" s="24" t="n">
        <v>0</v>
      </c>
      <c r="BY309" s="23" t="n">
        <v>0</v>
      </c>
      <c r="BZ309" s="23" t="n">
        <v>0</v>
      </c>
      <c r="CB309" s="27" t="n">
        <f aca="false">CF309*$CZ$3+CI309*$DA$3+CL309*$DB$3+CO309*$DC$3+CR309*$DD$3+CU309*$DE$3+CX309*$DF$3</f>
        <v>71.015</v>
      </c>
      <c r="CD309" s="38" t="n">
        <f aca="false">(G309+I309+K309+N309+R309)/5</f>
        <v>0.6</v>
      </c>
      <c r="CE309" s="39" t="n">
        <f aca="false">(C309+D309+E309+F309+H309+J309+L309+M309+O309+P309+Q309+S309+T309)/13</f>
        <v>0.538461538461538</v>
      </c>
      <c r="CF309" s="30" t="n">
        <f aca="false">IF(AND(CD309=1,CE309=1),$DC$5,IF(AND(CD309=1,CE309&gt;0.5),$DC$6,IF(AND(CD309=1,AND(CE309&gt;0.25,CE309&lt;=0.5)),$DC$7,IF(AND(CD309=1,CE309&lt;=0.25),$DC$8,IF(AND(CD309&gt;0.5,CE309&gt;0.5),$DC$9,IF(AND(CD309&gt;0.5,AND(CE309&gt;0.25,CE309&lt;=0.5)),$DC$10,IF(AND(CD309&gt;0.5,CE309&lt;=0.25),$DC$11,IF(AND(AND(CD309&lt;=0.5,CD309&gt;0.25),CE309&gt;0.5),$DC$12,IF(AND(AND(CD309&lt;=0.5,CD309&gt;0.25),AND(CE309&gt;0.25,CE309&lt;=0.5)),$DC$13,IF(AND(AND(CD309&lt;=0.5,CD309&gt;0.25),CE309&lt;=0.25),$DC$14,IF(AND(CD309&lt;=0.25,CE309&gt;0.5),$DC$15,IF(AND(CD309&lt;=0.25,AND(CE309&gt;0.25,CE309&lt;=0.5)),$DC$16,IF(AND(CD309&lt;=0.25,AND(CE309&gt;0.1,CE309&lt;=0.25)),$DC$17,IF(AND(CD309&lt;=0.25,CE309&lt;=0.1,OR(CD309&lt;&gt;0,CE309&lt;&gt;0)),$DC$18,IF(AND(CD309=0,CE309=0),$DC$19,"ATENÇÃO")))))))))))))))</f>
        <v>71.4285714285714</v>
      </c>
      <c r="CG309" s="38" t="n">
        <f aca="false">(X309+AA309+AG309)/3</f>
        <v>0.333333333333333</v>
      </c>
      <c r="CH309" s="39" t="n">
        <f aca="false">(U309+V309+W309+Y309+Z309+AB309+AC309+AD309+AE309+AF309)/10</f>
        <v>0.3</v>
      </c>
      <c r="CI309" s="30" t="n">
        <f aca="false">IF(AND(CG309=1,CH309=1),$DC$5,IF(AND(CG309=1,CH309&gt;0.5),$DC$6,IF(AND(CG309=1,AND(CH309&gt;0.25,CH309&lt;=0.5)),$DC$7,IF(AND(CG309=1,CH309&lt;=0.25),$DC$8,IF(AND(CG309&gt;0.5,CH309&gt;0.5),$DC$9,IF(AND(CG309&gt;0.5,AND(CH309&gt;0.25,CH309&lt;=0.5)),$DC$10,IF(AND(CG309&gt;0.5,CH309&lt;=0.25),$DC$11,IF(AND(AND(CG309&lt;=0.5,CG309&gt;0.25),CH309&gt;0.5),$DC$12,IF(AND(AND(CG309&lt;=0.5,CG309&gt;0.25),AND(CH309&gt;0.25,CH309&lt;=0.5)),$DC$13,IF(AND(AND(CG309&lt;=0.5,CG309&gt;0.25),CH309&lt;=0.25),$DC$14,IF(AND(CG309&lt;=0.25,CH309&gt;0.5),$DC$15,IF(AND(CG309&lt;=0.25,AND(CH309&gt;0.25,CH309&lt;=0.5)),$DC$16,IF(AND(CG309&lt;=0.25,AND(CH309&gt;0.1,CH309&lt;=0.25)),$DC$17,IF(AND(CG309&lt;=0.25,CH309&lt;=0.1,OR(CG309&lt;&gt;0,CH309&lt;&gt;0)),$DC$18,IF(AND(CG309=0,CH309=0),$DC$19,"ATENÇÃO")))))))))))))))</f>
        <v>42.8571428571429</v>
      </c>
      <c r="CJ309" s="38" t="n">
        <f aca="false">(AJ309+AL309)/2</f>
        <v>1</v>
      </c>
      <c r="CK309" s="39" t="n">
        <f aca="false">(AH309+AI309+AK309)/3</f>
        <v>0.666666666666667</v>
      </c>
      <c r="CL309" s="30" t="n">
        <f aca="false">IF(AND(CJ309=1,CK309=1),$DC$5,IF(AND(CJ309=1,CK309&gt;0.5),$DC$6,IF(AND(CJ309=1,AND(CK309&gt;0.25,CK309&lt;=0.5)),$DC$7,IF(AND(CJ309=1,CK309&lt;=0.25),$DC$8,IF(AND(CJ309&gt;0.5,CK309&gt;0.5),$DC$9,IF(AND(CJ309&gt;0.5,AND(CK309&gt;0.25,CK309&lt;=0.5)),$DC$10,IF(AND(CJ309&gt;0.5,CK309&lt;=0.25),$DC$11,IF(AND(AND(CJ309&lt;=0.5,CJ309&gt;0.25),CK309&gt;0.5),$DC$12,IF(AND(AND(CJ309&lt;=0.5,CJ309&gt;0.25),AND(CK309&gt;0.25,CK309&lt;=0.5)),$DC$13,IF(AND(AND(CJ309&lt;=0.5,CJ309&gt;0.25),CK309&lt;=0.25),$DC$14,IF(AND(CJ309&lt;=0.25,CK309&gt;0.5),$DC$15,IF(AND(CJ309&lt;=0.25,AND(CK309&gt;0.25,CK309&lt;=0.5)),$DC$16,IF(AND(CJ309&lt;=0.25,AND(CK309&gt;0.1,CK309&lt;=0.25)),$DC$17,IF(AND(CJ309&lt;=0.25,CK309&lt;=0.1,OR(CJ309&lt;&gt;0,CK309&lt;&gt;0)),$DC$18,IF(AND(CJ309=0,CK309=0),$DC$19,"ATENÇÃO")))))))))))))))</f>
        <v>92.8571428571429</v>
      </c>
      <c r="CM309" s="38" t="n">
        <f aca="false">(AP309+AS309)/2</f>
        <v>1</v>
      </c>
      <c r="CN309" s="39" t="n">
        <f aca="false">(AM309+AN309+AO309+AQ309+AR309+AT309)/6</f>
        <v>0.833333333333333</v>
      </c>
      <c r="CO309" s="30" t="n">
        <f aca="false">IF(AND(CM309=1,CN309=1),$DC$5,IF(AND(CM309=1,CN309&gt;0.5),$DC$6,IF(AND(CM309=1,AND(CN309&gt;0.25,CN309&lt;=0.5)),$DC$7,IF(AND(CM309=1,CN309&lt;=0.25),$DC$8,IF(AND(CM309&gt;0.5,CN309&gt;0.5),$DC$9,IF(AND(CM309&gt;0.5,AND(CN309&gt;0.25,CN309&lt;=0.5)),$DC$10,IF(AND(CM309&gt;0.5,CN309&lt;=0.25),$DC$11,IF(AND(AND(CM309&lt;=0.5,CM309&gt;0.25),CN309&gt;0.5),$DC$12,IF(AND(AND(CM309&lt;=0.5,CM309&gt;0.25),AND(CN309&gt;0.25,CN309&lt;=0.5)),$DC$13,IF(AND(AND(CM309&lt;=0.5,CM309&gt;0.25),CN309&lt;=0.25),$DC$14,IF(AND(CM309&lt;=0.25,CN309&gt;0.5),$DC$15,IF(AND(CM309&lt;=0.25,AND(CN309&gt;0.25,CN309&lt;=0.5)),$DC$16,IF(AND(CM309&lt;=0.25,AND(CN309&gt;0.1,CN309&lt;=0.25)),$DC$17,IF(AND(CM309&lt;=0.25,CN309&lt;=0.1,OR(CM309&lt;&gt;0,CN309&lt;&gt;0)),$DC$18,IF(AND(CM309=0,CN309=0),$DC$19,"ATENÇÃO")))))))))))))))</f>
        <v>92.8571428571429</v>
      </c>
      <c r="CP309" s="38" t="n">
        <f aca="false">(AU309+AZ309+BD309)/3</f>
        <v>0.666666666666667</v>
      </c>
      <c r="CQ309" s="39" t="n">
        <f aca="false">(AV309+AW309+AX309+AY309+BA309+BB309+BC309)/7</f>
        <v>0.285714285714286</v>
      </c>
      <c r="CR309" s="30" t="n">
        <f aca="false">IF(AND(CP309=1,CQ309=1),$DC$5,IF(AND(CP309=1,CQ309&gt;0.5),$DC$6,IF(AND(CP309=1,AND(CQ309&gt;0.25,CQ309&lt;=0.5)),$DC$7,IF(AND(CP309=1,CQ309&lt;=0.25),$DC$8,IF(AND(CP309&gt;0.5,CQ309&gt;0.5),$DC$9,IF(AND(CP309&gt;0.5,AND(CQ309&gt;0.25,CQ309&lt;=0.5)),$DC$10,IF(AND(CP309&gt;0.5,CQ309&lt;=0.25),$DC$11,IF(AND(AND(CP309&lt;=0.5,CP309&gt;0.25),CQ309&gt;0.5),$DC$12,IF(AND(AND(CP309&lt;=0.5,CP309&gt;0.25),AND(CQ309&gt;0.25,CQ309&lt;=0.5)),$DC$13,IF(AND(AND(CP309&lt;=0.5,CP309&gt;0.25),CQ309&lt;=0.25),$DC$14,IF(AND(CP309&lt;=0.25,CQ309&gt;0.5),$DC$15,IF(AND(CP309&lt;=0.25,AND(CQ309&gt;0.25,CQ309&lt;=0.5)),$DC$16,IF(AND(CP309&lt;=0.25,AND(CQ309&gt;0.1,CQ309&lt;=0.25)),$DC$17,IF(AND(CP309&lt;=0.25,CQ309&lt;=0.1,OR(CP309&lt;&gt;0,CQ309&lt;&gt;0)),$DC$18,IF(AND(CP309=0,CQ309=0),$DC$19,"ATENÇÃO")))))))))))))))</f>
        <v>64.2857142857143</v>
      </c>
      <c r="CS309" s="38" t="n">
        <f aca="false">(BE309+BJ309+BN309)/3</f>
        <v>1</v>
      </c>
      <c r="CT309" s="39" t="n">
        <f aca="false">(BF309+BG309+BH309+BI309+BK309+BL309+BM309+BO309+BP309)/9</f>
        <v>1</v>
      </c>
      <c r="CU309" s="30" t="n">
        <f aca="false">IF(AND(CS309=1,CT309=1),$DC$5,IF(AND(CS309=1,CT309&gt;0.5),$DC$6,IF(AND(CS309=1,AND(CT309&gt;0.25,CT309&lt;=0.5)),$DC$7,IF(AND(CS309=1,CT309&lt;=0.25),$DC$8,IF(AND(CS309&gt;0.5,CT309&gt;0.5),$DC$9,IF(AND(CS309&gt;0.5,AND(CT309&gt;0.25,CT309&lt;=0.5)),$DC$10,IF(AND(CS309&gt;0.5,CT309&lt;=0.25),$DC$11,IF(AND(AND(CS309&lt;=0.5,CS309&gt;0.25),CT309&gt;0.5),$DC$12,IF(AND(AND(CS309&lt;=0.5,CS309&gt;0.25),AND(CT309&gt;0.25,CT309&lt;=0.5)),$DC$13,IF(AND(AND(CS309&lt;=0.5,CS309&gt;0.25),CT309&lt;=0.25),$DC$14,IF(AND(CS309&lt;=0.25,CT309&gt;0.5),$DC$15,IF(AND(CS309&lt;=0.25,AND(CT309&gt;0.25,CT309&lt;=0.5)),$DC$16,IF(AND(CS309&lt;=0.25,AND(CT309&gt;0.1,CT309&lt;=0.25)),$DC$17,IF(AND(CS309&lt;=0.25,CT309&lt;=0.1,OR(CS309&lt;&gt;0,CT309&lt;&gt;0)),$DC$18,IF(AND(CS309=0,CT309=0),$DC$19,"ATENÇÃO")))))))))))))))</f>
        <v>100</v>
      </c>
      <c r="CV309" s="31" t="n">
        <f aca="false">(BR309+BW309+BX309)/3</f>
        <v>0.333333333333333</v>
      </c>
      <c r="CW309" s="32" t="n">
        <f aca="false">(BQ309+BS309+BT309+BU309+BV309+BY309+BZ309)/7</f>
        <v>0.571428571428571</v>
      </c>
      <c r="CX309" s="30" t="n">
        <f aca="false">IF(AND(CV309=1,CW309=1),$DC$5,IF(AND(CV309=1,CW309&gt;0.5),$DC$6,IF(AND(CV309=1,AND(CW309&gt;0.25,CW309&lt;=0.5)),$DC$7,IF(AND(CV309=1,CW309&lt;=0.25),$DC$8,IF(AND(CV309&gt;0.5,CW309&gt;0.5),$DC$9,IF(AND(CV309&gt;0.5,AND(CW309&gt;0.25,CW309&lt;=0.5)),$DC$10,IF(AND(CV309&gt;0.5,CW309&lt;=0.25),$DC$11,IF(AND(AND(CV309&lt;=0.5,CV309&gt;0.25),CW309&gt;0.5),$DC$12,IF(AND(AND(CV309&lt;=0.5,CV309&gt;0.25),AND(CW309&gt;0.25,CW309&lt;=0.5)),$DC$13,IF(AND(AND(CV309&lt;=0.5,CV309&gt;0.25),CW309&lt;=0.25),$DC$14,IF(AND(CV309&lt;=0.25,CW309&gt;0.5),$DC$15,IF(AND(CV309&lt;=0.25,AND(CW309&gt;0.25,CW309&lt;=0.5)),$DC$16,IF(AND(CV309&lt;=0.25,AND(CW309&gt;0.1,CW309&lt;=0.25)),$DC$17,IF(AND(CV309&lt;=0.25,CW309&lt;=0.1,OR(CV309&lt;&gt;0,CW309&lt;&gt;0)),$DC$18,IF(AND(CV309=0,CW309=0),$DC$19,"ATENÇÃO")))))))))))))))</f>
        <v>50</v>
      </c>
    </row>
    <row r="310" customFormat="false" ht="15.75" hidden="false" customHeight="false" outlineLevel="0" collapsed="false">
      <c r="A310" s="1" t="s">
        <v>461</v>
      </c>
      <c r="B310" s="2" t="n">
        <v>308</v>
      </c>
      <c r="C310" s="23" t="n">
        <v>1</v>
      </c>
      <c r="D310" s="23" t="n">
        <v>0</v>
      </c>
      <c r="E310" s="23" t="n">
        <v>1</v>
      </c>
      <c r="F310" s="23" t="n">
        <v>0</v>
      </c>
      <c r="G310" s="24" t="n">
        <v>1</v>
      </c>
      <c r="H310" s="23" t="n">
        <v>1</v>
      </c>
      <c r="I310" s="24" t="n">
        <v>0</v>
      </c>
      <c r="J310" s="23" t="n">
        <v>0</v>
      </c>
      <c r="K310" s="24" t="n">
        <v>0</v>
      </c>
      <c r="L310" s="23" t="n">
        <v>1</v>
      </c>
      <c r="M310" s="23" t="n">
        <v>1</v>
      </c>
      <c r="N310" s="24" t="n">
        <v>1</v>
      </c>
      <c r="O310" s="23" t="n">
        <v>0</v>
      </c>
      <c r="P310" s="23" t="n">
        <v>0</v>
      </c>
      <c r="Q310" s="23" t="n">
        <v>0</v>
      </c>
      <c r="R310" s="24" t="n">
        <v>0</v>
      </c>
      <c r="S310" s="23" t="n">
        <v>0</v>
      </c>
      <c r="T310" s="23" t="n">
        <v>1</v>
      </c>
      <c r="U310" s="25" t="n">
        <v>0</v>
      </c>
      <c r="V310" s="25" t="n">
        <v>0</v>
      </c>
      <c r="W310" s="25" t="n">
        <v>0</v>
      </c>
      <c r="X310" s="26" t="n">
        <v>0</v>
      </c>
      <c r="Y310" s="25" t="n">
        <v>0</v>
      </c>
      <c r="Z310" s="25" t="n">
        <v>0</v>
      </c>
      <c r="AA310" s="26" t="n">
        <v>0</v>
      </c>
      <c r="AB310" s="25" t="n">
        <v>0</v>
      </c>
      <c r="AC310" s="25" t="n">
        <v>0</v>
      </c>
      <c r="AD310" s="25" t="n">
        <v>0</v>
      </c>
      <c r="AE310" s="25" t="n">
        <v>0</v>
      </c>
      <c r="AF310" s="25" t="n">
        <v>0</v>
      </c>
      <c r="AG310" s="26" t="n">
        <v>1</v>
      </c>
      <c r="AH310" s="23" t="n">
        <v>1</v>
      </c>
      <c r="AI310" s="23" t="n">
        <v>1</v>
      </c>
      <c r="AJ310" s="24" t="n">
        <v>1</v>
      </c>
      <c r="AK310" s="23" t="n">
        <v>1</v>
      </c>
      <c r="AL310" s="24" t="n">
        <v>0</v>
      </c>
      <c r="AM310" s="25" t="n">
        <v>1</v>
      </c>
      <c r="AN310" s="25" t="n">
        <v>1</v>
      </c>
      <c r="AO310" s="25" t="n">
        <v>0</v>
      </c>
      <c r="AP310" s="26" t="n">
        <v>1</v>
      </c>
      <c r="AQ310" s="25" t="n">
        <v>0</v>
      </c>
      <c r="AR310" s="25" t="n">
        <v>1</v>
      </c>
      <c r="AS310" s="26" t="n">
        <v>1</v>
      </c>
      <c r="AT310" s="25" t="n">
        <v>1</v>
      </c>
      <c r="AU310" s="24" t="n">
        <v>1</v>
      </c>
      <c r="AV310" s="23" t="n">
        <v>1</v>
      </c>
      <c r="AW310" s="23" t="n">
        <v>0</v>
      </c>
      <c r="AX310" s="23" t="n">
        <v>1</v>
      </c>
      <c r="AY310" s="23" t="n">
        <v>0</v>
      </c>
      <c r="AZ310" s="24" t="n">
        <v>1</v>
      </c>
      <c r="BA310" s="23" t="n">
        <v>0</v>
      </c>
      <c r="BB310" s="23" t="n">
        <v>1</v>
      </c>
      <c r="BC310" s="23" t="n">
        <v>0</v>
      </c>
      <c r="BD310" s="24" t="n">
        <v>0</v>
      </c>
      <c r="BE310" s="26" t="n">
        <v>1</v>
      </c>
      <c r="BF310" s="25" t="n">
        <v>1</v>
      </c>
      <c r="BG310" s="25" t="n">
        <v>1</v>
      </c>
      <c r="BH310" s="25" t="n">
        <v>1</v>
      </c>
      <c r="BI310" s="25" t="n">
        <v>1</v>
      </c>
      <c r="BJ310" s="26" t="n">
        <v>1</v>
      </c>
      <c r="BK310" s="25" t="n">
        <v>1</v>
      </c>
      <c r="BL310" s="25" t="n">
        <v>1</v>
      </c>
      <c r="BM310" s="25" t="n">
        <v>1</v>
      </c>
      <c r="BN310" s="26" t="n">
        <v>1</v>
      </c>
      <c r="BO310" s="25" t="n">
        <v>1</v>
      </c>
      <c r="BP310" s="25" t="n">
        <v>1</v>
      </c>
      <c r="BQ310" s="23" t="n">
        <v>1</v>
      </c>
      <c r="BR310" s="24" t="n">
        <v>1</v>
      </c>
      <c r="BS310" s="23" t="n">
        <v>0</v>
      </c>
      <c r="BT310" s="23" t="n">
        <v>0</v>
      </c>
      <c r="BU310" s="23" t="n">
        <v>1</v>
      </c>
      <c r="BV310" s="23" t="n">
        <v>0</v>
      </c>
      <c r="BW310" s="24" t="n">
        <v>0</v>
      </c>
      <c r="BX310" s="24" t="n">
        <v>0</v>
      </c>
      <c r="BY310" s="23" t="n">
        <v>0</v>
      </c>
      <c r="BZ310" s="23" t="n">
        <v>0</v>
      </c>
      <c r="CB310" s="80" t="n">
        <f aca="false">CF310*$CZ$3+CI310*$DA$3+CL310*$DB$3+CO310*$DC$3+CR310*$DD$3+CU310*$DE$3+CX310*$DF$3</f>
        <v>59.4771428571429</v>
      </c>
      <c r="CD310" s="81" t="n">
        <f aca="false">(G310+I310+K310+N310+R310)/5</f>
        <v>0.4</v>
      </c>
      <c r="CE310" s="82" t="n">
        <f aca="false">(C310+D310+E310+F310+H310+J310+L310+M310+O310+P310+Q310+S310+T310)/13</f>
        <v>0.461538461538462</v>
      </c>
      <c r="CF310" s="83" t="n">
        <f aca="false">IF(AND(CD310=1,CE310=1),$DC$5,IF(AND(CD310=1,CE310&gt;0.5),$DC$6,IF(AND(CD310=1,AND(CE310&gt;0.25,CE310&lt;=0.5)),$DC$7,IF(AND(CD310=1,CE310&lt;=0.25),$DC$8,IF(AND(CD310&gt;0.5,CE310&gt;0.5),$DC$9,IF(AND(CD310&gt;0.5,AND(CE310&gt;0.25,CE310&lt;=0.5)),$DC$10,IF(AND(CD310&gt;0.5,CE310&lt;=0.25),$DC$11,IF(AND(AND(CD310&lt;=0.5,CD310&gt;0.25),CE310&gt;0.5),$DC$12,IF(AND(AND(CD310&lt;=0.5,CD310&gt;0.25),AND(CE310&gt;0.25,CE310&lt;=0.5)),$DC$13,IF(AND(AND(CD310&lt;=0.5,CD310&gt;0.25),CE310&lt;=0.25),$DC$14,IF(AND(CD310&lt;=0.25,CE310&gt;0.5),$DC$15,IF(AND(CD310&lt;=0.25,AND(CE310&gt;0.25,CE310&lt;=0.5)),$DC$16,IF(AND(CD310&lt;=0.25,AND(CE310&gt;0.1,CE310&lt;=0.25)),$DC$17,IF(AND(CD310&lt;=0.25,CE310&lt;=0.1,OR(CD310&lt;&gt;0,CE310&lt;&gt;0)),$DC$18,IF(AND(CD310=0,CE310=0),$DC$19,"ATENÇÃO")))))))))))))))</f>
        <v>42.8571428571429</v>
      </c>
      <c r="CG310" s="81" t="n">
        <f aca="false">(X310+AA310+AG310)/3</f>
        <v>0.333333333333333</v>
      </c>
      <c r="CH310" s="82" t="n">
        <f aca="false">(U310+V310+W310+Y310+Z310+AB310+AC310+AD310+AE310+AF310)/10</f>
        <v>0</v>
      </c>
      <c r="CI310" s="83" t="n">
        <f aca="false">IF(AND(CG310=1,CH310=1),$DC$5,IF(AND(CG310=1,CH310&gt;0.5),$DC$6,IF(AND(CG310=1,AND(CH310&gt;0.25,CH310&lt;=0.5)),$DC$7,IF(AND(CG310=1,CH310&lt;=0.25),$DC$8,IF(AND(CG310&gt;0.5,CH310&gt;0.5),$DC$9,IF(AND(CG310&gt;0.5,AND(CH310&gt;0.25,CH310&lt;=0.5)),$DC$10,IF(AND(CG310&gt;0.5,CH310&lt;=0.25),$DC$11,IF(AND(AND(CG310&lt;=0.5,CG310&gt;0.25),CH310&gt;0.5),$DC$12,IF(AND(AND(CG310&lt;=0.5,CG310&gt;0.25),AND(CH310&gt;0.25,CH310&lt;=0.5)),$DC$13,IF(AND(AND(CG310&lt;=0.5,CG310&gt;0.25),CH310&lt;=0.25),$DC$14,IF(AND(CG310&lt;=0.25,CH310&gt;0.5),$DC$15,IF(AND(CG310&lt;=0.25,AND(CH310&gt;0.25,CH310&lt;=0.5)),$DC$16,IF(AND(CG310&lt;=0.25,AND(CH310&gt;0.1,CH310&lt;=0.25)),$DC$17,IF(AND(CG310&lt;=0.25,CH310&lt;=0.1,OR(CG310&lt;&gt;0,CH310&lt;&gt;0)),$DC$18,IF(AND(CG310=0,CH310=0),$DC$19,"ATENÇÃO")))))))))))))))</f>
        <v>35.7142857142857</v>
      </c>
      <c r="CJ310" s="81" t="n">
        <f aca="false">(AJ310+AL310)/2</f>
        <v>0.5</v>
      </c>
      <c r="CK310" s="82" t="n">
        <f aca="false">(AH310+AI310+AK310)/3</f>
        <v>1</v>
      </c>
      <c r="CL310" s="83" t="n">
        <f aca="false">IF(AND(CJ310=1,CK310=1),$DC$5,IF(AND(CJ310=1,CK310&gt;0.5),$DC$6,IF(AND(CJ310=1,AND(CK310&gt;0.25,CK310&lt;=0.5)),$DC$7,IF(AND(CJ310=1,CK310&lt;=0.25),$DC$8,IF(AND(CJ310&gt;0.5,CK310&gt;0.5),$DC$9,IF(AND(CJ310&gt;0.5,AND(CK310&gt;0.25,CK310&lt;=0.5)),$DC$10,IF(AND(CJ310&gt;0.5,CK310&lt;=0.25),$DC$11,IF(AND(AND(CJ310&lt;=0.5,CJ310&gt;0.25),CK310&gt;0.5),$DC$12,IF(AND(AND(CJ310&lt;=0.5,CJ310&gt;0.25),AND(CK310&gt;0.25,CK310&lt;=0.5)),$DC$13,IF(AND(AND(CJ310&lt;=0.5,CJ310&gt;0.25),CK310&lt;=0.25),$DC$14,IF(AND(CJ310&lt;=0.25,CK310&gt;0.5),$DC$15,IF(AND(CJ310&lt;=0.25,AND(CK310&gt;0.25,CK310&lt;=0.5)),$DC$16,IF(AND(CJ310&lt;=0.25,AND(CK310&gt;0.1,CK310&lt;=0.25)),$DC$17,IF(AND(CJ310&lt;=0.25,CK310&lt;=0.1,OR(CJ310&lt;&gt;0,CK310&lt;&gt;0)),$DC$18,IF(AND(CJ310=0,CK310=0),$DC$19,"ATENÇÃO")))))))))))))))</f>
        <v>50</v>
      </c>
      <c r="CM310" s="81" t="n">
        <f aca="false">(AP310+AS310)/2</f>
        <v>1</v>
      </c>
      <c r="CN310" s="82" t="n">
        <f aca="false">(AM310+AN310+AO310+AQ310+AR310+AT310)/6</f>
        <v>0.666666666666667</v>
      </c>
      <c r="CO310" s="83" t="n">
        <f aca="false">IF(AND(CM310=1,CN310=1),$DC$5,IF(AND(CM310=1,CN310&gt;0.5),$DC$6,IF(AND(CM310=1,AND(CN310&gt;0.25,CN310&lt;=0.5)),$DC$7,IF(AND(CM310=1,CN310&lt;=0.25),$DC$8,IF(AND(CM310&gt;0.5,CN310&gt;0.5),$DC$9,IF(AND(CM310&gt;0.5,AND(CN310&gt;0.25,CN310&lt;=0.5)),$DC$10,IF(AND(CM310&gt;0.5,CN310&lt;=0.25),$DC$11,IF(AND(AND(CM310&lt;=0.5,CM310&gt;0.25),CN310&gt;0.5),$DC$12,IF(AND(AND(CM310&lt;=0.5,CM310&gt;0.25),AND(CN310&gt;0.25,CN310&lt;=0.5)),$DC$13,IF(AND(AND(CM310&lt;=0.5,CM310&gt;0.25),CN310&lt;=0.25),$DC$14,IF(AND(CM310&lt;=0.25,CN310&gt;0.5),$DC$15,IF(AND(CM310&lt;=0.25,AND(CN310&gt;0.25,CN310&lt;=0.5)),$DC$16,IF(AND(CM310&lt;=0.25,AND(CN310&gt;0.1,CN310&lt;=0.25)),$DC$17,IF(AND(CM310&lt;=0.25,CN310&lt;=0.1,OR(CM310&lt;&gt;0,CN310&lt;&gt;0)),$DC$18,IF(AND(CM310=0,CN310=0),$DC$19,"ATENÇÃO")))))))))))))))</f>
        <v>92.8571428571429</v>
      </c>
      <c r="CP310" s="81" t="n">
        <f aca="false">(AU310+AZ310+BD310)/3</f>
        <v>0.666666666666667</v>
      </c>
      <c r="CQ310" s="82" t="n">
        <f aca="false">(AV310+AW310+AX310+AY310+BA310+BB310+BC310)/7</f>
        <v>0.428571428571429</v>
      </c>
      <c r="CR310" s="83" t="n">
        <f aca="false">IF(AND(CP310=1,CQ310=1),$DC$5,IF(AND(CP310=1,CQ310&gt;0.5),$DC$6,IF(AND(CP310=1,AND(CQ310&gt;0.25,CQ310&lt;=0.5)),$DC$7,IF(AND(CP310=1,CQ310&lt;=0.25),$DC$8,IF(AND(CP310&gt;0.5,CQ310&gt;0.5),$DC$9,IF(AND(CP310&gt;0.5,AND(CQ310&gt;0.25,CQ310&lt;=0.5)),$DC$10,IF(AND(CP310&gt;0.5,CQ310&lt;=0.25),$DC$11,IF(AND(AND(CP310&lt;=0.5,CP310&gt;0.25),CQ310&gt;0.5),$DC$12,IF(AND(AND(CP310&lt;=0.5,CP310&gt;0.25),AND(CQ310&gt;0.25,CQ310&lt;=0.5)),$DC$13,IF(AND(AND(CP310&lt;=0.5,CP310&gt;0.25),CQ310&lt;=0.25),$DC$14,IF(AND(CP310&lt;=0.25,CQ310&gt;0.5),$DC$15,IF(AND(CP310&lt;=0.25,AND(CQ310&gt;0.25,CQ310&lt;=0.5)),$DC$16,IF(AND(CP310&lt;=0.25,AND(CQ310&gt;0.1,CQ310&lt;=0.25)),$DC$17,IF(AND(CP310&lt;=0.25,CQ310&lt;=0.1,OR(CP310&lt;&gt;0,CQ310&lt;&gt;0)),$DC$18,IF(AND(CP310=0,CQ310=0),$DC$19,"ATENÇÃO")))))))))))))))</f>
        <v>64.2857142857143</v>
      </c>
      <c r="CS310" s="81" t="n">
        <f aca="false">(BE310+BJ310+BN310)/3</f>
        <v>1</v>
      </c>
      <c r="CT310" s="82" t="n">
        <f aca="false">(BF310+BG310+BH310+BI310+BK310+BL310+BM310+BO310+BP310)/9</f>
        <v>1</v>
      </c>
      <c r="CU310" s="83" t="n">
        <f aca="false">IF(AND(CS310=1,CT310=1),$DC$5,IF(AND(CS310=1,CT310&gt;0.5),$DC$6,IF(AND(CS310=1,AND(CT310&gt;0.25,CT310&lt;=0.5)),$DC$7,IF(AND(CS310=1,CT310&lt;=0.25),$DC$8,IF(AND(CS310&gt;0.5,CT310&gt;0.5),$DC$9,IF(AND(CS310&gt;0.5,AND(CT310&gt;0.25,CT310&lt;=0.5)),$DC$10,IF(AND(CS310&gt;0.5,CT310&lt;=0.25),$DC$11,IF(AND(AND(CS310&lt;=0.5,CS310&gt;0.25),CT310&gt;0.5),$DC$12,IF(AND(AND(CS310&lt;=0.5,CS310&gt;0.25),AND(CT310&gt;0.25,CT310&lt;=0.5)),$DC$13,IF(AND(AND(CS310&lt;=0.5,CS310&gt;0.25),CT310&lt;=0.25),$DC$14,IF(AND(CS310&lt;=0.25,CT310&gt;0.5),$DC$15,IF(AND(CS310&lt;=0.25,AND(CT310&gt;0.25,CT310&lt;=0.5)),$DC$16,IF(AND(CS310&lt;=0.25,AND(CT310&gt;0.1,CT310&lt;=0.25)),$DC$17,IF(AND(CS310&lt;=0.25,CT310&lt;=0.1,OR(CS310&lt;&gt;0,CT310&lt;&gt;0)),$DC$18,IF(AND(CS310=0,CT310=0),$DC$19,"ATENÇÃO")))))))))))))))</f>
        <v>100</v>
      </c>
      <c r="CV310" s="84" t="n">
        <f aca="false">(BR310+BW310+BX310)/3</f>
        <v>0.333333333333333</v>
      </c>
      <c r="CW310" s="85" t="n">
        <f aca="false">(BQ310+BS310+BT310+BU310+BV310+BY310+BZ310)/7</f>
        <v>0.285714285714286</v>
      </c>
      <c r="CX310" s="83" t="n">
        <f aca="false">IF(AND(CV310=1,CW310=1),$DC$5,IF(AND(CV310=1,CW310&gt;0.5),$DC$6,IF(AND(CV310=1,AND(CW310&gt;0.25,CW310&lt;=0.5)),$DC$7,IF(AND(CV310=1,CW310&lt;=0.25),$DC$8,IF(AND(CV310&gt;0.5,CW310&gt;0.5),$DC$9,IF(AND(CV310&gt;0.5,AND(CW310&gt;0.25,CW310&lt;=0.5)),$DC$10,IF(AND(CV310&gt;0.5,CW310&lt;=0.25),$DC$11,IF(AND(AND(CV310&lt;=0.5,CV310&gt;0.25),CW310&gt;0.5),$DC$12,IF(AND(AND(CV310&lt;=0.5,CV310&gt;0.25),AND(CW310&gt;0.25,CW310&lt;=0.5)),$DC$13,IF(AND(AND(CV310&lt;=0.5,CV310&gt;0.25),CW310&lt;=0.25),$DC$14,IF(AND(CV310&lt;=0.25,CW310&gt;0.5),$DC$15,IF(AND(CV310&lt;=0.25,AND(CW310&gt;0.25,CW310&lt;=0.5)),$DC$16,IF(AND(CV310&lt;=0.25,AND(CW310&gt;0.1,CW310&lt;=0.25)),$DC$17,IF(AND(CV310&lt;=0.25,CW310&lt;=0.1,OR(CV310&lt;&gt;0,CW310&lt;&gt;0)),$DC$18,IF(AND(CV310=0,CW310=0),$DC$19,"ATENÇÃO")))))))))))))))</f>
        <v>42.8571428571429</v>
      </c>
    </row>
    <row r="312" customFormat="false" ht="15.75" hidden="false" customHeight="false" outlineLevel="0" collapsed="false"/>
    <row r="313" customFormat="false" ht="15" hidden="false" customHeight="false" outlineLevel="0" collapsed="false">
      <c r="BZ313" s="86" t="s">
        <v>462</v>
      </c>
      <c r="CA313" s="87"/>
      <c r="CB313" s="88" t="n">
        <f aca="false">MAX(CB3:CB310)</f>
        <v>90.66</v>
      </c>
      <c r="CD313" s="86" t="s">
        <v>462</v>
      </c>
      <c r="CE313" s="87"/>
      <c r="CF313" s="89" t="n">
        <f aca="false">MAX(CF3:CF310)</f>
        <v>92.8571428571429</v>
      </c>
      <c r="CG313" s="86" t="s">
        <v>462</v>
      </c>
      <c r="CH313" s="87"/>
      <c r="CI313" s="89" t="n">
        <f aca="false">MAX(CI3:CI310)</f>
        <v>92.8571428571429</v>
      </c>
      <c r="CJ313" s="86" t="s">
        <v>462</v>
      </c>
      <c r="CK313" s="87"/>
      <c r="CL313" s="89" t="n">
        <f aca="false">MAX(CL3:CL310)</f>
        <v>100</v>
      </c>
      <c r="CM313" s="86" t="s">
        <v>462</v>
      </c>
      <c r="CN313" s="87"/>
      <c r="CO313" s="89" t="n">
        <f aca="false">MAX(CO3:CO310)</f>
        <v>100</v>
      </c>
      <c r="CP313" s="86" t="s">
        <v>462</v>
      </c>
      <c r="CQ313" s="87"/>
      <c r="CR313" s="89" t="n">
        <f aca="false">MAX(CR3:CR310)</f>
        <v>92.8571428571429</v>
      </c>
      <c r="CS313" s="86" t="s">
        <v>462</v>
      </c>
      <c r="CT313" s="87"/>
      <c r="CU313" s="89" t="n">
        <f aca="false">MAX(CU3:CU310)</f>
        <v>100</v>
      </c>
      <c r="CV313" s="86" t="s">
        <v>462</v>
      </c>
      <c r="CW313" s="87"/>
      <c r="CX313" s="89" t="n">
        <f aca="false">MAX(CX3:CX310)</f>
        <v>92.8571428571429</v>
      </c>
    </row>
    <row r="314" customFormat="false" ht="15" hidden="false" customHeight="false" outlineLevel="0" collapsed="false">
      <c r="BZ314" s="90" t="s">
        <v>463</v>
      </c>
      <c r="CA314" s="91"/>
      <c r="CB314" s="92" t="n">
        <f aca="false">MIN(CB3:CB310)</f>
        <v>10.1657142857143</v>
      </c>
      <c r="CD314" s="90" t="s">
        <v>463</v>
      </c>
      <c r="CE314" s="91"/>
      <c r="CF314" s="93" t="n">
        <f aca="false">MIN(CF3:CF310)</f>
        <v>0</v>
      </c>
      <c r="CG314" s="90" t="s">
        <v>463</v>
      </c>
      <c r="CH314" s="91"/>
      <c r="CI314" s="93" t="n">
        <f aca="false">MIN(CI3:CI310)</f>
        <v>0</v>
      </c>
      <c r="CJ314" s="90" t="s">
        <v>463</v>
      </c>
      <c r="CK314" s="91"/>
      <c r="CL314" s="93" t="n">
        <f aca="false">MIN(CL3:CL310)</f>
        <v>0</v>
      </c>
      <c r="CM314" s="90" t="s">
        <v>463</v>
      </c>
      <c r="CN314" s="91"/>
      <c r="CO314" s="93" t="n">
        <f aca="false">MIN(CO3:CO310)</f>
        <v>0</v>
      </c>
      <c r="CP314" s="90" t="s">
        <v>463</v>
      </c>
      <c r="CQ314" s="91"/>
      <c r="CR314" s="93" t="n">
        <f aca="false">MIN(CR3:CR310)</f>
        <v>0</v>
      </c>
      <c r="CS314" s="90" t="s">
        <v>463</v>
      </c>
      <c r="CT314" s="91"/>
      <c r="CU314" s="93" t="n">
        <f aca="false">MIN(CU3:CU310)</f>
        <v>0</v>
      </c>
      <c r="CV314" s="90" t="s">
        <v>463</v>
      </c>
      <c r="CW314" s="91"/>
      <c r="CX314" s="93" t="n">
        <f aca="false">MIN(CX3:CX310)</f>
        <v>0</v>
      </c>
    </row>
    <row r="315" customFormat="false" ht="15.75" hidden="false" customHeight="false" outlineLevel="0" collapsed="false">
      <c r="BZ315" s="94" t="s">
        <v>464</v>
      </c>
      <c r="CA315" s="95"/>
      <c r="CB315" s="96" t="n">
        <f aca="false">AVERAGE(CB3:CB310)</f>
        <v>50.8957722634508</v>
      </c>
      <c r="CD315" s="94" t="s">
        <v>464</v>
      </c>
      <c r="CE315" s="95"/>
      <c r="CF315" s="97" t="n">
        <f aca="false">AVERAGE(CF3:CF310)</f>
        <v>44.2022263450834</v>
      </c>
      <c r="CG315" s="94" t="s">
        <v>464</v>
      </c>
      <c r="CH315" s="95"/>
      <c r="CI315" s="97" t="n">
        <f aca="false">AVERAGE(CI3:CI310)</f>
        <v>35.8534322820037</v>
      </c>
      <c r="CJ315" s="94" t="s">
        <v>464</v>
      </c>
      <c r="CK315" s="95"/>
      <c r="CL315" s="97" t="n">
        <f aca="false">AVERAGE(CL3:CL310)</f>
        <v>51.8552875695734</v>
      </c>
      <c r="CM315" s="94" t="s">
        <v>464</v>
      </c>
      <c r="CN315" s="95"/>
      <c r="CO315" s="97" t="n">
        <f aca="false">AVERAGE(CO3:CO310)</f>
        <v>47.7504638218925</v>
      </c>
      <c r="CP315" s="94" t="s">
        <v>464</v>
      </c>
      <c r="CQ315" s="95"/>
      <c r="CR315" s="97" t="n">
        <f aca="false">AVERAGE(CR3:CR310)</f>
        <v>39.8654916512059</v>
      </c>
      <c r="CS315" s="94" t="s">
        <v>464</v>
      </c>
      <c r="CT315" s="95"/>
      <c r="CU315" s="97" t="n">
        <f aca="false">AVERAGE(CU3:CU310)</f>
        <v>83.3024118738403</v>
      </c>
      <c r="CV315" s="94" t="s">
        <v>464</v>
      </c>
      <c r="CW315" s="95"/>
      <c r="CX315" s="97" t="n">
        <f aca="false">AVERAGE(CX3:CX310)</f>
        <v>48.1679035250464</v>
      </c>
    </row>
  </sheetData>
  <mergeCells count="47">
    <mergeCell ref="CD1:CF1"/>
    <mergeCell ref="CG1:CI1"/>
    <mergeCell ref="CJ1:CL1"/>
    <mergeCell ref="CM1:CO1"/>
    <mergeCell ref="CP1:CR1"/>
    <mergeCell ref="CS1:CU1"/>
    <mergeCell ref="CV1:CX1"/>
    <mergeCell ref="CZ1:DF1"/>
    <mergeCell ref="DO28:DP28"/>
    <mergeCell ref="DQ28:DR28"/>
    <mergeCell ref="DE29:DM29"/>
    <mergeCell ref="DO29:DP29"/>
    <mergeCell ref="DQ29:DR29"/>
    <mergeCell ref="DE30:DM30"/>
    <mergeCell ref="DO30:DP30"/>
    <mergeCell ref="DQ30:DR30"/>
    <mergeCell ref="DE31:DM31"/>
    <mergeCell ref="DO31:DP31"/>
    <mergeCell ref="DE32:DM32"/>
    <mergeCell ref="DO32:DP32"/>
    <mergeCell ref="DQ32:DR32"/>
    <mergeCell ref="DE33:DM33"/>
    <mergeCell ref="DO33:DP33"/>
    <mergeCell ref="DQ33:DR33"/>
    <mergeCell ref="DE34:DM34"/>
    <mergeCell ref="DO34:DP34"/>
    <mergeCell ref="DE35:DM35"/>
    <mergeCell ref="DO35:DP35"/>
    <mergeCell ref="DQ35:DR35"/>
    <mergeCell ref="DE36:DM36"/>
    <mergeCell ref="DQ36:DR36"/>
    <mergeCell ref="DE37:DM37"/>
    <mergeCell ref="DE38:DM38"/>
    <mergeCell ref="DQ38:DR38"/>
    <mergeCell ref="DE39:DM39"/>
    <mergeCell ref="DO39:DP39"/>
    <mergeCell ref="DQ39:DR39"/>
    <mergeCell ref="DE40:DM40"/>
    <mergeCell ref="DO40:DP40"/>
    <mergeCell ref="DE41:DM41"/>
    <mergeCell ref="DO41:DP41"/>
    <mergeCell ref="DE42:DM42"/>
    <mergeCell ref="DO42:DP42"/>
    <mergeCell ref="DQ42:DR42"/>
    <mergeCell ref="DE43:DM43"/>
    <mergeCell ref="DO43:DP43"/>
    <mergeCell ref="DQ43:DR43"/>
  </mergeCells>
  <dataValidations count="3">
    <dataValidation allowBlank="true" operator="between" showDropDown="false" showErrorMessage="true" showInputMessage="false" sqref="C96:BZ96" type="whole">
      <formula1>0</formula1>
      <formula2>1</formula2>
    </dataValidation>
    <dataValidation allowBlank="false" operator="between" showDropDown="false" showErrorMessage="true" showInputMessage="false" sqref="C94:BZ94 BQ253:BT253" type="whole">
      <formula1>0</formula1>
      <formula2>1</formula2>
    </dataValidation>
    <dataValidation allowBlank="false" operator="between" showDropDown="false" showErrorMessage="true" showInputMessage="true" sqref="C3:BZ3 C4:AL13 AN4:BZ4 AM5:BZ13 C14:AG48 AI14:BZ14 AH15:BZ26 AH27:BO48 BQ27:BZ27 BP28:BZ48 C49:T49 X49:BZ49 C50:R51 T50:AM50 AP50:AQ50 AS50:BZ50 T51:U51 X51:AO51 AQ51:BN51 BP51:BZ51 C52:O93 Q52:S52 U52:BZ52 P53:R93 T53:AE53 AG53:AG93 AK53:AS53 AV53:BQ53 BS53:BU53 BW53:BZ53 S54:AF55 AH54:BZ55 T56:AF56 AH56:AM93 AO56:AP56 AR56:BZ56 S57:AF57 AN57:AU93 AW57:BZ57 T58:AF58 AV58:BZ93 S59:AF93 C95:BZ95 C97:BZ129 C130:D310 F130:BZ130 E131:BZ131 E132:BE132 BG132:BG310 BI132:BI198 BK132:BK310 BM132:BM310 BO132:BO310 BQ132:BZ132 E133:AG134 AI133:BF133 BH133:BH310 BJ133:BJ310 BL133:BL310 BN133:BN310 BP133:BZ180 AH134:BF134 E135:Q264 S135:BF135 R136:BF172 R173:S261 U173:BF173 T174:BF262 BP181:BX239 BZ181:BZ310 BY182:BY310 BI200:BI310 BP240:BS252 BV240:BX240 BT241:BX252 BP253:BP310 BU253:BX253 BQ254:BX310 R262:R310 S263:BF310 E265:K310 O265:Q265 L266:Q310" type="whole">
      <formula1>0</formula1>
      <formula2>1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315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pane xSplit="0" ySplit="2" topLeftCell="A3" activePane="bottomLeft" state="frozen"/>
      <selection pane="topLeft" activeCell="E1" activeCellId="0" sqref="E1"/>
      <selection pane="bottomLeft" activeCell="E150" activeCellId="0" sqref="E150"/>
    </sheetView>
  </sheetViews>
  <sheetFormatPr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23.42"/>
    <col collapsed="false" customWidth="true" hidden="false" outlineLevel="0" max="3" min="3" style="0" width="8.86"/>
    <col collapsed="false" customWidth="true" hidden="false" outlineLevel="0" max="4" min="4" style="0" width="10.99"/>
    <col collapsed="false" customWidth="true" hidden="false" outlineLevel="0" max="8" min="5" style="0" width="14.86"/>
    <col collapsed="false" customWidth="true" hidden="false" outlineLevel="0" max="10" min="9" style="0" width="14.43"/>
    <col collapsed="false" customWidth="true" hidden="false" outlineLevel="0" max="11" min="11" style="0" width="15"/>
    <col collapsed="false" customWidth="true" hidden="false" outlineLevel="0" max="14" min="12" style="0" width="10.99"/>
    <col collapsed="false" customWidth="true" hidden="false" outlineLevel="0" max="15" min="15" style="0" width="24.15"/>
    <col collapsed="false" customWidth="true" hidden="false" outlineLevel="0" max="16" min="16" style="0" width="8.86"/>
    <col collapsed="false" customWidth="true" hidden="false" outlineLevel="0" max="17" min="17" style="0" width="10.99"/>
    <col collapsed="false" customWidth="true" hidden="false" outlineLevel="0" max="18" min="18" style="0" width="10.42"/>
    <col collapsed="false" customWidth="true" hidden="false" outlineLevel="0" max="20" min="19" style="0" width="8.86"/>
    <col collapsed="false" customWidth="true" hidden="false" outlineLevel="0" max="21" min="21" style="0" width="24.15"/>
    <col collapsed="false" customWidth="true" hidden="false" outlineLevel="0" max="23" min="22" style="0" width="8.86"/>
    <col collapsed="false" customWidth="true" hidden="false" outlineLevel="0" max="24" min="24" style="0" width="10"/>
    <col collapsed="false" customWidth="true" hidden="false" outlineLevel="0" max="25" min="25" style="0" width="13.43"/>
    <col collapsed="false" customWidth="true" hidden="false" outlineLevel="0" max="27" min="26" style="0" width="8.86"/>
    <col collapsed="false" customWidth="true" hidden="false" outlineLevel="0" max="28" min="28" style="0" width="9.14"/>
    <col collapsed="false" customWidth="true" hidden="false" outlineLevel="0" max="29" min="29" style="0" width="28.14"/>
    <col collapsed="false" customWidth="true" hidden="false" outlineLevel="0" max="30" min="30" style="0" width="8.71"/>
    <col collapsed="false" customWidth="true" hidden="false" outlineLevel="0" max="31" min="31" style="0" width="9.14"/>
    <col collapsed="false" customWidth="true" hidden="false" outlineLevel="0" max="32" min="32" style="0" width="8.71"/>
    <col collapsed="false" customWidth="true" hidden="false" outlineLevel="0" max="33" min="33" style="0" width="9.14"/>
    <col collapsed="false" customWidth="true" hidden="false" outlineLevel="0" max="34" min="34" style="0" width="8.71"/>
    <col collapsed="false" customWidth="true" hidden="false" outlineLevel="0" max="35" min="35" style="0" width="9.14"/>
    <col collapsed="false" customWidth="true" hidden="false" outlineLevel="0" max="1025" min="36" style="0" width="8.86"/>
  </cols>
  <sheetData>
    <row r="1" customFormat="false" ht="15.75" hidden="false" customHeight="false" outlineLevel="0" collapsed="false">
      <c r="N1" s="98" t="s">
        <v>465</v>
      </c>
      <c r="O1" s="98"/>
      <c r="P1" s="98"/>
      <c r="Q1" s="98"/>
      <c r="R1" s="99"/>
      <c r="T1" s="98" t="s">
        <v>466</v>
      </c>
      <c r="U1" s="98"/>
      <c r="V1" s="98"/>
      <c r="W1" s="98"/>
      <c r="X1" s="98"/>
      <c r="Y1" s="98"/>
      <c r="Z1" s="99"/>
    </row>
    <row r="2" customFormat="false" ht="15.75" hidden="false" customHeight="false" outlineLevel="0" collapsed="false">
      <c r="A2" s="100" t="s">
        <v>9</v>
      </c>
      <c r="B2" s="101" t="s">
        <v>467</v>
      </c>
      <c r="C2" s="102" t="s">
        <v>86</v>
      </c>
      <c r="D2" s="101" t="s">
        <v>468</v>
      </c>
      <c r="E2" s="101" t="s">
        <v>0</v>
      </c>
      <c r="F2" s="101" t="s">
        <v>1</v>
      </c>
      <c r="G2" s="101" t="s">
        <v>2</v>
      </c>
      <c r="H2" s="101" t="s">
        <v>3</v>
      </c>
      <c r="I2" s="101" t="s">
        <v>4</v>
      </c>
      <c r="J2" s="101" t="s">
        <v>5</v>
      </c>
      <c r="K2" s="103" t="s">
        <v>6</v>
      </c>
      <c r="L2" s="104"/>
      <c r="M2" s="104"/>
      <c r="N2" s="100" t="s">
        <v>9</v>
      </c>
      <c r="O2" s="101" t="s">
        <v>467</v>
      </c>
      <c r="P2" s="102" t="s">
        <v>86</v>
      </c>
      <c r="Q2" s="103" t="s">
        <v>468</v>
      </c>
      <c r="R2" s="99"/>
      <c r="S2" s="104"/>
      <c r="T2" s="105" t="s">
        <v>9</v>
      </c>
      <c r="U2" s="106" t="s">
        <v>467</v>
      </c>
      <c r="V2" s="106" t="s">
        <v>469</v>
      </c>
      <c r="W2" s="106" t="s">
        <v>470</v>
      </c>
      <c r="X2" s="107" t="s">
        <v>471</v>
      </c>
      <c r="Y2" s="108" t="s">
        <v>472</v>
      </c>
      <c r="Z2" s="99"/>
      <c r="AB2" s="0" t="s">
        <v>9</v>
      </c>
      <c r="AC2" s="0" t="s">
        <v>467</v>
      </c>
      <c r="AD2" s="0" t="s">
        <v>473</v>
      </c>
      <c r="AE2" s="0" t="s">
        <v>474</v>
      </c>
      <c r="AF2" s="0" t="s">
        <v>469</v>
      </c>
      <c r="AG2" s="0" t="s">
        <v>470</v>
      </c>
      <c r="AH2" s="0" t="s">
        <v>475</v>
      </c>
      <c r="AI2" s="0" t="s">
        <v>476</v>
      </c>
      <c r="AJ2" s="0" t="s">
        <v>477</v>
      </c>
    </row>
    <row r="3" customFormat="false" ht="15" hidden="false" customHeight="false" outlineLevel="0" collapsed="false">
      <c r="A3" s="109" t="n">
        <v>1</v>
      </c>
      <c r="B3" s="110" t="s">
        <v>97</v>
      </c>
      <c r="C3" s="111" t="n">
        <v>60.8521428571429</v>
      </c>
      <c r="D3" s="112" t="n">
        <f aca="false">_xlfn.RANK.EQ(C3,$C$3:$C$310)</f>
        <v>93</v>
      </c>
      <c r="E3" s="111" t="n">
        <v>21.4285714285714</v>
      </c>
      <c r="F3" s="111" t="n">
        <v>42.8571428571429</v>
      </c>
      <c r="G3" s="111" t="n">
        <v>92.8571428571429</v>
      </c>
      <c r="H3" s="111" t="n">
        <v>50</v>
      </c>
      <c r="I3" s="111" t="n">
        <v>64.2857142857143</v>
      </c>
      <c r="J3" s="111" t="n">
        <v>100</v>
      </c>
      <c r="K3" s="113" t="n">
        <v>50</v>
      </c>
      <c r="M3" s="99"/>
      <c r="N3" s="114" t="n">
        <v>13</v>
      </c>
      <c r="O3" s="115" t="s">
        <v>121</v>
      </c>
      <c r="P3" s="116" t="n">
        <v>90.66</v>
      </c>
      <c r="Q3" s="117" t="n">
        <v>1</v>
      </c>
      <c r="R3" s="118"/>
      <c r="T3" s="119" t="n">
        <v>102</v>
      </c>
      <c r="U3" s="120" t="s">
        <v>255</v>
      </c>
      <c r="V3" s="120" t="n">
        <v>73.2121428571429</v>
      </c>
      <c r="W3" s="120" t="n">
        <v>31</v>
      </c>
      <c r="X3" s="121" t="n">
        <v>52.6092857142857</v>
      </c>
      <c r="Y3" s="122" t="n">
        <v>274</v>
      </c>
      <c r="AB3" s="118" t="n">
        <v>1</v>
      </c>
      <c r="AC3" s="0" t="s">
        <v>97</v>
      </c>
      <c r="AD3" s="0" t="n">
        <v>62.4985714285714</v>
      </c>
      <c r="AE3" s="0" t="n">
        <v>90</v>
      </c>
      <c r="AF3" s="0" t="n">
        <v>60.8521428571429</v>
      </c>
      <c r="AG3" s="0" t="n">
        <v>93</v>
      </c>
      <c r="AH3" s="0" t="n">
        <f aca="false">AF3-AD3</f>
        <v>-1.64642857142858</v>
      </c>
      <c r="AI3" s="0" t="n">
        <f aca="false">AE3-AG3</f>
        <v>-3</v>
      </c>
      <c r="AJ3" s="0" t="n">
        <f aca="false">IF(AC3=B3,1,"ERROR")</f>
        <v>1</v>
      </c>
    </row>
    <row r="4" customFormat="false" ht="15" hidden="false" customHeight="false" outlineLevel="0" collapsed="false">
      <c r="A4" s="123" t="n">
        <v>2</v>
      </c>
      <c r="B4" s="124" t="s">
        <v>98</v>
      </c>
      <c r="C4" s="125" t="n">
        <v>53.5692857142857</v>
      </c>
      <c r="D4" s="126" t="n">
        <f aca="false">_xlfn.RANK.EQ(C4,$C$3:$C$310)</f>
        <v>135</v>
      </c>
      <c r="E4" s="125" t="n">
        <v>50</v>
      </c>
      <c r="F4" s="125" t="n">
        <v>42.8571428571429</v>
      </c>
      <c r="G4" s="125" t="n">
        <v>42.8571428571429</v>
      </c>
      <c r="H4" s="125" t="n">
        <v>50</v>
      </c>
      <c r="I4" s="125" t="n">
        <v>50</v>
      </c>
      <c r="J4" s="125" t="n">
        <v>92.8571428571429</v>
      </c>
      <c r="K4" s="127" t="n">
        <v>42.8571428571429</v>
      </c>
      <c r="L4" s="128"/>
      <c r="M4" s="99"/>
      <c r="N4" s="114" t="n">
        <v>285</v>
      </c>
      <c r="O4" s="115" t="s">
        <v>438</v>
      </c>
      <c r="P4" s="116" t="n">
        <v>90.66</v>
      </c>
      <c r="Q4" s="117" t="n">
        <v>1</v>
      </c>
      <c r="R4" s="118"/>
      <c r="T4" s="114" t="n">
        <v>72</v>
      </c>
      <c r="U4" s="115" t="s">
        <v>225</v>
      </c>
      <c r="V4" s="115" t="n">
        <v>72.8021428571429</v>
      </c>
      <c r="W4" s="115" t="n">
        <v>34</v>
      </c>
      <c r="X4" s="116" t="n">
        <v>48.08</v>
      </c>
      <c r="Y4" s="129" t="n">
        <v>263</v>
      </c>
      <c r="AB4" s="118" t="n">
        <v>2</v>
      </c>
      <c r="AC4" s="0" t="s">
        <v>98</v>
      </c>
      <c r="AD4" s="0" t="n">
        <v>97.8021428571428</v>
      </c>
      <c r="AE4" s="0" t="n">
        <v>3</v>
      </c>
      <c r="AF4" s="0" t="n">
        <v>53.5692857142857</v>
      </c>
      <c r="AG4" s="0" t="n">
        <v>135</v>
      </c>
      <c r="AH4" s="0" t="n">
        <f aca="false">AF4-AD4</f>
        <v>-44.2328571428571</v>
      </c>
      <c r="AI4" s="0" t="n">
        <f aca="false">AE4-AG4</f>
        <v>-132</v>
      </c>
      <c r="AJ4" s="0" t="n">
        <f aca="false">IF(AC4=B4,1,"ERROR")</f>
        <v>1</v>
      </c>
    </row>
    <row r="5" customFormat="false" ht="15" hidden="false" customHeight="false" outlineLevel="0" collapsed="false">
      <c r="A5" s="123" t="n">
        <v>3</v>
      </c>
      <c r="B5" s="124" t="s">
        <v>99</v>
      </c>
      <c r="C5" s="125" t="n">
        <v>55.355</v>
      </c>
      <c r="D5" s="126" t="n">
        <f aca="false">_xlfn.RANK.EQ(C5,$C$3:$C$310)</f>
        <v>127</v>
      </c>
      <c r="E5" s="125" t="n">
        <v>64.2857142857143</v>
      </c>
      <c r="F5" s="125" t="n">
        <v>42.8571428571429</v>
      </c>
      <c r="G5" s="125" t="n">
        <v>28.5714285714286</v>
      </c>
      <c r="H5" s="125" t="n">
        <v>50</v>
      </c>
      <c r="I5" s="125" t="n">
        <v>64.2857142857143</v>
      </c>
      <c r="J5" s="125" t="n">
        <v>92.8571428571429</v>
      </c>
      <c r="K5" s="127" t="n">
        <v>35.7142857142857</v>
      </c>
      <c r="M5" s="99"/>
      <c r="N5" s="114" t="n">
        <v>292</v>
      </c>
      <c r="O5" s="115" t="s">
        <v>445</v>
      </c>
      <c r="P5" s="116" t="n">
        <v>90.2478571428571</v>
      </c>
      <c r="Q5" s="117" t="n">
        <v>3</v>
      </c>
      <c r="R5" s="118"/>
      <c r="T5" s="114" t="n">
        <v>197</v>
      </c>
      <c r="U5" s="115" t="s">
        <v>350</v>
      </c>
      <c r="V5" s="115" t="n">
        <v>67.305</v>
      </c>
      <c r="W5" s="115" t="n">
        <v>56</v>
      </c>
      <c r="X5" s="116" t="n">
        <v>51.0978571428572</v>
      </c>
      <c r="Y5" s="129" t="n">
        <v>252</v>
      </c>
      <c r="AB5" s="118" t="n">
        <v>3</v>
      </c>
      <c r="AC5" s="0" t="s">
        <v>99</v>
      </c>
      <c r="AD5" s="0" t="n">
        <v>93.6821428571428</v>
      </c>
      <c r="AE5" s="0" t="n">
        <v>12</v>
      </c>
      <c r="AF5" s="0" t="n">
        <v>55.355</v>
      </c>
      <c r="AG5" s="0" t="n">
        <v>127</v>
      </c>
      <c r="AH5" s="0" t="n">
        <f aca="false">AF5-AD5</f>
        <v>-38.3271428571428</v>
      </c>
      <c r="AI5" s="0" t="n">
        <f aca="false">AE5-AG5</f>
        <v>-115</v>
      </c>
      <c r="AJ5" s="0" t="n">
        <f aca="false">IF(AC5=B5,1,"ERROR")</f>
        <v>1</v>
      </c>
    </row>
    <row r="6" customFormat="false" ht="16.5" hidden="false" customHeight="false" outlineLevel="0" collapsed="false">
      <c r="A6" s="123" t="n">
        <v>4</v>
      </c>
      <c r="B6" s="124" t="s">
        <v>101</v>
      </c>
      <c r="C6" s="125" t="n">
        <v>44.0942857142857</v>
      </c>
      <c r="D6" s="126" t="n">
        <f aca="false">_xlfn.RANK.EQ(C6,$C$3:$C$310)</f>
        <v>190</v>
      </c>
      <c r="E6" s="125" t="n">
        <v>14.2857142857143</v>
      </c>
      <c r="F6" s="125" t="n">
        <v>35.7142857142857</v>
      </c>
      <c r="G6" s="125" t="n">
        <v>28.5714285714286</v>
      </c>
      <c r="H6" s="125" t="n">
        <v>21.4285714285714</v>
      </c>
      <c r="I6" s="125" t="n">
        <v>64.2857142857143</v>
      </c>
      <c r="J6" s="125" t="n">
        <v>71.4285714285714</v>
      </c>
      <c r="K6" s="127" t="n">
        <v>42.8571428571429</v>
      </c>
      <c r="L6" s="130"/>
      <c r="M6" s="99"/>
      <c r="N6" s="114" t="n">
        <v>31</v>
      </c>
      <c r="O6" s="115" t="s">
        <v>159</v>
      </c>
      <c r="P6" s="116" t="n">
        <v>86.9521428571428</v>
      </c>
      <c r="Q6" s="117" t="n">
        <v>4</v>
      </c>
      <c r="R6" s="118"/>
      <c r="T6" s="114" t="n">
        <v>109</v>
      </c>
      <c r="U6" s="115" t="s">
        <v>262</v>
      </c>
      <c r="V6" s="115" t="n">
        <v>78.1578571428571</v>
      </c>
      <c r="W6" s="115" t="n">
        <v>22</v>
      </c>
      <c r="X6" s="116" t="n">
        <v>38.74</v>
      </c>
      <c r="Y6" s="129" t="n">
        <v>198</v>
      </c>
      <c r="AB6" s="118" t="n">
        <v>4</v>
      </c>
      <c r="AC6" s="0" t="s">
        <v>101</v>
      </c>
      <c r="AD6" s="0" t="n">
        <v>47.3907142857143</v>
      </c>
      <c r="AE6" s="0" t="n">
        <v>159</v>
      </c>
      <c r="AF6" s="0" t="n">
        <v>44.0942857142857</v>
      </c>
      <c r="AG6" s="0" t="n">
        <v>190</v>
      </c>
      <c r="AH6" s="0" t="n">
        <f aca="false">AF6-AD6</f>
        <v>-3.29642857142858</v>
      </c>
      <c r="AI6" s="0" t="n">
        <f aca="false">AE6-AG6</f>
        <v>-31</v>
      </c>
      <c r="AJ6" s="0" t="n">
        <f aca="false">IF(AC6=B6,1,"ERROR")</f>
        <v>1</v>
      </c>
    </row>
    <row r="7" customFormat="false" ht="15" hidden="false" customHeight="false" outlineLevel="0" collapsed="false">
      <c r="A7" s="123" t="n">
        <v>5</v>
      </c>
      <c r="B7" s="124" t="s">
        <v>103</v>
      </c>
      <c r="C7" s="125" t="n">
        <v>60.3007142857143</v>
      </c>
      <c r="D7" s="126" t="n">
        <f aca="false">_xlfn.RANK.EQ(C7,$C$3:$C$310)</f>
        <v>95</v>
      </c>
      <c r="E7" s="125" t="n">
        <v>71.4285714285714</v>
      </c>
      <c r="F7" s="125" t="n">
        <v>7.14285714285714</v>
      </c>
      <c r="G7" s="125" t="n">
        <v>50</v>
      </c>
      <c r="H7" s="125" t="n">
        <v>42.8571428571429</v>
      </c>
      <c r="I7" s="125" t="n">
        <v>64.2857142857143</v>
      </c>
      <c r="J7" s="125" t="n">
        <v>71.4285714285714</v>
      </c>
      <c r="K7" s="127" t="n">
        <v>64.2857142857143</v>
      </c>
      <c r="M7" s="99"/>
      <c r="N7" s="114" t="n">
        <v>234</v>
      </c>
      <c r="O7" s="115" t="s">
        <v>387</v>
      </c>
      <c r="P7" s="116" t="n">
        <v>86.5364285714286</v>
      </c>
      <c r="Q7" s="117" t="n">
        <v>5</v>
      </c>
      <c r="R7" s="118"/>
      <c r="T7" s="114" t="n">
        <v>52</v>
      </c>
      <c r="U7" s="115" t="s">
        <v>205</v>
      </c>
      <c r="V7" s="115" t="n">
        <v>67.855</v>
      </c>
      <c r="W7" s="115" t="n">
        <v>55</v>
      </c>
      <c r="X7" s="116" t="n">
        <v>30.7707142857143</v>
      </c>
      <c r="Y7" s="129" t="n">
        <v>180</v>
      </c>
      <c r="AB7" s="118" t="n">
        <v>5</v>
      </c>
      <c r="AC7" s="0" t="s">
        <v>103</v>
      </c>
      <c r="AD7" s="0" t="n">
        <v>48.76</v>
      </c>
      <c r="AE7" s="0" t="n">
        <v>149</v>
      </c>
      <c r="AF7" s="0" t="n">
        <v>60.3007142857143</v>
      </c>
      <c r="AG7" s="0" t="n">
        <v>95</v>
      </c>
      <c r="AH7" s="0" t="n">
        <f aca="false">AF7-AD7</f>
        <v>11.5407142857143</v>
      </c>
      <c r="AI7" s="0" t="n">
        <f aca="false">AE7-AG7</f>
        <v>54</v>
      </c>
      <c r="AJ7" s="0" t="n">
        <f aca="false">IF(AC7=B7,1,"ERROR")</f>
        <v>1</v>
      </c>
    </row>
    <row r="8" customFormat="false" ht="15" hidden="false" customHeight="false" outlineLevel="0" collapsed="false">
      <c r="A8" s="123" t="n">
        <v>6</v>
      </c>
      <c r="B8" s="124" t="s">
        <v>105</v>
      </c>
      <c r="C8" s="125" t="n">
        <v>51.9178571428571</v>
      </c>
      <c r="D8" s="126" t="n">
        <f aca="false">_xlfn.RANK.EQ(C8,$C$3:$C$310)</f>
        <v>145</v>
      </c>
      <c r="E8" s="125" t="n">
        <v>64.2857142857143</v>
      </c>
      <c r="F8" s="125" t="n">
        <v>42.8571428571429</v>
      </c>
      <c r="G8" s="125" t="n">
        <v>50</v>
      </c>
      <c r="H8" s="125" t="n">
        <v>50</v>
      </c>
      <c r="I8" s="125" t="n">
        <v>14.2857142857143</v>
      </c>
      <c r="J8" s="125" t="n">
        <v>100</v>
      </c>
      <c r="K8" s="127" t="n">
        <v>50</v>
      </c>
      <c r="M8" s="99"/>
      <c r="N8" s="114" t="n">
        <v>257</v>
      </c>
      <c r="O8" s="115" t="s">
        <v>410</v>
      </c>
      <c r="P8" s="116" t="n">
        <v>84.8907142857143</v>
      </c>
      <c r="Q8" s="117" t="n">
        <v>6</v>
      </c>
      <c r="R8" s="118"/>
      <c r="T8" s="114" t="n">
        <v>143</v>
      </c>
      <c r="U8" s="115" t="s">
        <v>296</v>
      </c>
      <c r="V8" s="115" t="n">
        <v>78.5714285714286</v>
      </c>
      <c r="W8" s="115" t="n">
        <v>20</v>
      </c>
      <c r="X8" s="116" t="n">
        <v>34.0685714285714</v>
      </c>
      <c r="Y8" s="129" t="n">
        <v>160</v>
      </c>
      <c r="AB8" s="118" t="n">
        <v>6</v>
      </c>
      <c r="AC8" s="0" t="s">
        <v>105</v>
      </c>
      <c r="AD8" s="0" t="n">
        <v>36.1221428571429</v>
      </c>
      <c r="AE8" s="0" t="n">
        <v>243</v>
      </c>
      <c r="AF8" s="0" t="n">
        <v>51.9178571428571</v>
      </c>
      <c r="AG8" s="0" t="n">
        <v>145</v>
      </c>
      <c r="AH8" s="0" t="n">
        <f aca="false">AF8-AD8</f>
        <v>15.7957142857143</v>
      </c>
      <c r="AI8" s="0" t="n">
        <f aca="false">AE8-AG8</f>
        <v>98</v>
      </c>
      <c r="AJ8" s="0" t="n">
        <f aca="false">IF(AC8=B8,1,"ERROR")</f>
        <v>1</v>
      </c>
    </row>
    <row r="9" customFormat="false" ht="15" hidden="false" customHeight="false" outlineLevel="0" collapsed="false">
      <c r="A9" s="123" t="n">
        <v>7</v>
      </c>
      <c r="B9" s="124" t="s">
        <v>107</v>
      </c>
      <c r="C9" s="125" t="n">
        <v>45.0492857142857</v>
      </c>
      <c r="D9" s="126" t="n">
        <f aca="false">_xlfn.RANK.EQ(C9,$C$3:$C$310)</f>
        <v>186</v>
      </c>
      <c r="E9" s="125" t="n">
        <v>50</v>
      </c>
      <c r="F9" s="125" t="n">
        <v>35.7142857142857</v>
      </c>
      <c r="G9" s="125" t="n">
        <v>50</v>
      </c>
      <c r="H9" s="125" t="n">
        <v>28.5714285714286</v>
      </c>
      <c r="I9" s="125" t="n">
        <v>0</v>
      </c>
      <c r="J9" s="125" t="n">
        <v>100</v>
      </c>
      <c r="K9" s="127" t="n">
        <v>50</v>
      </c>
      <c r="M9" s="99"/>
      <c r="N9" s="114" t="n">
        <v>182</v>
      </c>
      <c r="O9" s="115" t="s">
        <v>335</v>
      </c>
      <c r="P9" s="116" t="n">
        <v>84.0657142857143</v>
      </c>
      <c r="Q9" s="117" t="n">
        <v>7</v>
      </c>
      <c r="R9" s="118"/>
      <c r="T9" s="114" t="n">
        <v>259</v>
      </c>
      <c r="U9" s="115" t="s">
        <v>412</v>
      </c>
      <c r="V9" s="115" t="n">
        <v>64.5585714285714</v>
      </c>
      <c r="W9" s="115" t="n">
        <v>69</v>
      </c>
      <c r="X9" s="116" t="n">
        <v>26.7871428571429</v>
      </c>
      <c r="Y9" s="129" t="n">
        <v>159</v>
      </c>
      <c r="AB9" s="118" t="n">
        <v>7</v>
      </c>
      <c r="AC9" s="0" t="s">
        <v>107</v>
      </c>
      <c r="AD9" s="0" t="n">
        <v>47.5228571428571</v>
      </c>
      <c r="AE9" s="0" t="n">
        <v>158</v>
      </c>
      <c r="AF9" s="0" t="n">
        <v>45.0492857142857</v>
      </c>
      <c r="AG9" s="0" t="n">
        <v>186</v>
      </c>
      <c r="AH9" s="0" t="n">
        <f aca="false">AF9-AD9</f>
        <v>-2.47357142857143</v>
      </c>
      <c r="AI9" s="0" t="n">
        <f aca="false">AE9-AG9</f>
        <v>-28</v>
      </c>
      <c r="AJ9" s="0" t="n">
        <f aca="false">IF(AC9=B9,1,"ERROR")</f>
        <v>1</v>
      </c>
    </row>
    <row r="10" customFormat="false" ht="15" hidden="false" customHeight="false" outlineLevel="0" collapsed="false">
      <c r="A10" s="123" t="n">
        <v>8</v>
      </c>
      <c r="B10" s="124" t="s">
        <v>109</v>
      </c>
      <c r="C10" s="125" t="n">
        <v>39.4178571428571</v>
      </c>
      <c r="D10" s="126" t="n">
        <f aca="false">_xlfn.RANK.EQ(C10,$C$3:$C$310)</f>
        <v>216</v>
      </c>
      <c r="E10" s="125" t="n">
        <v>42.8571428571429</v>
      </c>
      <c r="F10" s="125" t="n">
        <v>42.8571428571429</v>
      </c>
      <c r="G10" s="125" t="n">
        <v>21.4285714285714</v>
      </c>
      <c r="H10" s="125" t="n">
        <v>50</v>
      </c>
      <c r="I10" s="125" t="n">
        <v>0</v>
      </c>
      <c r="J10" s="125" t="n">
        <v>92.8571428571429</v>
      </c>
      <c r="K10" s="127" t="n">
        <v>42.8571428571429</v>
      </c>
      <c r="M10" s="99"/>
      <c r="N10" s="114" t="n">
        <v>261</v>
      </c>
      <c r="O10" s="115" t="s">
        <v>414</v>
      </c>
      <c r="P10" s="116" t="n">
        <v>83.7928571428571</v>
      </c>
      <c r="Q10" s="117" t="n">
        <v>8</v>
      </c>
      <c r="R10" s="118"/>
      <c r="T10" s="114" t="n">
        <v>255</v>
      </c>
      <c r="U10" s="115" t="s">
        <v>408</v>
      </c>
      <c r="V10" s="115" t="n">
        <v>81.1814285714286</v>
      </c>
      <c r="W10" s="115" t="n">
        <v>13</v>
      </c>
      <c r="X10" s="116" t="n">
        <v>35.4428571428571</v>
      </c>
      <c r="Y10" s="129" t="n">
        <v>157</v>
      </c>
      <c r="AB10" s="118" t="n">
        <v>8</v>
      </c>
      <c r="AC10" s="0" t="s">
        <v>109</v>
      </c>
      <c r="AD10" s="0" t="n">
        <v>42.7171428571429</v>
      </c>
      <c r="AE10" s="0" t="n">
        <v>187</v>
      </c>
      <c r="AF10" s="0" t="n">
        <v>39.4178571428571</v>
      </c>
      <c r="AG10" s="0" t="n">
        <v>216</v>
      </c>
      <c r="AH10" s="0" t="n">
        <f aca="false">AF10-AD10</f>
        <v>-3.29928571428572</v>
      </c>
      <c r="AI10" s="0" t="n">
        <f aca="false">AE10-AG10</f>
        <v>-29</v>
      </c>
      <c r="AJ10" s="0" t="n">
        <f aca="false">IF(AC10=B10,1,"ERROR")</f>
        <v>1</v>
      </c>
    </row>
    <row r="11" customFormat="false" ht="15" hidden="false" customHeight="false" outlineLevel="0" collapsed="false">
      <c r="A11" s="123" t="n">
        <v>9</v>
      </c>
      <c r="B11" s="124" t="s">
        <v>112</v>
      </c>
      <c r="C11" s="125" t="n">
        <v>45.1928571428572</v>
      </c>
      <c r="D11" s="126" t="n">
        <f aca="false">_xlfn.RANK.EQ(C11,$C$3:$C$310)</f>
        <v>185</v>
      </c>
      <c r="E11" s="125" t="n">
        <v>21.4285714285714</v>
      </c>
      <c r="F11" s="125" t="n">
        <v>35.7142857142857</v>
      </c>
      <c r="G11" s="125" t="n">
        <v>28.5714285714286</v>
      </c>
      <c r="H11" s="125" t="n">
        <v>21.4285714285714</v>
      </c>
      <c r="I11" s="125" t="n">
        <v>64.2857142857143</v>
      </c>
      <c r="J11" s="125" t="n">
        <v>71.4285714285714</v>
      </c>
      <c r="K11" s="127" t="n">
        <v>42.8571428571429</v>
      </c>
      <c r="M11" s="99"/>
      <c r="N11" s="114" t="n">
        <v>78</v>
      </c>
      <c r="O11" s="115" t="s">
        <v>231</v>
      </c>
      <c r="P11" s="116" t="n">
        <v>83.24</v>
      </c>
      <c r="Q11" s="117" t="n">
        <v>9</v>
      </c>
      <c r="R11" s="118"/>
      <c r="T11" s="114" t="n">
        <v>282</v>
      </c>
      <c r="U11" s="115" t="s">
        <v>435</v>
      </c>
      <c r="V11" s="115" t="n">
        <v>51.6471428571429</v>
      </c>
      <c r="W11" s="115" t="n">
        <v>148</v>
      </c>
      <c r="X11" s="116" t="n">
        <v>28.7107142857143</v>
      </c>
      <c r="Y11" s="129" t="n">
        <v>152</v>
      </c>
      <c r="AB11" s="118" t="n">
        <v>9</v>
      </c>
      <c r="AC11" s="0" t="s">
        <v>112</v>
      </c>
      <c r="AD11" s="0" t="n">
        <v>49.9992857142857</v>
      </c>
      <c r="AE11" s="0" t="n">
        <v>140</v>
      </c>
      <c r="AF11" s="0" t="n">
        <v>45.1928571428572</v>
      </c>
      <c r="AG11" s="0" t="n">
        <v>185</v>
      </c>
      <c r="AH11" s="0" t="n">
        <f aca="false">AF11-AD11</f>
        <v>-4.80642857142857</v>
      </c>
      <c r="AI11" s="0" t="n">
        <f aca="false">AE11-AG11</f>
        <v>-45</v>
      </c>
      <c r="AJ11" s="0" t="n">
        <f aca="false">IF(AC11=B11,1,"ERROR")</f>
        <v>1</v>
      </c>
    </row>
    <row r="12" customFormat="false" ht="15" hidden="false" customHeight="false" outlineLevel="0" collapsed="false">
      <c r="A12" s="123" t="n">
        <v>10</v>
      </c>
      <c r="B12" s="124" t="s">
        <v>114</v>
      </c>
      <c r="C12" s="125" t="n">
        <v>32.5521428571429</v>
      </c>
      <c r="D12" s="126" t="n">
        <f aca="false">_xlfn.RANK.EQ(C12,$C$3:$C$310)</f>
        <v>260</v>
      </c>
      <c r="E12" s="125" t="n">
        <v>14.2857142857143</v>
      </c>
      <c r="F12" s="125" t="n">
        <v>0</v>
      </c>
      <c r="G12" s="125" t="n">
        <v>50</v>
      </c>
      <c r="H12" s="125" t="n">
        <v>50</v>
      </c>
      <c r="I12" s="125" t="n">
        <v>0</v>
      </c>
      <c r="J12" s="125" t="n">
        <v>71.4285714285714</v>
      </c>
      <c r="K12" s="127" t="n">
        <v>42.8571428571429</v>
      </c>
      <c r="M12" s="99"/>
      <c r="N12" s="114" t="n">
        <v>124</v>
      </c>
      <c r="O12" s="115" t="s">
        <v>277</v>
      </c>
      <c r="P12" s="116" t="n">
        <v>82.8292857142857</v>
      </c>
      <c r="Q12" s="117" t="n">
        <v>10</v>
      </c>
      <c r="R12" s="118"/>
      <c r="T12" s="114" t="n">
        <v>222</v>
      </c>
      <c r="U12" s="115" t="s">
        <v>375</v>
      </c>
      <c r="V12" s="115" t="n">
        <v>59.8885714285714</v>
      </c>
      <c r="W12" s="115" t="n">
        <v>99</v>
      </c>
      <c r="X12" s="116" t="n">
        <v>23.9028571428571</v>
      </c>
      <c r="Y12" s="129" t="n">
        <v>147</v>
      </c>
      <c r="AB12" s="118" t="n">
        <v>10</v>
      </c>
      <c r="AC12" s="0" t="s">
        <v>114</v>
      </c>
      <c r="AD12" s="0" t="n">
        <v>47.9357142857143</v>
      </c>
      <c r="AE12" s="0" t="n">
        <v>153</v>
      </c>
      <c r="AF12" s="0" t="n">
        <v>32.5521428571429</v>
      </c>
      <c r="AG12" s="0" t="n">
        <v>260</v>
      </c>
      <c r="AH12" s="0" t="n">
        <f aca="false">AF12-AD12</f>
        <v>-15.3835714285714</v>
      </c>
      <c r="AI12" s="0" t="n">
        <f aca="false">AE12-AG12</f>
        <v>-107</v>
      </c>
      <c r="AJ12" s="0" t="n">
        <f aca="false">IF(AC12=B12,1,"ERROR")</f>
        <v>1</v>
      </c>
    </row>
    <row r="13" customFormat="false" ht="15" hidden="false" customHeight="false" outlineLevel="0" collapsed="false">
      <c r="A13" s="123" t="n">
        <v>11</v>
      </c>
      <c r="B13" s="124" t="s">
        <v>116</v>
      </c>
      <c r="C13" s="125" t="n">
        <v>79.945</v>
      </c>
      <c r="D13" s="126" t="n">
        <f aca="false">_xlfn.RANK.EQ(C13,$C$3:$C$310)</f>
        <v>15</v>
      </c>
      <c r="E13" s="125" t="n">
        <v>71.4285714285714</v>
      </c>
      <c r="F13" s="125" t="n">
        <v>42.8571428571429</v>
      </c>
      <c r="G13" s="125" t="n">
        <v>92.8571428571429</v>
      </c>
      <c r="H13" s="125" t="n">
        <v>50</v>
      </c>
      <c r="I13" s="125" t="n">
        <v>92.8571428571429</v>
      </c>
      <c r="J13" s="125" t="n">
        <v>100</v>
      </c>
      <c r="K13" s="127" t="n">
        <v>71.4285714285714</v>
      </c>
      <c r="M13" s="99"/>
      <c r="N13" s="131" t="n">
        <v>284</v>
      </c>
      <c r="O13" s="132" t="s">
        <v>437</v>
      </c>
      <c r="P13" s="133" t="n">
        <v>82.8285714285714</v>
      </c>
      <c r="Q13" s="134" t="n">
        <v>11</v>
      </c>
      <c r="R13" s="118"/>
      <c r="T13" s="123" t="n">
        <v>194</v>
      </c>
      <c r="U13" s="124" t="s">
        <v>347</v>
      </c>
      <c r="V13" s="124" t="n">
        <v>60.9871428571429</v>
      </c>
      <c r="W13" s="124" t="n">
        <v>91</v>
      </c>
      <c r="X13" s="125" t="n">
        <v>24.0392857142857</v>
      </c>
      <c r="Y13" s="135" t="n">
        <v>146</v>
      </c>
      <c r="AB13" s="0" t="n">
        <v>11</v>
      </c>
      <c r="AC13" s="0" t="s">
        <v>116</v>
      </c>
      <c r="AD13" s="0" t="n">
        <v>87.7728571428571</v>
      </c>
      <c r="AE13" s="0" t="n">
        <v>24</v>
      </c>
      <c r="AF13" s="0" t="n">
        <v>79.945</v>
      </c>
      <c r="AG13" s="0" t="n">
        <v>15</v>
      </c>
      <c r="AH13" s="0" t="n">
        <f aca="false">AF13-AD13</f>
        <v>-7.82785714285714</v>
      </c>
      <c r="AI13" s="0" t="n">
        <f aca="false">AE13-AG13</f>
        <v>9</v>
      </c>
      <c r="AJ13" s="0" t="n">
        <f aca="false">IF(AC13=B13,1,"ERROR")</f>
        <v>1</v>
      </c>
    </row>
    <row r="14" customFormat="false" ht="15" hidden="false" customHeight="false" outlineLevel="0" collapsed="false">
      <c r="A14" s="123" t="n">
        <v>12</v>
      </c>
      <c r="B14" s="124" t="s">
        <v>118</v>
      </c>
      <c r="C14" s="125" t="n">
        <v>43.1328571428571</v>
      </c>
      <c r="D14" s="126" t="n">
        <f aca="false">_xlfn.RANK.EQ(C14,$C$3:$C$310)</f>
        <v>195</v>
      </c>
      <c r="E14" s="125" t="n">
        <v>14.2857142857143</v>
      </c>
      <c r="F14" s="125" t="n">
        <v>42.8571428571429</v>
      </c>
      <c r="G14" s="125" t="n">
        <v>21.4285714285714</v>
      </c>
      <c r="H14" s="125" t="n">
        <v>42.8571428571429</v>
      </c>
      <c r="I14" s="125" t="n">
        <v>64.2857142857143</v>
      </c>
      <c r="J14" s="125" t="n">
        <v>71.4285714285714</v>
      </c>
      <c r="K14" s="127" t="n">
        <v>35.7142857142857</v>
      </c>
      <c r="M14" s="99"/>
      <c r="N14" s="131" t="n">
        <v>45</v>
      </c>
      <c r="O14" s="132" t="s">
        <v>198</v>
      </c>
      <c r="P14" s="133" t="n">
        <v>81.7292857142857</v>
      </c>
      <c r="Q14" s="134" t="n">
        <v>12</v>
      </c>
      <c r="R14" s="118"/>
      <c r="T14" s="123" t="n">
        <v>153</v>
      </c>
      <c r="U14" s="124" t="s">
        <v>306</v>
      </c>
      <c r="V14" s="124" t="n">
        <v>66.48</v>
      </c>
      <c r="W14" s="124" t="n">
        <v>61</v>
      </c>
      <c r="X14" s="125" t="n">
        <v>25.4135714285714</v>
      </c>
      <c r="Y14" s="135" t="n">
        <v>145</v>
      </c>
      <c r="AB14" s="0" t="n">
        <v>12</v>
      </c>
      <c r="AC14" s="0" t="s">
        <v>118</v>
      </c>
      <c r="AD14" s="0" t="n">
        <v>54.5321428571429</v>
      </c>
      <c r="AE14" s="0" t="n">
        <v>121</v>
      </c>
      <c r="AF14" s="0" t="n">
        <v>43.1328571428571</v>
      </c>
      <c r="AG14" s="0" t="n">
        <v>195</v>
      </c>
      <c r="AH14" s="0" t="n">
        <f aca="false">AF14-AD14</f>
        <v>-11.3992857142857</v>
      </c>
      <c r="AI14" s="0" t="n">
        <f aca="false">AE14-AG14</f>
        <v>-74</v>
      </c>
      <c r="AJ14" s="0" t="n">
        <f aca="false">IF(AC14=B14,1,"ERROR")</f>
        <v>1</v>
      </c>
    </row>
    <row r="15" customFormat="false" ht="15" hidden="false" customHeight="false" outlineLevel="0" collapsed="false">
      <c r="A15" s="123" t="n">
        <v>13</v>
      </c>
      <c r="B15" s="124" t="s">
        <v>121</v>
      </c>
      <c r="C15" s="125" t="n">
        <v>90.66</v>
      </c>
      <c r="D15" s="126" t="n">
        <f aca="false">_xlfn.RANK.EQ(C15,$C$3:$C$310)</f>
        <v>1</v>
      </c>
      <c r="E15" s="125" t="n">
        <v>71.4285714285714</v>
      </c>
      <c r="F15" s="125" t="n">
        <v>71.4285714285714</v>
      </c>
      <c r="G15" s="125" t="n">
        <v>100</v>
      </c>
      <c r="H15" s="125" t="n">
        <v>100</v>
      </c>
      <c r="I15" s="125" t="n">
        <v>92.8571428571429</v>
      </c>
      <c r="J15" s="125" t="n">
        <v>100</v>
      </c>
      <c r="K15" s="127" t="n">
        <v>92.8571428571429</v>
      </c>
      <c r="M15" s="99"/>
      <c r="N15" s="131" t="n">
        <v>255</v>
      </c>
      <c r="O15" s="132" t="s">
        <v>408</v>
      </c>
      <c r="P15" s="133" t="n">
        <v>81.1814285714286</v>
      </c>
      <c r="Q15" s="134" t="n">
        <v>13</v>
      </c>
      <c r="R15" s="118"/>
      <c r="T15" s="123" t="n">
        <v>56</v>
      </c>
      <c r="U15" s="124" t="s">
        <v>209</v>
      </c>
      <c r="V15" s="124" t="n">
        <v>52.3342857142857</v>
      </c>
      <c r="W15" s="124" t="n">
        <v>142</v>
      </c>
      <c r="X15" s="125" t="n">
        <v>23.7671428571429</v>
      </c>
      <c r="Y15" s="135" t="n">
        <v>143</v>
      </c>
      <c r="AB15" s="0" t="n">
        <v>13</v>
      </c>
      <c r="AC15" s="0" t="s">
        <v>121</v>
      </c>
      <c r="AD15" s="0" t="n">
        <v>100</v>
      </c>
      <c r="AE15" s="0" t="n">
        <v>1</v>
      </c>
      <c r="AF15" s="0" t="n">
        <v>90.66</v>
      </c>
      <c r="AG15" s="0" t="n">
        <v>1</v>
      </c>
      <c r="AH15" s="0" t="n">
        <f aca="false">AF15-AD15</f>
        <v>-9.34</v>
      </c>
      <c r="AI15" s="0" t="n">
        <f aca="false">AE15-AG15</f>
        <v>0</v>
      </c>
      <c r="AJ15" s="0" t="n">
        <f aca="false">IF(AC15=B15,1,"ERROR")</f>
        <v>1</v>
      </c>
    </row>
    <row r="16" customFormat="false" ht="15" hidden="false" customHeight="false" outlineLevel="0" collapsed="false">
      <c r="A16" s="123" t="n">
        <v>14</v>
      </c>
      <c r="B16" s="124" t="s">
        <v>123</v>
      </c>
      <c r="C16" s="125" t="n">
        <v>58.3764285714286</v>
      </c>
      <c r="D16" s="126" t="n">
        <f aca="false">_xlfn.RANK.EQ(C16,$C$3:$C$310)</f>
        <v>107</v>
      </c>
      <c r="E16" s="125" t="n">
        <v>71.4285714285714</v>
      </c>
      <c r="F16" s="125" t="n">
        <v>57.1428571428572</v>
      </c>
      <c r="G16" s="125" t="n">
        <v>28.5714285714286</v>
      </c>
      <c r="H16" s="125" t="n">
        <v>50</v>
      </c>
      <c r="I16" s="125" t="n">
        <v>42.8571428571429</v>
      </c>
      <c r="J16" s="125" t="n">
        <v>71.4285714285714</v>
      </c>
      <c r="K16" s="127" t="n">
        <v>71.4285714285714</v>
      </c>
      <c r="L16" s="99"/>
      <c r="M16" s="99"/>
      <c r="N16" s="131" t="n">
        <v>140</v>
      </c>
      <c r="O16" s="132" t="s">
        <v>293</v>
      </c>
      <c r="P16" s="133" t="n">
        <v>80.495</v>
      </c>
      <c r="Q16" s="134" t="n">
        <v>14</v>
      </c>
      <c r="R16" s="118"/>
      <c r="T16" s="123" t="n">
        <v>241</v>
      </c>
      <c r="U16" s="124" t="s">
        <v>394</v>
      </c>
      <c r="V16" s="124" t="n">
        <v>57.6914285714286</v>
      </c>
      <c r="W16" s="124" t="n">
        <v>113</v>
      </c>
      <c r="X16" s="125" t="n">
        <v>23.0814285714286</v>
      </c>
      <c r="Y16" s="135" t="n">
        <v>140</v>
      </c>
      <c r="AB16" s="0" t="n">
        <v>14</v>
      </c>
      <c r="AC16" s="0" t="s">
        <v>123</v>
      </c>
      <c r="AD16" s="0" t="n">
        <v>62.7692857142857</v>
      </c>
      <c r="AE16" s="0" t="n">
        <v>89</v>
      </c>
      <c r="AF16" s="0" t="n">
        <v>58.3764285714286</v>
      </c>
      <c r="AG16" s="0" t="n">
        <v>107</v>
      </c>
      <c r="AH16" s="0" t="n">
        <f aca="false">AF16-AD16</f>
        <v>-4.39285714285714</v>
      </c>
      <c r="AI16" s="0" t="n">
        <f aca="false">AE16-AG16</f>
        <v>-18</v>
      </c>
      <c r="AJ16" s="0" t="n">
        <f aca="false">IF(AC16=B16,1,"ERROR")</f>
        <v>1</v>
      </c>
    </row>
    <row r="17" customFormat="false" ht="15" hidden="false" customHeight="false" outlineLevel="0" collapsed="false">
      <c r="A17" s="123" t="n">
        <v>15</v>
      </c>
      <c r="B17" s="124" t="s">
        <v>125</v>
      </c>
      <c r="C17" s="125" t="n">
        <v>69.78</v>
      </c>
      <c r="D17" s="126" t="n">
        <f aca="false">_xlfn.RANK.EQ(C17,$C$3:$C$310)</f>
        <v>48</v>
      </c>
      <c r="E17" s="125" t="n">
        <v>42.8571428571429</v>
      </c>
      <c r="F17" s="125" t="n">
        <v>35.7142857142857</v>
      </c>
      <c r="G17" s="125" t="n">
        <v>85.7142857142857</v>
      </c>
      <c r="H17" s="125" t="n">
        <v>50</v>
      </c>
      <c r="I17" s="125" t="n">
        <v>71.4285714285714</v>
      </c>
      <c r="J17" s="125" t="n">
        <v>100</v>
      </c>
      <c r="K17" s="127" t="n">
        <v>71.4285714285714</v>
      </c>
      <c r="L17" s="99"/>
      <c r="M17" s="99"/>
      <c r="N17" s="131" t="n">
        <v>11</v>
      </c>
      <c r="O17" s="132" t="s">
        <v>116</v>
      </c>
      <c r="P17" s="133" t="n">
        <v>79.945</v>
      </c>
      <c r="Q17" s="134" t="n">
        <v>15</v>
      </c>
      <c r="R17" s="118"/>
      <c r="T17" s="123" t="n">
        <v>35</v>
      </c>
      <c r="U17" s="124" t="s">
        <v>171</v>
      </c>
      <c r="V17" s="124" t="n">
        <v>58.2407142857143</v>
      </c>
      <c r="W17" s="124" t="n">
        <v>110</v>
      </c>
      <c r="X17" s="125" t="n">
        <v>22.1185714285714</v>
      </c>
      <c r="Y17" s="135" t="n">
        <v>135</v>
      </c>
      <c r="AB17" s="0" t="n">
        <v>15</v>
      </c>
      <c r="AC17" s="0" t="s">
        <v>125</v>
      </c>
      <c r="AD17" s="0" t="n">
        <v>78.5714285714286</v>
      </c>
      <c r="AE17" s="0" t="n">
        <v>40</v>
      </c>
      <c r="AF17" s="0" t="n">
        <v>69.78</v>
      </c>
      <c r="AG17" s="0" t="n">
        <v>48</v>
      </c>
      <c r="AH17" s="0" t="n">
        <f aca="false">AF17-AD17</f>
        <v>-8.79142857142857</v>
      </c>
      <c r="AI17" s="0" t="n">
        <f aca="false">AE17-AG17</f>
        <v>-8</v>
      </c>
      <c r="AJ17" s="0" t="n">
        <f aca="false">IF(AC17=B17,1,"ERROR")</f>
        <v>1</v>
      </c>
    </row>
    <row r="18" customFormat="false" ht="15" hidden="false" customHeight="false" outlineLevel="0" collapsed="false">
      <c r="A18" s="123" t="n">
        <v>16</v>
      </c>
      <c r="B18" s="124" t="s">
        <v>127</v>
      </c>
      <c r="C18" s="125" t="n">
        <v>53.0207142857143</v>
      </c>
      <c r="D18" s="126" t="n">
        <f aca="false">_xlfn.RANK.EQ(C18,$C$3:$C$310)</f>
        <v>138</v>
      </c>
      <c r="E18" s="125" t="n">
        <v>35.7142857142857</v>
      </c>
      <c r="F18" s="125" t="n">
        <v>14.2857142857143</v>
      </c>
      <c r="G18" s="125" t="n">
        <v>50</v>
      </c>
      <c r="H18" s="125" t="n">
        <v>21.4285714285714</v>
      </c>
      <c r="I18" s="125" t="n">
        <v>64.2857142857143</v>
      </c>
      <c r="J18" s="125" t="n">
        <v>100</v>
      </c>
      <c r="K18" s="127" t="n">
        <v>42.8571428571429</v>
      </c>
      <c r="L18" s="99"/>
      <c r="M18" s="99"/>
      <c r="N18" s="131" t="n">
        <v>64</v>
      </c>
      <c r="O18" s="132" t="s">
        <v>217</v>
      </c>
      <c r="P18" s="133" t="n">
        <v>79.6721428571429</v>
      </c>
      <c r="Q18" s="134" t="n">
        <v>16</v>
      </c>
      <c r="R18" s="118"/>
      <c r="T18" s="123" t="n">
        <v>185</v>
      </c>
      <c r="U18" s="124" t="s">
        <v>338</v>
      </c>
      <c r="V18" s="124" t="n">
        <v>56.3192857142857</v>
      </c>
      <c r="W18" s="124" t="n">
        <v>119</v>
      </c>
      <c r="X18" s="125" t="n">
        <v>21.4321428571429</v>
      </c>
      <c r="Y18" s="135" t="n">
        <v>132</v>
      </c>
      <c r="AB18" s="0" t="n">
        <v>16</v>
      </c>
      <c r="AC18" s="0" t="s">
        <v>127</v>
      </c>
      <c r="AD18" s="0" t="n">
        <v>32.9635714285714</v>
      </c>
      <c r="AE18" s="0" t="n">
        <v>265</v>
      </c>
      <c r="AF18" s="0" t="n">
        <v>53.0207142857143</v>
      </c>
      <c r="AG18" s="0" t="n">
        <v>138</v>
      </c>
      <c r="AH18" s="0" t="n">
        <f aca="false">AF18-AD18</f>
        <v>20.0571428571428</v>
      </c>
      <c r="AI18" s="0" t="n">
        <f aca="false">AE18-AG18</f>
        <v>127</v>
      </c>
      <c r="AJ18" s="0" t="n">
        <f aca="false">IF(AC18=B18,1,"ERROR")</f>
        <v>1</v>
      </c>
    </row>
    <row r="19" customFormat="false" ht="15" hidden="false" customHeight="false" outlineLevel="0" collapsed="false">
      <c r="A19" s="123" t="n">
        <v>17</v>
      </c>
      <c r="B19" s="124" t="s">
        <v>129</v>
      </c>
      <c r="C19" s="125" t="n">
        <v>40.7928571428571</v>
      </c>
      <c r="D19" s="126" t="n">
        <f aca="false">_xlfn.RANK.EQ(C19,$C$3:$C$310)</f>
        <v>206</v>
      </c>
      <c r="E19" s="125" t="n">
        <v>21.4285714285714</v>
      </c>
      <c r="F19" s="125" t="n">
        <v>35.7142857142857</v>
      </c>
      <c r="G19" s="125" t="n">
        <v>50</v>
      </c>
      <c r="H19" s="125" t="n">
        <v>50</v>
      </c>
      <c r="I19" s="125" t="n">
        <v>0</v>
      </c>
      <c r="J19" s="125" t="n">
        <v>92.8571428571429</v>
      </c>
      <c r="K19" s="127" t="n">
        <v>50</v>
      </c>
      <c r="L19" s="99"/>
      <c r="M19" s="99"/>
      <c r="N19" s="131" t="n">
        <v>201</v>
      </c>
      <c r="O19" s="132" t="s">
        <v>354</v>
      </c>
      <c r="P19" s="133" t="n">
        <v>79.12</v>
      </c>
      <c r="Q19" s="134" t="n">
        <v>17</v>
      </c>
      <c r="R19" s="118"/>
      <c r="T19" s="123" t="n">
        <v>16</v>
      </c>
      <c r="U19" s="124" t="s">
        <v>127</v>
      </c>
      <c r="V19" s="124" t="n">
        <v>53.0207142857143</v>
      </c>
      <c r="W19" s="124" t="n">
        <v>138</v>
      </c>
      <c r="X19" s="125" t="n">
        <v>20.0571428571428</v>
      </c>
      <c r="Y19" s="135" t="n">
        <v>127</v>
      </c>
      <c r="AB19" s="0" t="n">
        <v>17</v>
      </c>
      <c r="AC19" s="0" t="s">
        <v>129</v>
      </c>
      <c r="AD19" s="0" t="n">
        <v>41.48</v>
      </c>
      <c r="AE19" s="0" t="n">
        <v>199</v>
      </c>
      <c r="AF19" s="0" t="n">
        <v>40.7928571428571</v>
      </c>
      <c r="AG19" s="0" t="n">
        <v>206</v>
      </c>
      <c r="AH19" s="0" t="n">
        <f aca="false">AF19-AD19</f>
        <v>-0.687142857142852</v>
      </c>
      <c r="AI19" s="0" t="n">
        <f aca="false">AE19-AG19</f>
        <v>-7</v>
      </c>
      <c r="AJ19" s="0" t="n">
        <f aca="false">IF(AC19=B19,1,"ERROR")</f>
        <v>1</v>
      </c>
    </row>
    <row r="20" customFormat="false" ht="15" hidden="false" customHeight="false" outlineLevel="0" collapsed="false">
      <c r="A20" s="123" t="n">
        <v>18</v>
      </c>
      <c r="B20" s="124" t="s">
        <v>131</v>
      </c>
      <c r="C20" s="125" t="n">
        <v>23.3471428571429</v>
      </c>
      <c r="D20" s="126" t="n">
        <f aca="false">_xlfn.RANK.EQ(C20,$C$3:$C$310)</f>
        <v>302</v>
      </c>
      <c r="E20" s="125" t="n">
        <v>14.2857142857143</v>
      </c>
      <c r="F20" s="125" t="n">
        <v>35.7142857142857</v>
      </c>
      <c r="G20" s="125" t="n">
        <v>21.4285714285714</v>
      </c>
      <c r="H20" s="125" t="n">
        <v>21.4285714285714</v>
      </c>
      <c r="I20" s="125" t="n">
        <v>0</v>
      </c>
      <c r="J20" s="125" t="n">
        <v>100</v>
      </c>
      <c r="K20" s="127" t="n">
        <v>0</v>
      </c>
      <c r="L20" s="99"/>
      <c r="M20" s="99"/>
      <c r="N20" s="131" t="n">
        <v>228</v>
      </c>
      <c r="O20" s="132" t="s">
        <v>381</v>
      </c>
      <c r="P20" s="133" t="n">
        <v>78.8464285714286</v>
      </c>
      <c r="Q20" s="134" t="n">
        <v>18</v>
      </c>
      <c r="R20" s="118"/>
      <c r="T20" s="123" t="n">
        <v>270</v>
      </c>
      <c r="U20" s="124" t="s">
        <v>423</v>
      </c>
      <c r="V20" s="124" t="n">
        <v>61.8114285714286</v>
      </c>
      <c r="W20" s="124" t="n">
        <v>84</v>
      </c>
      <c r="X20" s="125" t="n">
        <v>20.8785714285714</v>
      </c>
      <c r="Y20" s="135" t="n">
        <v>124</v>
      </c>
      <c r="AB20" s="0" t="n">
        <v>18</v>
      </c>
      <c r="AC20" s="0" t="s">
        <v>131</v>
      </c>
      <c r="AD20" s="0" t="n">
        <v>38.1814285714286</v>
      </c>
      <c r="AE20" s="0" t="n">
        <v>223</v>
      </c>
      <c r="AF20" s="0" t="n">
        <v>23.3471428571429</v>
      </c>
      <c r="AG20" s="0" t="n">
        <v>302</v>
      </c>
      <c r="AH20" s="0" t="n">
        <f aca="false">AF20-AD20</f>
        <v>-14.8342857142857</v>
      </c>
      <c r="AI20" s="0" t="n">
        <f aca="false">AE20-AG20</f>
        <v>-79</v>
      </c>
      <c r="AJ20" s="0" t="n">
        <f aca="false">IF(AC20=B20,1,"ERROR")</f>
        <v>1</v>
      </c>
    </row>
    <row r="21" customFormat="false" ht="15" hidden="false" customHeight="false" outlineLevel="0" collapsed="false">
      <c r="A21" s="123" t="n">
        <v>19</v>
      </c>
      <c r="B21" s="124" t="s">
        <v>132</v>
      </c>
      <c r="C21" s="125" t="n">
        <v>34.1992857142857</v>
      </c>
      <c r="D21" s="126" t="n">
        <f aca="false">_xlfn.RANK.EQ(C21,$C$3:$C$310)</f>
        <v>250</v>
      </c>
      <c r="E21" s="125" t="n">
        <v>35.7142857142857</v>
      </c>
      <c r="F21" s="125" t="n">
        <v>35.7142857142857</v>
      </c>
      <c r="G21" s="125" t="n">
        <v>21.4285714285714</v>
      </c>
      <c r="H21" s="125" t="n">
        <v>42.8571428571429</v>
      </c>
      <c r="I21" s="125" t="n">
        <v>0</v>
      </c>
      <c r="J21" s="125" t="n">
        <v>71.4285714285714</v>
      </c>
      <c r="K21" s="127" t="n">
        <v>42.8571428571429</v>
      </c>
      <c r="L21" s="99"/>
      <c r="M21" s="99"/>
      <c r="N21" s="131" t="n">
        <v>126</v>
      </c>
      <c r="O21" s="132" t="s">
        <v>279</v>
      </c>
      <c r="P21" s="133" t="n">
        <v>78.8457142857143</v>
      </c>
      <c r="Q21" s="134" t="n">
        <v>19</v>
      </c>
      <c r="R21" s="118"/>
      <c r="T21" s="123" t="n">
        <v>135</v>
      </c>
      <c r="U21" s="124" t="s">
        <v>288</v>
      </c>
      <c r="V21" s="124" t="n">
        <v>71.5657142857143</v>
      </c>
      <c r="W21" s="124" t="n">
        <v>43</v>
      </c>
      <c r="X21" s="125" t="n">
        <v>24.73</v>
      </c>
      <c r="Y21" s="135" t="n">
        <v>120</v>
      </c>
      <c r="AB21" s="0" t="n">
        <v>19</v>
      </c>
      <c r="AC21" s="0" t="s">
        <v>132</v>
      </c>
      <c r="AD21" s="0" t="n">
        <v>52.6042857142857</v>
      </c>
      <c r="AE21" s="0" t="n">
        <v>131</v>
      </c>
      <c r="AF21" s="0" t="n">
        <v>34.1992857142857</v>
      </c>
      <c r="AG21" s="0" t="n">
        <v>250</v>
      </c>
      <c r="AH21" s="0" t="n">
        <f aca="false">AF21-AD21</f>
        <v>-18.405</v>
      </c>
      <c r="AI21" s="0" t="n">
        <f aca="false">AE21-AG21</f>
        <v>-119</v>
      </c>
      <c r="AJ21" s="0" t="n">
        <f aca="false">IF(AC21=B21,1,"ERROR")</f>
        <v>1</v>
      </c>
    </row>
    <row r="22" customFormat="false" ht="15" hidden="false" customHeight="false" outlineLevel="0" collapsed="false">
      <c r="A22" s="123" t="n">
        <v>20</v>
      </c>
      <c r="B22" s="124" t="s">
        <v>133</v>
      </c>
      <c r="C22" s="125" t="n">
        <v>32.55</v>
      </c>
      <c r="D22" s="126" t="n">
        <f aca="false">_xlfn.RANK.EQ(C22,$C$3:$C$310)</f>
        <v>262</v>
      </c>
      <c r="E22" s="125" t="n">
        <v>50</v>
      </c>
      <c r="F22" s="125" t="n">
        <v>7.14285714285714</v>
      </c>
      <c r="G22" s="125" t="n">
        <v>28.5714285714286</v>
      </c>
      <c r="H22" s="125" t="n">
        <v>21.4285714285714</v>
      </c>
      <c r="I22" s="125" t="n">
        <v>0</v>
      </c>
      <c r="J22" s="125" t="n">
        <v>71.4285714285714</v>
      </c>
      <c r="K22" s="127" t="n">
        <v>35.7142857142857</v>
      </c>
      <c r="L22" s="99"/>
      <c r="M22" s="99"/>
      <c r="N22" s="131" t="n">
        <v>143</v>
      </c>
      <c r="O22" s="132" t="s">
        <v>296</v>
      </c>
      <c r="P22" s="133" t="n">
        <v>78.5714285714286</v>
      </c>
      <c r="Q22" s="134" t="n">
        <v>20</v>
      </c>
      <c r="R22" s="118"/>
      <c r="T22" s="123" t="n">
        <v>208</v>
      </c>
      <c r="U22" s="124" t="s">
        <v>361</v>
      </c>
      <c r="V22" s="124" t="n">
        <v>45.8778571428572</v>
      </c>
      <c r="W22" s="124" t="n">
        <v>180</v>
      </c>
      <c r="X22" s="125" t="n">
        <v>22.6685714285714</v>
      </c>
      <c r="Y22" s="135" t="n">
        <v>119</v>
      </c>
      <c r="AB22" s="0" t="n">
        <v>20</v>
      </c>
      <c r="AC22" s="0" t="s">
        <v>133</v>
      </c>
      <c r="AD22" s="0" t="n">
        <v>43.6742857142857</v>
      </c>
      <c r="AE22" s="0" t="n">
        <v>184</v>
      </c>
      <c r="AF22" s="0" t="n">
        <v>32.55</v>
      </c>
      <c r="AG22" s="0" t="n">
        <v>262</v>
      </c>
      <c r="AH22" s="0" t="n">
        <f aca="false">AF22-AD22</f>
        <v>-11.1242857142857</v>
      </c>
      <c r="AI22" s="0" t="n">
        <f aca="false">AE22-AG22</f>
        <v>-78</v>
      </c>
      <c r="AJ22" s="0" t="n">
        <f aca="false">IF(AC22=B22,1,"ERROR")</f>
        <v>1</v>
      </c>
    </row>
    <row r="23" customFormat="false" ht="15" hidden="false" customHeight="false" outlineLevel="0" collapsed="false">
      <c r="A23" s="123" t="n">
        <v>21</v>
      </c>
      <c r="B23" s="124" t="s">
        <v>134</v>
      </c>
      <c r="C23" s="125" t="n">
        <v>65.6571428571429</v>
      </c>
      <c r="D23" s="126" t="n">
        <f aca="false">_xlfn.RANK.EQ(C23,$C$3:$C$310)</f>
        <v>65</v>
      </c>
      <c r="E23" s="125" t="n">
        <v>71.4285714285714</v>
      </c>
      <c r="F23" s="125" t="n">
        <v>35.7142857142857</v>
      </c>
      <c r="G23" s="125" t="n">
        <v>50</v>
      </c>
      <c r="H23" s="125" t="n">
        <v>50</v>
      </c>
      <c r="I23" s="125" t="n">
        <v>64.2857142857143</v>
      </c>
      <c r="J23" s="125" t="n">
        <v>92.8571428571429</v>
      </c>
      <c r="K23" s="127" t="n">
        <v>64.2857142857143</v>
      </c>
      <c r="L23" s="99"/>
      <c r="M23" s="99"/>
      <c r="N23" s="131" t="n">
        <v>298</v>
      </c>
      <c r="O23" s="132" t="s">
        <v>451</v>
      </c>
      <c r="P23" s="133" t="n">
        <v>78.4328571428572</v>
      </c>
      <c r="Q23" s="134" t="n">
        <v>21</v>
      </c>
      <c r="R23" s="118"/>
      <c r="T23" s="123" t="n">
        <v>55</v>
      </c>
      <c r="U23" s="124" t="s">
        <v>208</v>
      </c>
      <c r="V23" s="124" t="n">
        <v>45.7414285714286</v>
      </c>
      <c r="W23" s="124" t="n">
        <v>183</v>
      </c>
      <c r="X23" s="125" t="n">
        <v>22.805</v>
      </c>
      <c r="Y23" s="135" t="n">
        <v>117</v>
      </c>
      <c r="AB23" s="0" t="n">
        <v>21</v>
      </c>
      <c r="AC23" s="0" t="s">
        <v>134</v>
      </c>
      <c r="AD23" s="0" t="n">
        <v>65.9321428571429</v>
      </c>
      <c r="AE23" s="0" t="n">
        <v>76</v>
      </c>
      <c r="AF23" s="0" t="n">
        <v>65.6571428571429</v>
      </c>
      <c r="AG23" s="0" t="n">
        <v>65</v>
      </c>
      <c r="AH23" s="0" t="n">
        <f aca="false">AF23-AD23</f>
        <v>-0.274999999999991</v>
      </c>
      <c r="AI23" s="0" t="n">
        <f aca="false">AE23-AG23</f>
        <v>11</v>
      </c>
      <c r="AJ23" s="0" t="n">
        <f aca="false">IF(AC23=B23,1,"ERROR")</f>
        <v>1</v>
      </c>
    </row>
    <row r="24" customFormat="false" ht="15" hidden="false" customHeight="false" outlineLevel="0" collapsed="false">
      <c r="A24" s="123" t="n">
        <v>22</v>
      </c>
      <c r="B24" s="124" t="s">
        <v>135</v>
      </c>
      <c r="C24" s="125" t="n">
        <v>39.1471428571429</v>
      </c>
      <c r="D24" s="126" t="n">
        <f aca="false">_xlfn.RANK.EQ(C24,$C$3:$C$310)</f>
        <v>217</v>
      </c>
      <c r="E24" s="125" t="n">
        <v>42.8571428571429</v>
      </c>
      <c r="F24" s="125" t="n">
        <v>35.7142857142857</v>
      </c>
      <c r="G24" s="125" t="n">
        <v>28.5714285714286</v>
      </c>
      <c r="H24" s="125" t="n">
        <v>21.4285714285714</v>
      </c>
      <c r="I24" s="125" t="n">
        <v>35.7142857142857</v>
      </c>
      <c r="J24" s="125" t="n">
        <v>50</v>
      </c>
      <c r="K24" s="127" t="n">
        <v>42.8571428571429</v>
      </c>
      <c r="L24" s="99"/>
      <c r="M24" s="99"/>
      <c r="N24" s="131" t="n">
        <v>109</v>
      </c>
      <c r="O24" s="132" t="s">
        <v>262</v>
      </c>
      <c r="P24" s="133" t="n">
        <v>78.1578571428571</v>
      </c>
      <c r="Q24" s="134" t="n">
        <v>22</v>
      </c>
      <c r="R24" s="118"/>
      <c r="T24" s="123" t="n">
        <v>49</v>
      </c>
      <c r="U24" s="124" t="s">
        <v>202</v>
      </c>
      <c r="V24" s="124" t="n">
        <v>50.275</v>
      </c>
      <c r="W24" s="124" t="n">
        <v>157</v>
      </c>
      <c r="X24" s="125" t="n">
        <v>18.5464285714286</v>
      </c>
      <c r="Y24" s="135" t="n">
        <v>114</v>
      </c>
      <c r="AB24" s="0" t="n">
        <v>22</v>
      </c>
      <c r="AC24" s="0" t="s">
        <v>135</v>
      </c>
      <c r="AD24" s="0" t="n">
        <v>65.7957142857143</v>
      </c>
      <c r="AE24" s="0" t="n">
        <v>79</v>
      </c>
      <c r="AF24" s="0" t="n">
        <v>39.1471428571429</v>
      </c>
      <c r="AG24" s="0" t="n">
        <v>217</v>
      </c>
      <c r="AH24" s="0" t="n">
        <f aca="false">AF24-AD24</f>
        <v>-26.6485714285714</v>
      </c>
      <c r="AI24" s="0" t="n">
        <f aca="false">AE24-AG24</f>
        <v>-138</v>
      </c>
      <c r="AJ24" s="0" t="n">
        <f aca="false">IF(AC24=B24,1,"ERROR")</f>
        <v>1</v>
      </c>
    </row>
    <row r="25" customFormat="false" ht="15" hidden="false" customHeight="false" outlineLevel="0" collapsed="false">
      <c r="A25" s="123" t="n">
        <v>23</v>
      </c>
      <c r="B25" s="124" t="s">
        <v>136</v>
      </c>
      <c r="C25" s="125" t="n">
        <v>35.71</v>
      </c>
      <c r="D25" s="126" t="n">
        <f aca="false">_xlfn.RANK.EQ(C25,$C$3:$C$310)</f>
        <v>240</v>
      </c>
      <c r="E25" s="125" t="n">
        <v>21.4285714285714</v>
      </c>
      <c r="F25" s="125" t="n">
        <v>0</v>
      </c>
      <c r="G25" s="125" t="n">
        <v>21.4285714285714</v>
      </c>
      <c r="H25" s="125" t="n">
        <v>85.7142857142857</v>
      </c>
      <c r="I25" s="125" t="n">
        <v>0</v>
      </c>
      <c r="J25" s="125" t="n">
        <v>92.8571428571429</v>
      </c>
      <c r="K25" s="127" t="n">
        <v>42.8571428571429</v>
      </c>
      <c r="L25" s="99"/>
      <c r="M25" s="99"/>
      <c r="N25" s="131" t="n">
        <v>29</v>
      </c>
      <c r="O25" s="132" t="s">
        <v>150</v>
      </c>
      <c r="P25" s="133" t="n">
        <v>78.0207142857143</v>
      </c>
      <c r="Q25" s="134" t="n">
        <v>23</v>
      </c>
      <c r="R25" s="118"/>
      <c r="T25" s="123" t="n">
        <v>218</v>
      </c>
      <c r="U25" s="124" t="s">
        <v>371</v>
      </c>
      <c r="V25" s="124" t="n">
        <v>60.9871428571429</v>
      </c>
      <c r="W25" s="124" t="n">
        <v>91</v>
      </c>
      <c r="X25" s="125" t="n">
        <v>19.7814285714286</v>
      </c>
      <c r="Y25" s="135" t="n">
        <v>113</v>
      </c>
      <c r="AB25" s="0" t="n">
        <v>23</v>
      </c>
      <c r="AC25" s="0" t="s">
        <v>136</v>
      </c>
      <c r="AD25" s="0" t="n">
        <v>47.385</v>
      </c>
      <c r="AE25" s="0" t="n">
        <v>160</v>
      </c>
      <c r="AF25" s="0" t="n">
        <v>35.71</v>
      </c>
      <c r="AG25" s="0" t="n">
        <v>240</v>
      </c>
      <c r="AH25" s="0" t="n">
        <f aca="false">AF25-AD25</f>
        <v>-11.675</v>
      </c>
      <c r="AI25" s="0" t="n">
        <f aca="false">AE25-AG25</f>
        <v>-80</v>
      </c>
      <c r="AJ25" s="0" t="n">
        <f aca="false">IF(AC25=B25,1,"ERROR")</f>
        <v>1</v>
      </c>
    </row>
    <row r="26" customFormat="false" ht="15" hidden="false" customHeight="false" outlineLevel="0" collapsed="false">
      <c r="A26" s="123" t="n">
        <v>24</v>
      </c>
      <c r="B26" s="124" t="s">
        <v>137</v>
      </c>
      <c r="C26" s="125" t="n">
        <v>64.4207142857143</v>
      </c>
      <c r="D26" s="126" t="n">
        <f aca="false">_xlfn.RANK.EQ(C26,$C$3:$C$310)</f>
        <v>72</v>
      </c>
      <c r="E26" s="125" t="n">
        <v>71.4285714285714</v>
      </c>
      <c r="F26" s="125" t="n">
        <v>28.5714285714286</v>
      </c>
      <c r="G26" s="125" t="n">
        <v>42.8571428571429</v>
      </c>
      <c r="H26" s="125" t="n">
        <v>50</v>
      </c>
      <c r="I26" s="125" t="n">
        <v>64.2857142857143</v>
      </c>
      <c r="J26" s="125" t="n">
        <v>92.8571428571429</v>
      </c>
      <c r="K26" s="127" t="n">
        <v>64.2857142857143</v>
      </c>
      <c r="L26" s="99"/>
      <c r="M26" s="99"/>
      <c r="N26" s="131" t="n">
        <v>186</v>
      </c>
      <c r="O26" s="132" t="s">
        <v>339</v>
      </c>
      <c r="P26" s="133" t="n">
        <v>77.1957142857143</v>
      </c>
      <c r="Q26" s="134" t="n">
        <v>24</v>
      </c>
      <c r="R26" s="118"/>
      <c r="T26" s="123" t="n">
        <v>54</v>
      </c>
      <c r="U26" s="124" t="s">
        <v>207</v>
      </c>
      <c r="V26" s="124" t="n">
        <v>55.6321428571429</v>
      </c>
      <c r="W26" s="124" t="n">
        <v>122</v>
      </c>
      <c r="X26" s="125" t="n">
        <v>18.4107142857143</v>
      </c>
      <c r="Y26" s="135" t="n">
        <v>112</v>
      </c>
      <c r="AB26" s="0" t="n">
        <v>24</v>
      </c>
      <c r="AC26" s="0" t="s">
        <v>137</v>
      </c>
      <c r="AD26" s="0" t="n">
        <v>63.4607142857143</v>
      </c>
      <c r="AE26" s="0" t="n">
        <v>87</v>
      </c>
      <c r="AF26" s="0" t="n">
        <v>64.4207142857143</v>
      </c>
      <c r="AG26" s="0" t="n">
        <v>72</v>
      </c>
      <c r="AH26" s="0" t="n">
        <f aca="false">AF26-AD26</f>
        <v>0.960000000000008</v>
      </c>
      <c r="AI26" s="0" t="n">
        <f aca="false">AE26-AG26</f>
        <v>15</v>
      </c>
      <c r="AJ26" s="0" t="n">
        <f aca="false">IF(AC26=B26,1,"ERROR")</f>
        <v>1</v>
      </c>
    </row>
    <row r="27" customFormat="false" ht="15" hidden="false" customHeight="false" outlineLevel="0" collapsed="false">
      <c r="A27" s="123" t="n">
        <v>25</v>
      </c>
      <c r="B27" s="124" t="s">
        <v>138</v>
      </c>
      <c r="C27" s="125" t="n">
        <v>35.5742857142857</v>
      </c>
      <c r="D27" s="126" t="n">
        <f aca="false">_xlfn.RANK.EQ(C27,$C$3:$C$310)</f>
        <v>242</v>
      </c>
      <c r="E27" s="125" t="n">
        <v>14.2857142857143</v>
      </c>
      <c r="F27" s="125" t="n">
        <v>42.8571428571429</v>
      </c>
      <c r="G27" s="125" t="n">
        <v>42.8571428571429</v>
      </c>
      <c r="H27" s="125" t="n">
        <v>42.8571428571429</v>
      </c>
      <c r="I27" s="125" t="n">
        <v>0</v>
      </c>
      <c r="J27" s="125" t="n">
        <v>71.4285714285714</v>
      </c>
      <c r="K27" s="127" t="n">
        <v>50</v>
      </c>
      <c r="L27" s="99"/>
      <c r="M27" s="99"/>
      <c r="N27" s="131" t="n">
        <v>256</v>
      </c>
      <c r="O27" s="132" t="s">
        <v>409</v>
      </c>
      <c r="P27" s="133" t="n">
        <v>75.135</v>
      </c>
      <c r="Q27" s="134" t="n">
        <v>25</v>
      </c>
      <c r="R27" s="118"/>
      <c r="T27" s="123" t="n">
        <v>215</v>
      </c>
      <c r="U27" s="124" t="s">
        <v>368</v>
      </c>
      <c r="V27" s="124" t="n">
        <v>61.6735714285714</v>
      </c>
      <c r="W27" s="124" t="n">
        <v>86</v>
      </c>
      <c r="X27" s="125" t="n">
        <v>20.0564285714286</v>
      </c>
      <c r="Y27" s="135" t="n">
        <v>112</v>
      </c>
      <c r="AB27" s="0" t="n">
        <v>25</v>
      </c>
      <c r="AC27" s="0" t="s">
        <v>138</v>
      </c>
      <c r="AD27" s="0" t="n">
        <v>36.1235714285714</v>
      </c>
      <c r="AE27" s="0" t="n">
        <v>242</v>
      </c>
      <c r="AF27" s="0" t="n">
        <v>35.5742857142857</v>
      </c>
      <c r="AG27" s="0" t="n">
        <v>242</v>
      </c>
      <c r="AH27" s="0" t="n">
        <f aca="false">AF27-AD27</f>
        <v>-0.549285714285716</v>
      </c>
      <c r="AI27" s="0" t="n">
        <f aca="false">AE27-AG27</f>
        <v>0</v>
      </c>
      <c r="AJ27" s="0" t="n">
        <f aca="false">IF(AC27=B27,1,"ERROR")</f>
        <v>1</v>
      </c>
    </row>
    <row r="28" customFormat="false" ht="15" hidden="false" customHeight="false" outlineLevel="0" collapsed="false">
      <c r="A28" s="123" t="n">
        <v>26</v>
      </c>
      <c r="B28" s="124" t="s">
        <v>140</v>
      </c>
      <c r="C28" s="125" t="n">
        <v>47.8021428571429</v>
      </c>
      <c r="D28" s="126" t="n">
        <f aca="false">_xlfn.RANK.EQ(C28,$C$3:$C$310)</f>
        <v>168</v>
      </c>
      <c r="E28" s="125" t="n">
        <v>42.8571428571429</v>
      </c>
      <c r="F28" s="125" t="n">
        <v>35.7142857142857</v>
      </c>
      <c r="G28" s="125" t="n">
        <v>21.4285714285714</v>
      </c>
      <c r="H28" s="125" t="n">
        <v>42.8571428571429</v>
      </c>
      <c r="I28" s="125" t="n">
        <v>64.2857142857143</v>
      </c>
      <c r="J28" s="125" t="n">
        <v>64.2857142857143</v>
      </c>
      <c r="K28" s="127" t="n">
        <v>42.8571428571429</v>
      </c>
      <c r="L28" s="99"/>
      <c r="M28" s="99"/>
      <c r="N28" s="131" t="n">
        <v>104</v>
      </c>
      <c r="O28" s="132" t="s">
        <v>257</v>
      </c>
      <c r="P28" s="133" t="n">
        <v>74.9985714285714</v>
      </c>
      <c r="Q28" s="134" t="n">
        <v>26</v>
      </c>
      <c r="R28" s="118"/>
      <c r="T28" s="123" t="n">
        <v>37</v>
      </c>
      <c r="U28" s="124" t="s">
        <v>177</v>
      </c>
      <c r="V28" s="124" t="n">
        <v>66.7578571428571</v>
      </c>
      <c r="W28" s="124" t="n">
        <v>57</v>
      </c>
      <c r="X28" s="125" t="n">
        <v>20.4714285714286</v>
      </c>
      <c r="Y28" s="135" t="n">
        <v>109</v>
      </c>
      <c r="AB28" s="0" t="n">
        <v>26</v>
      </c>
      <c r="AC28" s="0" t="s">
        <v>140</v>
      </c>
      <c r="AD28" s="0" t="n">
        <v>68.4057142857143</v>
      </c>
      <c r="AE28" s="0" t="n">
        <v>66</v>
      </c>
      <c r="AF28" s="0" t="n">
        <v>47.8021428571429</v>
      </c>
      <c r="AG28" s="0" t="n">
        <v>168</v>
      </c>
      <c r="AH28" s="0" t="n">
        <f aca="false">AF28-AD28</f>
        <v>-20.6035714285714</v>
      </c>
      <c r="AI28" s="0" t="n">
        <f aca="false">AE28-AG28</f>
        <v>-102</v>
      </c>
      <c r="AJ28" s="0" t="n">
        <f aca="false">IF(AC28=B28,1,"ERROR")</f>
        <v>1</v>
      </c>
    </row>
    <row r="29" customFormat="false" ht="15" hidden="false" customHeight="false" outlineLevel="0" collapsed="false">
      <c r="A29" s="123" t="n">
        <v>27</v>
      </c>
      <c r="B29" s="124" t="s">
        <v>142</v>
      </c>
      <c r="C29" s="125" t="n">
        <v>59.615</v>
      </c>
      <c r="D29" s="126" t="n">
        <f aca="false">_xlfn.RANK.EQ(C29,$C$3:$C$310)</f>
        <v>101</v>
      </c>
      <c r="E29" s="125" t="n">
        <v>71.4285714285714</v>
      </c>
      <c r="F29" s="125" t="n">
        <v>35.7142857142857</v>
      </c>
      <c r="G29" s="125" t="n">
        <v>50</v>
      </c>
      <c r="H29" s="125" t="n">
        <v>28.5714285714286</v>
      </c>
      <c r="I29" s="125" t="n">
        <v>64.2857142857143</v>
      </c>
      <c r="J29" s="125" t="n">
        <v>50</v>
      </c>
      <c r="K29" s="127" t="n">
        <v>71.4285714285714</v>
      </c>
      <c r="L29" s="99"/>
      <c r="M29" s="99"/>
      <c r="N29" s="131" t="n">
        <v>286</v>
      </c>
      <c r="O29" s="132" t="s">
        <v>439</v>
      </c>
      <c r="P29" s="133" t="n">
        <v>74.7257142857143</v>
      </c>
      <c r="Q29" s="134" t="n">
        <v>27</v>
      </c>
      <c r="R29" s="118"/>
      <c r="T29" s="123" t="n">
        <v>161</v>
      </c>
      <c r="U29" s="124" t="s">
        <v>314</v>
      </c>
      <c r="V29" s="124" t="n">
        <v>54.9435714285714</v>
      </c>
      <c r="W29" s="124" t="n">
        <v>129</v>
      </c>
      <c r="X29" s="125" t="n">
        <v>18.135</v>
      </c>
      <c r="Y29" s="135" t="n">
        <v>109</v>
      </c>
      <c r="AB29" s="0" t="n">
        <v>27</v>
      </c>
      <c r="AC29" s="0" t="s">
        <v>142</v>
      </c>
      <c r="AD29" s="0" t="n">
        <v>43.6757142857143</v>
      </c>
      <c r="AE29" s="0" t="n">
        <v>183</v>
      </c>
      <c r="AF29" s="0" t="n">
        <v>59.615</v>
      </c>
      <c r="AG29" s="0" t="n">
        <v>101</v>
      </c>
      <c r="AH29" s="0" t="n">
        <f aca="false">AF29-AD29</f>
        <v>15.9392857142857</v>
      </c>
      <c r="AI29" s="0" t="n">
        <f aca="false">AE29-AG29</f>
        <v>82</v>
      </c>
      <c r="AJ29" s="0" t="n">
        <f aca="false">IF(AC29=B29,1,"ERROR")</f>
        <v>1</v>
      </c>
    </row>
    <row r="30" customFormat="false" ht="15" hidden="false" customHeight="false" outlineLevel="0" collapsed="false">
      <c r="A30" s="123" t="n">
        <v>28</v>
      </c>
      <c r="B30" s="124" t="s">
        <v>146</v>
      </c>
      <c r="C30" s="125" t="n">
        <v>36.8157142857143</v>
      </c>
      <c r="D30" s="126" t="n">
        <f aca="false">_xlfn.RANK.EQ(C30,$C$3:$C$310)</f>
        <v>231</v>
      </c>
      <c r="E30" s="125" t="n">
        <v>14.2857142857143</v>
      </c>
      <c r="F30" s="125" t="n">
        <v>7.14285714285714</v>
      </c>
      <c r="G30" s="125" t="n">
        <v>42.8571428571429</v>
      </c>
      <c r="H30" s="125" t="n">
        <v>21.4285714285714</v>
      </c>
      <c r="I30" s="125" t="n">
        <v>64.2857142857143</v>
      </c>
      <c r="J30" s="125" t="n">
        <v>35.7142857142857</v>
      </c>
      <c r="K30" s="127" t="n">
        <v>35.7142857142857</v>
      </c>
      <c r="L30" s="99"/>
      <c r="M30" s="99"/>
      <c r="N30" s="131" t="n">
        <v>232</v>
      </c>
      <c r="O30" s="132" t="s">
        <v>385</v>
      </c>
      <c r="P30" s="133" t="n">
        <v>74.5892857142857</v>
      </c>
      <c r="Q30" s="134" t="n">
        <v>28</v>
      </c>
      <c r="R30" s="118"/>
      <c r="T30" s="123" t="n">
        <v>273</v>
      </c>
      <c r="U30" s="124" t="s">
        <v>426</v>
      </c>
      <c r="V30" s="124" t="n">
        <v>64.6957142857143</v>
      </c>
      <c r="W30" s="124" t="n">
        <v>68</v>
      </c>
      <c r="X30" s="125" t="n">
        <v>19.5085714285714</v>
      </c>
      <c r="Y30" s="135" t="n">
        <v>108</v>
      </c>
      <c r="AB30" s="0" t="n">
        <v>28</v>
      </c>
      <c r="AC30" s="0" t="s">
        <v>146</v>
      </c>
      <c r="AD30" s="0" t="n">
        <v>41.34</v>
      </c>
      <c r="AE30" s="0" t="n">
        <v>203</v>
      </c>
      <c r="AF30" s="0" t="n">
        <v>36.8157142857143</v>
      </c>
      <c r="AG30" s="0" t="n">
        <v>231</v>
      </c>
      <c r="AH30" s="0" t="n">
        <f aca="false">AF30-AD30</f>
        <v>-4.5242857142857</v>
      </c>
      <c r="AI30" s="0" t="n">
        <f aca="false">AE30-AG30</f>
        <v>-28</v>
      </c>
      <c r="AJ30" s="0" t="n">
        <f aca="false">IF(AC30=B30,1,"ERROR")</f>
        <v>1</v>
      </c>
    </row>
    <row r="31" customFormat="false" ht="15" hidden="false" customHeight="false" outlineLevel="0" collapsed="false">
      <c r="A31" s="123" t="n">
        <v>29</v>
      </c>
      <c r="B31" s="124" t="s">
        <v>150</v>
      </c>
      <c r="C31" s="125" t="n">
        <v>78.0207142857143</v>
      </c>
      <c r="D31" s="126" t="n">
        <f aca="false">_xlfn.RANK.EQ(C31,$C$3:$C$310)</f>
        <v>23</v>
      </c>
      <c r="E31" s="125" t="n">
        <v>71.4285714285714</v>
      </c>
      <c r="F31" s="125" t="n">
        <v>42.8571428571429</v>
      </c>
      <c r="G31" s="125" t="n">
        <v>85.7142857142857</v>
      </c>
      <c r="H31" s="125" t="n">
        <v>92.8571428571429</v>
      </c>
      <c r="I31" s="125" t="n">
        <v>64.2857142857143</v>
      </c>
      <c r="J31" s="125" t="n">
        <v>92.8571428571429</v>
      </c>
      <c r="K31" s="127" t="n">
        <v>85.7142857142857</v>
      </c>
      <c r="L31" s="99"/>
      <c r="M31" s="99"/>
      <c r="N31" s="131" t="n">
        <v>189</v>
      </c>
      <c r="O31" s="132" t="s">
        <v>342</v>
      </c>
      <c r="P31" s="133" t="n">
        <v>74.4507142857143</v>
      </c>
      <c r="Q31" s="134" t="n">
        <v>29</v>
      </c>
      <c r="R31" s="118"/>
      <c r="T31" s="123" t="n">
        <v>189</v>
      </c>
      <c r="U31" s="124" t="s">
        <v>342</v>
      </c>
      <c r="V31" s="124" t="n">
        <v>74.4507142857143</v>
      </c>
      <c r="W31" s="124" t="n">
        <v>29</v>
      </c>
      <c r="X31" s="125" t="n">
        <v>23.9064285714286</v>
      </c>
      <c r="Y31" s="135" t="n">
        <v>107</v>
      </c>
      <c r="AB31" s="0" t="n">
        <v>29</v>
      </c>
      <c r="AC31" s="0" t="s">
        <v>150</v>
      </c>
      <c r="AD31" s="0" t="n">
        <v>56.5921428571429</v>
      </c>
      <c r="AE31" s="0" t="n">
        <v>112</v>
      </c>
      <c r="AF31" s="0" t="n">
        <v>78.0207142857143</v>
      </c>
      <c r="AG31" s="0" t="n">
        <v>23</v>
      </c>
      <c r="AH31" s="0" t="n">
        <f aca="false">AF31-AD31</f>
        <v>21.4285714285714</v>
      </c>
      <c r="AI31" s="0" t="n">
        <f aca="false">AE31-AG31</f>
        <v>89</v>
      </c>
      <c r="AJ31" s="0" t="n">
        <f aca="false">IF(AC31=B31,1,"ERROR")</f>
        <v>1</v>
      </c>
    </row>
    <row r="32" customFormat="false" ht="15" hidden="false" customHeight="false" outlineLevel="0" collapsed="false">
      <c r="A32" s="123" t="n">
        <v>30</v>
      </c>
      <c r="B32" s="124" t="s">
        <v>155</v>
      </c>
      <c r="C32" s="125" t="n">
        <v>58.2421428571429</v>
      </c>
      <c r="D32" s="126" t="n">
        <f aca="false">_xlfn.RANK.EQ(C32,$C$3:$C$310)</f>
        <v>109</v>
      </c>
      <c r="E32" s="125" t="n">
        <v>28.5714285714286</v>
      </c>
      <c r="F32" s="125" t="n">
        <v>35.7142857142857</v>
      </c>
      <c r="G32" s="125" t="n">
        <v>100</v>
      </c>
      <c r="H32" s="125" t="n">
        <v>28.5714285714286</v>
      </c>
      <c r="I32" s="125" t="n">
        <v>64.2857142857143</v>
      </c>
      <c r="J32" s="125" t="n">
        <v>92.8571428571429</v>
      </c>
      <c r="K32" s="127" t="n">
        <v>42.8571428571429</v>
      </c>
      <c r="L32" s="99"/>
      <c r="M32" s="99"/>
      <c r="N32" s="131" t="n">
        <v>33</v>
      </c>
      <c r="O32" s="132" t="s">
        <v>165</v>
      </c>
      <c r="P32" s="133" t="n">
        <v>74.3121428571429</v>
      </c>
      <c r="Q32" s="134" t="n">
        <v>30</v>
      </c>
      <c r="R32" s="118"/>
      <c r="T32" s="123" t="n">
        <v>80</v>
      </c>
      <c r="U32" s="124" t="s">
        <v>233</v>
      </c>
      <c r="V32" s="124" t="n">
        <v>61.675</v>
      </c>
      <c r="W32" s="124" t="n">
        <v>85</v>
      </c>
      <c r="X32" s="125" t="n">
        <v>19.3707142857143</v>
      </c>
      <c r="Y32" s="135" t="n">
        <v>105</v>
      </c>
      <c r="AB32" s="0" t="n">
        <v>30</v>
      </c>
      <c r="AC32" s="0" t="s">
        <v>155</v>
      </c>
      <c r="AD32" s="0" t="n">
        <v>79.1214285714286</v>
      </c>
      <c r="AE32" s="0" t="n">
        <v>36</v>
      </c>
      <c r="AF32" s="0" t="n">
        <v>58.2421428571429</v>
      </c>
      <c r="AG32" s="0" t="n">
        <v>109</v>
      </c>
      <c r="AH32" s="0" t="n">
        <f aca="false">AF32-AD32</f>
        <v>-20.8792857142857</v>
      </c>
      <c r="AI32" s="0" t="n">
        <f aca="false">AE32-AG32</f>
        <v>-73</v>
      </c>
      <c r="AJ32" s="0" t="n">
        <f aca="false">IF(AC32=B32,1,"ERROR")</f>
        <v>1</v>
      </c>
    </row>
    <row r="33" customFormat="false" ht="15" hidden="false" customHeight="false" outlineLevel="0" collapsed="false">
      <c r="A33" s="123" t="n">
        <v>31</v>
      </c>
      <c r="B33" s="124" t="s">
        <v>159</v>
      </c>
      <c r="C33" s="125" t="n">
        <v>86.9521428571428</v>
      </c>
      <c r="D33" s="126" t="n">
        <f aca="false">_xlfn.RANK.EQ(C33,$C$3:$C$310)</f>
        <v>4</v>
      </c>
      <c r="E33" s="125" t="n">
        <v>50</v>
      </c>
      <c r="F33" s="125" t="n">
        <v>71.4285714285714</v>
      </c>
      <c r="G33" s="125" t="n">
        <v>100</v>
      </c>
      <c r="H33" s="125" t="n">
        <v>92.8571428571429</v>
      </c>
      <c r="I33" s="125" t="n">
        <v>92.8571428571429</v>
      </c>
      <c r="J33" s="125" t="n">
        <v>100</v>
      </c>
      <c r="K33" s="127" t="n">
        <v>92.8571428571429</v>
      </c>
      <c r="L33" s="99"/>
      <c r="M33" s="99"/>
      <c r="N33" s="131" t="n">
        <v>102</v>
      </c>
      <c r="O33" s="132" t="s">
        <v>255</v>
      </c>
      <c r="P33" s="133" t="n">
        <v>73.2121428571429</v>
      </c>
      <c r="Q33" s="134" t="n">
        <v>31</v>
      </c>
      <c r="R33" s="118"/>
      <c r="T33" s="123" t="n">
        <v>226</v>
      </c>
      <c r="U33" s="124" t="s">
        <v>379</v>
      </c>
      <c r="V33" s="124" t="n">
        <v>56.5885714285714</v>
      </c>
      <c r="W33" s="124" t="n">
        <v>118</v>
      </c>
      <c r="X33" s="125" t="n">
        <v>16.7585714285714</v>
      </c>
      <c r="Y33" s="135" t="n">
        <v>101</v>
      </c>
      <c r="AB33" s="0" t="n">
        <v>31</v>
      </c>
      <c r="AC33" s="0" t="s">
        <v>159</v>
      </c>
      <c r="AD33" s="0" t="n">
        <v>97.39</v>
      </c>
      <c r="AE33" s="0" t="n">
        <v>4</v>
      </c>
      <c r="AF33" s="0" t="n">
        <v>86.9521428571428</v>
      </c>
      <c r="AG33" s="0" t="n">
        <v>4</v>
      </c>
      <c r="AH33" s="0" t="n">
        <f aca="false">AF33-AD33</f>
        <v>-10.4378571428571</v>
      </c>
      <c r="AI33" s="0" t="n">
        <f aca="false">AE33-AG33</f>
        <v>0</v>
      </c>
      <c r="AJ33" s="0" t="n">
        <f aca="false">IF(AC33=B33,1,"ERROR")</f>
        <v>1</v>
      </c>
    </row>
    <row r="34" customFormat="false" ht="15" hidden="false" customHeight="false" outlineLevel="0" collapsed="false">
      <c r="A34" s="123" t="n">
        <v>32</v>
      </c>
      <c r="B34" s="124" t="s">
        <v>162</v>
      </c>
      <c r="C34" s="125" t="n">
        <v>54.1207142857143</v>
      </c>
      <c r="D34" s="126" t="n">
        <f aca="false">_xlfn.RANK.EQ(C34,$C$3:$C$310)</f>
        <v>132</v>
      </c>
      <c r="E34" s="125" t="n">
        <v>21.4285714285714</v>
      </c>
      <c r="F34" s="125" t="n">
        <v>64.2857142857143</v>
      </c>
      <c r="G34" s="125" t="n">
        <v>50</v>
      </c>
      <c r="H34" s="125" t="n">
        <v>28.5714285714286</v>
      </c>
      <c r="I34" s="125" t="n">
        <v>64.2857142857143</v>
      </c>
      <c r="J34" s="125" t="n">
        <v>100</v>
      </c>
      <c r="K34" s="127" t="n">
        <v>42.8571428571429</v>
      </c>
      <c r="L34" s="99"/>
      <c r="M34" s="99"/>
      <c r="N34" s="131" t="n">
        <v>142</v>
      </c>
      <c r="O34" s="132" t="s">
        <v>295</v>
      </c>
      <c r="P34" s="133" t="n">
        <v>73.0764285714286</v>
      </c>
      <c r="Q34" s="134" t="n">
        <v>32</v>
      </c>
      <c r="R34" s="118"/>
      <c r="T34" s="123" t="n">
        <v>252</v>
      </c>
      <c r="U34" s="124" t="s">
        <v>405</v>
      </c>
      <c r="V34" s="124" t="n">
        <v>56.8685714285714</v>
      </c>
      <c r="W34" s="124" t="n">
        <v>116</v>
      </c>
      <c r="X34" s="125" t="n">
        <v>16.8985714285714</v>
      </c>
      <c r="Y34" s="135" t="n">
        <v>101</v>
      </c>
      <c r="AB34" s="0" t="n">
        <v>32</v>
      </c>
      <c r="AC34" s="0" t="s">
        <v>162</v>
      </c>
      <c r="AD34" s="0" t="n">
        <v>74.1757142857143</v>
      </c>
      <c r="AE34" s="0" t="n">
        <v>49</v>
      </c>
      <c r="AF34" s="0" t="n">
        <v>54.1207142857143</v>
      </c>
      <c r="AG34" s="0" t="n">
        <v>132</v>
      </c>
      <c r="AH34" s="0" t="n">
        <f aca="false">AF34-AD34</f>
        <v>-20.055</v>
      </c>
      <c r="AI34" s="0" t="n">
        <f aca="false">AE34-AG34</f>
        <v>-83</v>
      </c>
      <c r="AJ34" s="0" t="n">
        <f aca="false">IF(AC34=B34,1,"ERROR")</f>
        <v>1</v>
      </c>
    </row>
    <row r="35" customFormat="false" ht="15" hidden="false" customHeight="false" outlineLevel="0" collapsed="false">
      <c r="A35" s="123" t="n">
        <v>33</v>
      </c>
      <c r="B35" s="124" t="s">
        <v>165</v>
      </c>
      <c r="C35" s="125" t="n">
        <v>74.3121428571429</v>
      </c>
      <c r="D35" s="126" t="n">
        <f aca="false">_xlfn.RANK.EQ(C35,$C$3:$C$310)</f>
        <v>30</v>
      </c>
      <c r="E35" s="125" t="n">
        <v>71.4285714285714</v>
      </c>
      <c r="F35" s="125" t="n">
        <v>57.1428571428572</v>
      </c>
      <c r="G35" s="125" t="n">
        <v>85.7142857142857</v>
      </c>
      <c r="H35" s="125" t="n">
        <v>50</v>
      </c>
      <c r="I35" s="125" t="n">
        <v>71.4285714285714</v>
      </c>
      <c r="J35" s="125" t="n">
        <v>92.8571428571429</v>
      </c>
      <c r="K35" s="127" t="n">
        <v>71.4285714285714</v>
      </c>
      <c r="L35" s="99"/>
      <c r="M35" s="99"/>
      <c r="N35" s="131" t="n">
        <v>65</v>
      </c>
      <c r="O35" s="132" t="s">
        <v>218</v>
      </c>
      <c r="P35" s="133" t="n">
        <v>73.0742857142857</v>
      </c>
      <c r="Q35" s="134" t="n">
        <v>33</v>
      </c>
      <c r="R35" s="118"/>
      <c r="T35" s="131" t="n">
        <v>6</v>
      </c>
      <c r="U35" s="132" t="s">
        <v>105</v>
      </c>
      <c r="V35" s="132" t="n">
        <v>51.9178571428571</v>
      </c>
      <c r="W35" s="132" t="n">
        <v>145</v>
      </c>
      <c r="X35" s="133" t="n">
        <v>15.7957142857143</v>
      </c>
      <c r="Y35" s="135" t="n">
        <v>98</v>
      </c>
      <c r="AB35" s="0" t="n">
        <v>33</v>
      </c>
      <c r="AC35" s="0" t="s">
        <v>165</v>
      </c>
      <c r="AD35" s="0" t="n">
        <v>77.0592857142857</v>
      </c>
      <c r="AE35" s="0" t="n">
        <v>43</v>
      </c>
      <c r="AF35" s="0" t="n">
        <v>74.3121428571429</v>
      </c>
      <c r="AG35" s="0" t="n">
        <v>30</v>
      </c>
      <c r="AH35" s="0" t="n">
        <f aca="false">AF35-AD35</f>
        <v>-2.74714285714285</v>
      </c>
      <c r="AI35" s="0" t="n">
        <f aca="false">AE35-AG35</f>
        <v>13</v>
      </c>
      <c r="AJ35" s="0" t="n">
        <f aca="false">IF(AC35=B35,1,"ERROR")</f>
        <v>1</v>
      </c>
    </row>
    <row r="36" customFormat="false" ht="15" hidden="false" customHeight="false" outlineLevel="0" collapsed="false">
      <c r="A36" s="123" t="n">
        <v>34</v>
      </c>
      <c r="B36" s="124" t="s">
        <v>168</v>
      </c>
      <c r="C36" s="125" t="n">
        <v>35.985</v>
      </c>
      <c r="D36" s="126" t="n">
        <f aca="false">_xlfn.RANK.EQ(C36,$C$3:$C$310)</f>
        <v>236</v>
      </c>
      <c r="E36" s="125" t="n">
        <v>7.14285714285714</v>
      </c>
      <c r="F36" s="125" t="n">
        <v>0</v>
      </c>
      <c r="G36" s="125" t="n">
        <v>42.8571428571429</v>
      </c>
      <c r="H36" s="125" t="n">
        <v>35.7142857142857</v>
      </c>
      <c r="I36" s="125" t="n">
        <v>0</v>
      </c>
      <c r="J36" s="125" t="n">
        <v>100</v>
      </c>
      <c r="K36" s="127" t="n">
        <v>50</v>
      </c>
      <c r="L36" s="99"/>
      <c r="M36" s="99"/>
      <c r="N36" s="131" t="n">
        <v>72</v>
      </c>
      <c r="O36" s="132" t="s">
        <v>225</v>
      </c>
      <c r="P36" s="133" t="n">
        <v>72.8021428571429</v>
      </c>
      <c r="Q36" s="134" t="n">
        <v>34</v>
      </c>
      <c r="R36" s="118"/>
      <c r="T36" s="123" t="n">
        <v>277</v>
      </c>
      <c r="U36" s="124" t="s">
        <v>430</v>
      </c>
      <c r="V36" s="124" t="n">
        <v>67.9935714285714</v>
      </c>
      <c r="W36" s="124" t="n">
        <v>54</v>
      </c>
      <c r="X36" s="125" t="n">
        <v>19.7835714285714</v>
      </c>
      <c r="Y36" s="135" t="n">
        <v>98</v>
      </c>
      <c r="AB36" s="0" t="n">
        <v>34</v>
      </c>
      <c r="AC36" s="0" t="s">
        <v>168</v>
      </c>
      <c r="AD36" s="0" t="n">
        <v>33.9257142857143</v>
      </c>
      <c r="AE36" s="0" t="n">
        <v>257</v>
      </c>
      <c r="AF36" s="0" t="n">
        <v>35.985</v>
      </c>
      <c r="AG36" s="0" t="n">
        <v>236</v>
      </c>
      <c r="AH36" s="0" t="n">
        <f aca="false">AF36-AD36</f>
        <v>2.05928571428571</v>
      </c>
      <c r="AI36" s="0" t="n">
        <f aca="false">AE36-AG36</f>
        <v>21</v>
      </c>
      <c r="AJ36" s="0" t="n">
        <f aca="false">IF(AC36=B36,1,"ERROR")</f>
        <v>1</v>
      </c>
    </row>
    <row r="37" customFormat="false" ht="15" hidden="false" customHeight="false" outlineLevel="0" collapsed="false">
      <c r="A37" s="123" t="n">
        <v>35</v>
      </c>
      <c r="B37" s="124" t="s">
        <v>171</v>
      </c>
      <c r="C37" s="125" t="n">
        <v>58.2407142857143</v>
      </c>
      <c r="D37" s="126" t="n">
        <f aca="false">_xlfn.RANK.EQ(C37,$C$3:$C$310)</f>
        <v>110</v>
      </c>
      <c r="E37" s="125" t="n">
        <v>42.8571428571429</v>
      </c>
      <c r="F37" s="125" t="n">
        <v>21.4285714285714</v>
      </c>
      <c r="G37" s="125" t="n">
        <v>50</v>
      </c>
      <c r="H37" s="125" t="n">
        <v>85.7142857142857</v>
      </c>
      <c r="I37" s="125" t="n">
        <v>64.2857142857143</v>
      </c>
      <c r="J37" s="125" t="n">
        <v>100</v>
      </c>
      <c r="K37" s="127" t="n">
        <v>42.8571428571429</v>
      </c>
      <c r="L37" s="99"/>
      <c r="M37" s="99"/>
      <c r="N37" s="131" t="n">
        <v>139</v>
      </c>
      <c r="O37" s="132" t="s">
        <v>292</v>
      </c>
      <c r="P37" s="133" t="n">
        <v>72.8014285714286</v>
      </c>
      <c r="Q37" s="134" t="n">
        <v>35</v>
      </c>
      <c r="R37" s="118"/>
      <c r="T37" s="123" t="n">
        <v>260</v>
      </c>
      <c r="U37" s="124" t="s">
        <v>413</v>
      </c>
      <c r="V37" s="124" t="n">
        <v>51.7842857142857</v>
      </c>
      <c r="W37" s="124" t="n">
        <v>146</v>
      </c>
      <c r="X37" s="125" t="n">
        <v>15.3842857142857</v>
      </c>
      <c r="Y37" s="135" t="n">
        <v>93</v>
      </c>
      <c r="AB37" s="0" t="n">
        <v>35</v>
      </c>
      <c r="AC37" s="0" t="s">
        <v>171</v>
      </c>
      <c r="AD37" s="0" t="n">
        <v>36.1221428571429</v>
      </c>
      <c r="AE37" s="0" t="n">
        <v>245</v>
      </c>
      <c r="AF37" s="0" t="n">
        <v>58.2407142857143</v>
      </c>
      <c r="AG37" s="0" t="n">
        <v>110</v>
      </c>
      <c r="AH37" s="0" t="n">
        <f aca="false">AF37-AD37</f>
        <v>22.1185714285714</v>
      </c>
      <c r="AI37" s="0" t="n">
        <f aca="false">AE37-AG37</f>
        <v>135</v>
      </c>
      <c r="AJ37" s="0" t="n">
        <f aca="false">IF(AC37=B37,1,"ERROR")</f>
        <v>1</v>
      </c>
    </row>
    <row r="38" customFormat="false" ht="15" hidden="false" customHeight="false" outlineLevel="0" collapsed="false">
      <c r="A38" s="123" t="n">
        <v>36</v>
      </c>
      <c r="B38" s="124" t="s">
        <v>174</v>
      </c>
      <c r="C38" s="125" t="n">
        <v>46.8364285714286</v>
      </c>
      <c r="D38" s="126" t="n">
        <f aca="false">_xlfn.RANK.EQ(C38,$C$3:$C$310)</f>
        <v>176</v>
      </c>
      <c r="E38" s="125" t="n">
        <v>42.8571428571429</v>
      </c>
      <c r="F38" s="125" t="n">
        <v>57.1428571428572</v>
      </c>
      <c r="G38" s="125" t="n">
        <v>92.8571428571429</v>
      </c>
      <c r="H38" s="125" t="n">
        <v>21.4285714285714</v>
      </c>
      <c r="I38" s="125" t="n">
        <v>0</v>
      </c>
      <c r="J38" s="125" t="n">
        <v>92.8571428571429</v>
      </c>
      <c r="K38" s="127" t="n">
        <v>42.8571428571429</v>
      </c>
      <c r="L38" s="99"/>
      <c r="M38" s="99"/>
      <c r="N38" s="131" t="n">
        <v>269</v>
      </c>
      <c r="O38" s="132" t="s">
        <v>422</v>
      </c>
      <c r="P38" s="133" t="n">
        <v>72.8007142857143</v>
      </c>
      <c r="Q38" s="134" t="n">
        <v>36</v>
      </c>
      <c r="R38" s="118"/>
      <c r="T38" s="123" t="n">
        <v>29</v>
      </c>
      <c r="U38" s="124" t="s">
        <v>150</v>
      </c>
      <c r="V38" s="124" t="n">
        <v>78.0207142857143</v>
      </c>
      <c r="W38" s="124" t="n">
        <v>23</v>
      </c>
      <c r="X38" s="125" t="n">
        <v>21.4285714285714</v>
      </c>
      <c r="Y38" s="135" t="n">
        <v>89</v>
      </c>
      <c r="AB38" s="0" t="n">
        <v>36</v>
      </c>
      <c r="AC38" s="0" t="s">
        <v>174</v>
      </c>
      <c r="AD38" s="0" t="n">
        <v>67.3057142857143</v>
      </c>
      <c r="AE38" s="0" t="n">
        <v>69</v>
      </c>
      <c r="AF38" s="0" t="n">
        <v>46.8364285714286</v>
      </c>
      <c r="AG38" s="0" t="n">
        <v>176</v>
      </c>
      <c r="AH38" s="0" t="n">
        <f aca="false">AF38-AD38</f>
        <v>-20.4692857142857</v>
      </c>
      <c r="AI38" s="0" t="n">
        <f aca="false">AE38-AG38</f>
        <v>-107</v>
      </c>
      <c r="AJ38" s="0" t="n">
        <f aca="false">IF(AC38=B38,1,"ERROR")</f>
        <v>1</v>
      </c>
    </row>
    <row r="39" customFormat="false" ht="15" hidden="false" customHeight="false" outlineLevel="0" collapsed="false">
      <c r="A39" s="123" t="n">
        <v>37</v>
      </c>
      <c r="B39" s="124" t="s">
        <v>177</v>
      </c>
      <c r="C39" s="125" t="n">
        <v>66.7578571428571</v>
      </c>
      <c r="D39" s="126" t="n">
        <f aca="false">_xlfn.RANK.EQ(C39,$C$3:$C$310)</f>
        <v>57</v>
      </c>
      <c r="E39" s="125" t="n">
        <v>71.4285714285714</v>
      </c>
      <c r="F39" s="125" t="n">
        <v>35.7142857142857</v>
      </c>
      <c r="G39" s="125" t="n">
        <v>50</v>
      </c>
      <c r="H39" s="125" t="n">
        <v>100</v>
      </c>
      <c r="I39" s="125" t="n">
        <v>71.4285714285714</v>
      </c>
      <c r="J39" s="125" t="n">
        <v>71.4285714285714</v>
      </c>
      <c r="K39" s="127" t="n">
        <v>64.2857142857143</v>
      </c>
      <c r="L39" s="99"/>
      <c r="M39" s="99"/>
      <c r="N39" s="131" t="n">
        <v>187</v>
      </c>
      <c r="O39" s="132" t="s">
        <v>340</v>
      </c>
      <c r="P39" s="133" t="n">
        <v>72.8</v>
      </c>
      <c r="Q39" s="134" t="n">
        <v>37</v>
      </c>
      <c r="R39" s="118"/>
      <c r="T39" s="123" t="n">
        <v>210</v>
      </c>
      <c r="U39" s="124" t="s">
        <v>363</v>
      </c>
      <c r="V39" s="124" t="n">
        <v>68.1307142857143</v>
      </c>
      <c r="W39" s="124" t="n">
        <v>52</v>
      </c>
      <c r="X39" s="125" t="n">
        <v>18.2721428571429</v>
      </c>
      <c r="Y39" s="135" t="n">
        <v>89</v>
      </c>
      <c r="AB39" s="0" t="n">
        <v>37</v>
      </c>
      <c r="AC39" s="0" t="s">
        <v>177</v>
      </c>
      <c r="AD39" s="0" t="n">
        <v>46.2864285714286</v>
      </c>
      <c r="AE39" s="0" t="n">
        <v>166</v>
      </c>
      <c r="AF39" s="0" t="n">
        <v>66.7578571428571</v>
      </c>
      <c r="AG39" s="0" t="n">
        <v>57</v>
      </c>
      <c r="AH39" s="0" t="n">
        <f aca="false">AF39-AD39</f>
        <v>20.4714285714286</v>
      </c>
      <c r="AI39" s="0" t="n">
        <f aca="false">AE39-AG39</f>
        <v>109</v>
      </c>
      <c r="AJ39" s="0" t="n">
        <f aca="false">IF(AC39=B39,1,"ERROR")</f>
        <v>1</v>
      </c>
    </row>
    <row r="40" customFormat="false" ht="15" hidden="false" customHeight="false" outlineLevel="0" collapsed="false">
      <c r="A40" s="123" t="n">
        <v>38</v>
      </c>
      <c r="B40" s="124" t="s">
        <v>180</v>
      </c>
      <c r="C40" s="125" t="n">
        <v>32.5514285714286</v>
      </c>
      <c r="D40" s="126" t="n">
        <f aca="false">_xlfn.RANK.EQ(C40,$C$3:$C$310)</f>
        <v>261</v>
      </c>
      <c r="E40" s="125" t="n">
        <v>21.4285714285714</v>
      </c>
      <c r="F40" s="125" t="n">
        <v>21.4285714285714</v>
      </c>
      <c r="G40" s="125" t="n">
        <v>28.5714285714286</v>
      </c>
      <c r="H40" s="125" t="n">
        <v>21.4285714285714</v>
      </c>
      <c r="I40" s="125" t="n">
        <v>0</v>
      </c>
      <c r="J40" s="125" t="n">
        <v>71.4285714285714</v>
      </c>
      <c r="K40" s="127" t="n">
        <v>50</v>
      </c>
      <c r="L40" s="99"/>
      <c r="M40" s="99"/>
      <c r="N40" s="131" t="n">
        <v>306</v>
      </c>
      <c r="O40" s="132" t="s">
        <v>459</v>
      </c>
      <c r="P40" s="133" t="n">
        <v>72.6635714285714</v>
      </c>
      <c r="Q40" s="134" t="n">
        <v>38</v>
      </c>
      <c r="R40" s="118"/>
      <c r="T40" s="123" t="n">
        <v>48</v>
      </c>
      <c r="U40" s="124" t="s">
        <v>201</v>
      </c>
      <c r="V40" s="124" t="n">
        <v>55.3557142857143</v>
      </c>
      <c r="W40" s="124" t="n">
        <v>125</v>
      </c>
      <c r="X40" s="125" t="n">
        <v>14.7014285714286</v>
      </c>
      <c r="Y40" s="135" t="n">
        <v>85</v>
      </c>
      <c r="AB40" s="0" t="n">
        <v>38</v>
      </c>
      <c r="AC40" s="0" t="s">
        <v>180</v>
      </c>
      <c r="AD40" s="0" t="n">
        <v>28.4335714285714</v>
      </c>
      <c r="AE40" s="0" t="n">
        <v>286</v>
      </c>
      <c r="AF40" s="0" t="n">
        <v>32.5514285714286</v>
      </c>
      <c r="AG40" s="0" t="n">
        <v>261</v>
      </c>
      <c r="AH40" s="0" t="n">
        <f aca="false">AF40-AD40</f>
        <v>4.11785714285714</v>
      </c>
      <c r="AI40" s="0" t="n">
        <f aca="false">AE40-AG40</f>
        <v>25</v>
      </c>
      <c r="AJ40" s="0" t="n">
        <f aca="false">IF(AC40=B40,1,"ERROR")</f>
        <v>1</v>
      </c>
    </row>
    <row r="41" customFormat="false" ht="15" hidden="false" customHeight="false" outlineLevel="0" collapsed="false">
      <c r="A41" s="123" t="n">
        <v>39</v>
      </c>
      <c r="B41" s="124" t="s">
        <v>183</v>
      </c>
      <c r="C41" s="125" t="n">
        <v>25.5464285714286</v>
      </c>
      <c r="D41" s="126" t="n">
        <f aca="false">_xlfn.RANK.EQ(C41,$C$3:$C$310)</f>
        <v>298</v>
      </c>
      <c r="E41" s="125" t="n">
        <v>14.2857142857143</v>
      </c>
      <c r="F41" s="125" t="n">
        <v>0</v>
      </c>
      <c r="G41" s="125" t="n">
        <v>28.5714285714286</v>
      </c>
      <c r="H41" s="125" t="n">
        <v>21.4285714285714</v>
      </c>
      <c r="I41" s="125" t="n">
        <v>0</v>
      </c>
      <c r="J41" s="125" t="n">
        <v>64.2857142857143</v>
      </c>
      <c r="K41" s="127" t="n">
        <v>35.7142857142857</v>
      </c>
      <c r="L41" s="99"/>
      <c r="M41" s="99"/>
      <c r="N41" s="131" t="n">
        <v>227</v>
      </c>
      <c r="O41" s="132" t="s">
        <v>380</v>
      </c>
      <c r="P41" s="133" t="n">
        <v>72.3885714285714</v>
      </c>
      <c r="Q41" s="134" t="n">
        <v>39</v>
      </c>
      <c r="R41" s="118"/>
      <c r="T41" s="123" t="n">
        <v>205</v>
      </c>
      <c r="U41" s="124" t="s">
        <v>358</v>
      </c>
      <c r="V41" s="124" t="n">
        <v>59.7528571428572</v>
      </c>
      <c r="W41" s="124" t="n">
        <v>100</v>
      </c>
      <c r="X41" s="125" t="n">
        <v>16.4878571428572</v>
      </c>
      <c r="Y41" s="135" t="n">
        <v>85</v>
      </c>
      <c r="AB41" s="0" t="n">
        <v>39</v>
      </c>
      <c r="AC41" s="0" t="s">
        <v>183</v>
      </c>
      <c r="AD41" s="0" t="n">
        <v>24.035</v>
      </c>
      <c r="AE41" s="0" t="n">
        <v>298</v>
      </c>
      <c r="AF41" s="0" t="n">
        <v>25.5464285714286</v>
      </c>
      <c r="AG41" s="0" t="n">
        <v>298</v>
      </c>
      <c r="AH41" s="0" t="n">
        <f aca="false">AF41-AD41</f>
        <v>1.51142857142857</v>
      </c>
      <c r="AI41" s="0" t="n">
        <f aca="false">AE41-AG41</f>
        <v>0</v>
      </c>
      <c r="AJ41" s="0" t="n">
        <f aca="false">IF(AC41=B41,1,"ERROR")</f>
        <v>1</v>
      </c>
    </row>
    <row r="42" customFormat="false" ht="15" hidden="false" customHeight="false" outlineLevel="0" collapsed="false">
      <c r="A42" s="123" t="n">
        <v>40</v>
      </c>
      <c r="B42" s="124" t="s">
        <v>187</v>
      </c>
      <c r="C42" s="125" t="n">
        <v>63.5971428571429</v>
      </c>
      <c r="D42" s="126" t="n">
        <f aca="false">_xlfn.RANK.EQ(C42,$C$3:$C$310)</f>
        <v>78</v>
      </c>
      <c r="E42" s="125" t="n">
        <v>71.4285714285714</v>
      </c>
      <c r="F42" s="125" t="n">
        <v>42.8571428571429</v>
      </c>
      <c r="G42" s="125" t="n">
        <v>85.7142857142857</v>
      </c>
      <c r="H42" s="125" t="n">
        <v>28.5714285714286</v>
      </c>
      <c r="I42" s="125" t="n">
        <v>64.2857142857143</v>
      </c>
      <c r="J42" s="125" t="n">
        <v>92.8571428571429</v>
      </c>
      <c r="K42" s="127" t="n">
        <v>42.8571428571429</v>
      </c>
      <c r="L42" s="99"/>
      <c r="M42" s="99"/>
      <c r="N42" s="131" t="n">
        <v>211</v>
      </c>
      <c r="O42" s="132" t="s">
        <v>364</v>
      </c>
      <c r="P42" s="133" t="n">
        <v>71.8392857142857</v>
      </c>
      <c r="Q42" s="134" t="n">
        <v>40</v>
      </c>
      <c r="R42" s="118"/>
      <c r="T42" s="123" t="n">
        <v>219</v>
      </c>
      <c r="U42" s="124" t="s">
        <v>372</v>
      </c>
      <c r="V42" s="124" t="n">
        <v>60.3007142857143</v>
      </c>
      <c r="W42" s="124" t="n">
        <v>95</v>
      </c>
      <c r="X42" s="125" t="n">
        <v>15.2521428571429</v>
      </c>
      <c r="Y42" s="135" t="n">
        <v>83</v>
      </c>
      <c r="AB42" s="0" t="n">
        <v>40</v>
      </c>
      <c r="AC42" s="0" t="s">
        <v>187</v>
      </c>
      <c r="AD42" s="0" t="n">
        <v>65.9314285714286</v>
      </c>
      <c r="AE42" s="0" t="n">
        <v>77</v>
      </c>
      <c r="AF42" s="0" t="n">
        <v>63.5971428571429</v>
      </c>
      <c r="AG42" s="0" t="n">
        <v>78</v>
      </c>
      <c r="AH42" s="0" t="n">
        <f aca="false">AF42-AD42</f>
        <v>-2.33428571428571</v>
      </c>
      <c r="AI42" s="0" t="n">
        <f aca="false">AE42-AG42</f>
        <v>-1</v>
      </c>
      <c r="AJ42" s="0" t="n">
        <f aca="false">IF(AC42=B42,1,"ERROR")</f>
        <v>1</v>
      </c>
    </row>
    <row r="43" customFormat="false" ht="15" hidden="false" customHeight="false" outlineLevel="0" collapsed="false">
      <c r="A43" s="123" t="n">
        <v>41</v>
      </c>
      <c r="B43" s="124" t="s">
        <v>191</v>
      </c>
      <c r="C43" s="125" t="n">
        <v>66.07</v>
      </c>
      <c r="D43" s="126" t="n">
        <f aca="false">_xlfn.RANK.EQ(C43,$C$3:$C$310)</f>
        <v>62</v>
      </c>
      <c r="E43" s="125" t="n">
        <v>50</v>
      </c>
      <c r="F43" s="125" t="n">
        <v>50</v>
      </c>
      <c r="G43" s="125" t="n">
        <v>50</v>
      </c>
      <c r="H43" s="125" t="n">
        <v>50</v>
      </c>
      <c r="I43" s="125" t="n">
        <v>64.2857142857143</v>
      </c>
      <c r="J43" s="125" t="n">
        <v>100</v>
      </c>
      <c r="K43" s="127" t="n">
        <v>71.4285714285714</v>
      </c>
      <c r="L43" s="99"/>
      <c r="M43" s="99"/>
      <c r="N43" s="131" t="n">
        <v>202</v>
      </c>
      <c r="O43" s="132" t="s">
        <v>355</v>
      </c>
      <c r="P43" s="133" t="n">
        <v>71.8392857142857</v>
      </c>
      <c r="Q43" s="134" t="n">
        <v>41</v>
      </c>
      <c r="R43" s="118"/>
      <c r="T43" s="123" t="n">
        <v>27</v>
      </c>
      <c r="U43" s="124" t="s">
        <v>142</v>
      </c>
      <c r="V43" s="124" t="n">
        <v>59.615</v>
      </c>
      <c r="W43" s="124" t="n">
        <v>101</v>
      </c>
      <c r="X43" s="125" t="n">
        <v>15.9392857142857</v>
      </c>
      <c r="Y43" s="135" t="n">
        <v>82</v>
      </c>
      <c r="AB43" s="0" t="n">
        <v>41</v>
      </c>
      <c r="AC43" s="0" t="s">
        <v>191</v>
      </c>
      <c r="AD43" s="0" t="n">
        <v>75.1357142857143</v>
      </c>
      <c r="AE43" s="0" t="n">
        <v>48</v>
      </c>
      <c r="AF43" s="0" t="n">
        <v>66.07</v>
      </c>
      <c r="AG43" s="0" t="n">
        <v>62</v>
      </c>
      <c r="AH43" s="0" t="n">
        <f aca="false">AF43-AD43</f>
        <v>-9.06571428571428</v>
      </c>
      <c r="AI43" s="0" t="n">
        <f aca="false">AE43-AG43</f>
        <v>-14</v>
      </c>
      <c r="AJ43" s="0" t="n">
        <f aca="false">IF(AC43=B43,1,"ERROR")</f>
        <v>1</v>
      </c>
    </row>
    <row r="44" customFormat="false" ht="15" hidden="false" customHeight="false" outlineLevel="0" collapsed="false">
      <c r="A44" s="123" t="n">
        <v>42</v>
      </c>
      <c r="B44" s="124" t="s">
        <v>195</v>
      </c>
      <c r="C44" s="125" t="n">
        <v>31.315</v>
      </c>
      <c r="D44" s="126" t="n">
        <f aca="false">_xlfn.RANK.EQ(C44,$C$3:$C$310)</f>
        <v>270</v>
      </c>
      <c r="E44" s="125" t="n">
        <v>7.14285714285714</v>
      </c>
      <c r="F44" s="125" t="n">
        <v>42.8571428571429</v>
      </c>
      <c r="G44" s="125" t="n">
        <v>28.5714285714286</v>
      </c>
      <c r="H44" s="125" t="n">
        <v>21.4285714285714</v>
      </c>
      <c r="I44" s="125" t="n">
        <v>0</v>
      </c>
      <c r="J44" s="125" t="n">
        <v>92.8571428571429</v>
      </c>
      <c r="K44" s="127" t="n">
        <v>35.7142857142857</v>
      </c>
      <c r="L44" s="99"/>
      <c r="N44" s="131" t="n">
        <v>276</v>
      </c>
      <c r="O44" s="132" t="s">
        <v>429</v>
      </c>
      <c r="P44" s="133" t="n">
        <v>71.8385714285714</v>
      </c>
      <c r="Q44" s="134" t="n">
        <v>42</v>
      </c>
      <c r="R44" s="118"/>
      <c r="T44" s="123" t="n">
        <v>92</v>
      </c>
      <c r="U44" s="124" t="s">
        <v>245</v>
      </c>
      <c r="V44" s="124" t="n">
        <v>57.0042857142857</v>
      </c>
      <c r="W44" s="124" t="n">
        <v>115</v>
      </c>
      <c r="X44" s="125" t="n">
        <v>15.3864285714286</v>
      </c>
      <c r="Y44" s="135" t="n">
        <v>82</v>
      </c>
      <c r="AB44" s="0" t="n">
        <v>42</v>
      </c>
      <c r="AC44" s="0" t="s">
        <v>195</v>
      </c>
      <c r="AD44" s="0" t="n">
        <v>46.6985714285714</v>
      </c>
      <c r="AE44" s="0" t="n">
        <v>164</v>
      </c>
      <c r="AF44" s="0" t="n">
        <v>31.315</v>
      </c>
      <c r="AG44" s="0" t="n">
        <v>270</v>
      </c>
      <c r="AH44" s="0" t="n">
        <f aca="false">AF44-AD44</f>
        <v>-15.3835714285714</v>
      </c>
      <c r="AI44" s="0" t="n">
        <f aca="false">AE44-AG44</f>
        <v>-106</v>
      </c>
      <c r="AJ44" s="0" t="n">
        <f aca="false">IF(AC44=B44,1,"ERROR")</f>
        <v>1</v>
      </c>
    </row>
    <row r="45" customFormat="false" ht="15" hidden="false" customHeight="false" outlineLevel="0" collapsed="false">
      <c r="A45" s="123" t="n">
        <v>43</v>
      </c>
      <c r="B45" s="124" t="s">
        <v>196</v>
      </c>
      <c r="C45" s="125" t="n">
        <v>25.6821428571429</v>
      </c>
      <c r="D45" s="126" t="n">
        <f aca="false">_xlfn.RANK.EQ(C45,$C$3:$C$310)</f>
        <v>296</v>
      </c>
      <c r="E45" s="125" t="n">
        <v>14.2857142857143</v>
      </c>
      <c r="F45" s="125" t="n">
        <v>14.2857142857143</v>
      </c>
      <c r="G45" s="125" t="n">
        <v>21.4285714285714</v>
      </c>
      <c r="H45" s="125" t="n">
        <v>21.4285714285714</v>
      </c>
      <c r="I45" s="125" t="n">
        <v>0</v>
      </c>
      <c r="J45" s="125" t="n">
        <v>100</v>
      </c>
      <c r="K45" s="127" t="n">
        <v>14.2857142857143</v>
      </c>
      <c r="L45" s="99"/>
      <c r="M45" s="99"/>
      <c r="N45" s="131" t="n">
        <v>135</v>
      </c>
      <c r="O45" s="132" t="s">
        <v>288</v>
      </c>
      <c r="P45" s="133" t="n">
        <v>71.5657142857143</v>
      </c>
      <c r="Q45" s="134" t="n">
        <v>43</v>
      </c>
      <c r="R45" s="118"/>
      <c r="T45" s="123" t="n">
        <v>141</v>
      </c>
      <c r="U45" s="124" t="s">
        <v>294</v>
      </c>
      <c r="V45" s="124" t="n">
        <v>61.4007142857143</v>
      </c>
      <c r="W45" s="124" t="n">
        <v>88</v>
      </c>
      <c r="X45" s="125" t="n">
        <v>15.2521428571429</v>
      </c>
      <c r="Y45" s="135" t="n">
        <v>79</v>
      </c>
      <c r="AB45" s="0" t="n">
        <v>43</v>
      </c>
      <c r="AC45" s="0" t="s">
        <v>196</v>
      </c>
      <c r="AD45" s="0" t="n">
        <v>26.92</v>
      </c>
      <c r="AE45" s="0" t="n">
        <v>292</v>
      </c>
      <c r="AF45" s="0" t="n">
        <v>25.6821428571429</v>
      </c>
      <c r="AG45" s="0" t="n">
        <v>296</v>
      </c>
      <c r="AH45" s="0" t="n">
        <f aca="false">AF45-AD45</f>
        <v>-1.23785714285715</v>
      </c>
      <c r="AI45" s="0" t="n">
        <f aca="false">AE45-AG45</f>
        <v>-4</v>
      </c>
      <c r="AJ45" s="0" t="n">
        <f aca="false">IF(AC45=B45,1,"ERROR")</f>
        <v>1</v>
      </c>
    </row>
    <row r="46" customFormat="false" ht="15" hidden="false" customHeight="false" outlineLevel="0" collapsed="false">
      <c r="A46" s="123" t="n">
        <v>44</v>
      </c>
      <c r="B46" s="124" t="s">
        <v>197</v>
      </c>
      <c r="C46" s="125" t="n">
        <v>43.5392857142857</v>
      </c>
      <c r="D46" s="126" t="n">
        <f aca="false">_xlfn.RANK.EQ(C46,$C$3:$C$310)</f>
        <v>193</v>
      </c>
      <c r="E46" s="125" t="n">
        <v>64.2857142857143</v>
      </c>
      <c r="F46" s="125" t="n">
        <v>14.2857142857143</v>
      </c>
      <c r="G46" s="125" t="n">
        <v>50</v>
      </c>
      <c r="H46" s="125" t="n">
        <v>92.8571428571429</v>
      </c>
      <c r="I46" s="125" t="n">
        <v>0</v>
      </c>
      <c r="J46" s="125" t="n">
        <v>71.4285714285714</v>
      </c>
      <c r="K46" s="127" t="n">
        <v>42.8571428571429</v>
      </c>
      <c r="L46" s="99"/>
      <c r="M46" s="99"/>
      <c r="N46" s="131" t="n">
        <v>157</v>
      </c>
      <c r="O46" s="132" t="s">
        <v>310</v>
      </c>
      <c r="P46" s="133" t="n">
        <v>71.4271428571429</v>
      </c>
      <c r="Q46" s="134" t="n">
        <v>44</v>
      </c>
      <c r="R46" s="118"/>
      <c r="T46" s="123" t="n">
        <v>248</v>
      </c>
      <c r="U46" s="124" t="s">
        <v>401</v>
      </c>
      <c r="V46" s="124" t="n">
        <v>62.3635714285714</v>
      </c>
      <c r="W46" s="124" t="n">
        <v>82</v>
      </c>
      <c r="X46" s="125" t="n">
        <v>14.9785714285714</v>
      </c>
      <c r="Y46" s="135" t="n">
        <v>78</v>
      </c>
      <c r="AB46" s="0" t="n">
        <v>44</v>
      </c>
      <c r="AC46" s="0" t="s">
        <v>197</v>
      </c>
      <c r="AD46" s="0" t="n">
        <v>45.1857142857143</v>
      </c>
      <c r="AE46" s="0" t="n">
        <v>177</v>
      </c>
      <c r="AF46" s="0" t="n">
        <v>43.5392857142857</v>
      </c>
      <c r="AG46" s="0" t="n">
        <v>193</v>
      </c>
      <c r="AH46" s="0" t="n">
        <f aca="false">AF46-AD46</f>
        <v>-1.64642857142857</v>
      </c>
      <c r="AI46" s="0" t="n">
        <f aca="false">AE46-AG46</f>
        <v>-16</v>
      </c>
      <c r="AJ46" s="0" t="n">
        <f aca="false">IF(AC46=B46,1,"ERROR")</f>
        <v>1</v>
      </c>
    </row>
    <row r="47" customFormat="false" ht="15" hidden="false" customHeight="false" outlineLevel="0" collapsed="false">
      <c r="A47" s="123" t="n">
        <v>45</v>
      </c>
      <c r="B47" s="124" t="s">
        <v>198</v>
      </c>
      <c r="C47" s="125" t="n">
        <v>81.7292857142857</v>
      </c>
      <c r="D47" s="126" t="n">
        <f aca="false">_xlfn.RANK.EQ(C47,$C$3:$C$310)</f>
        <v>12</v>
      </c>
      <c r="E47" s="125" t="n">
        <v>71.4285714285714</v>
      </c>
      <c r="F47" s="125" t="n">
        <v>42.8571428571429</v>
      </c>
      <c r="G47" s="125" t="n">
        <v>92.8571428571429</v>
      </c>
      <c r="H47" s="125" t="n">
        <v>92.8571428571429</v>
      </c>
      <c r="I47" s="125" t="n">
        <v>64.2857142857143</v>
      </c>
      <c r="J47" s="125" t="n">
        <v>100</v>
      </c>
      <c r="K47" s="127" t="n">
        <v>92.8571428571429</v>
      </c>
      <c r="L47" s="99"/>
      <c r="M47" s="99"/>
      <c r="N47" s="131" t="n">
        <v>307</v>
      </c>
      <c r="O47" s="132" t="s">
        <v>460</v>
      </c>
      <c r="P47" s="133" t="n">
        <v>71.015</v>
      </c>
      <c r="Q47" s="134" t="n">
        <v>45</v>
      </c>
      <c r="R47" s="118"/>
      <c r="T47" s="123" t="n">
        <v>113</v>
      </c>
      <c r="U47" s="124" t="s">
        <v>266</v>
      </c>
      <c r="V47" s="124" t="n">
        <v>46.9764285714286</v>
      </c>
      <c r="W47" s="124" t="n">
        <v>175</v>
      </c>
      <c r="X47" s="125" t="n">
        <v>12.09</v>
      </c>
      <c r="Y47" s="135" t="n">
        <v>77</v>
      </c>
      <c r="AB47" s="0" t="n">
        <v>45</v>
      </c>
      <c r="AC47" s="0" t="s">
        <v>198</v>
      </c>
      <c r="AD47" s="0" t="n">
        <v>68.5442857142857</v>
      </c>
      <c r="AE47" s="0" t="n">
        <v>64</v>
      </c>
      <c r="AF47" s="0" t="n">
        <v>81.7292857142857</v>
      </c>
      <c r="AG47" s="0" t="n">
        <v>12</v>
      </c>
      <c r="AH47" s="0" t="n">
        <f aca="false">AF47-AD47</f>
        <v>13.185</v>
      </c>
      <c r="AI47" s="0" t="n">
        <f aca="false">AE47-AG47</f>
        <v>52</v>
      </c>
      <c r="AJ47" s="0" t="n">
        <f aca="false">IF(AC47=B47,1,"ERROR")</f>
        <v>1</v>
      </c>
    </row>
    <row r="48" customFormat="false" ht="15" hidden="false" customHeight="false" outlineLevel="0" collapsed="false">
      <c r="A48" s="123" t="n">
        <v>46</v>
      </c>
      <c r="B48" s="124" t="s">
        <v>199</v>
      </c>
      <c r="C48" s="125" t="n">
        <v>35.0235714285714</v>
      </c>
      <c r="D48" s="126" t="n">
        <f aca="false">_xlfn.RANK.EQ(C48,$C$3:$C$310)</f>
        <v>245</v>
      </c>
      <c r="E48" s="125" t="n">
        <v>35.7142857142857</v>
      </c>
      <c r="F48" s="125" t="n">
        <v>35.7142857142857</v>
      </c>
      <c r="G48" s="125" t="n">
        <v>28.5714285714286</v>
      </c>
      <c r="H48" s="125" t="n">
        <v>42.8571428571429</v>
      </c>
      <c r="I48" s="125" t="n">
        <v>0</v>
      </c>
      <c r="J48" s="125" t="n">
        <v>71.4285714285714</v>
      </c>
      <c r="K48" s="127" t="n">
        <v>42.8571428571429</v>
      </c>
      <c r="L48" s="99"/>
      <c r="M48" s="99"/>
      <c r="N48" s="131" t="n">
        <v>136</v>
      </c>
      <c r="O48" s="132" t="s">
        <v>289</v>
      </c>
      <c r="P48" s="133" t="n">
        <v>70.7414285714286</v>
      </c>
      <c r="Q48" s="134" t="n">
        <v>46</v>
      </c>
      <c r="R48" s="118"/>
      <c r="T48" s="123" t="n">
        <v>238</v>
      </c>
      <c r="U48" s="124" t="s">
        <v>391</v>
      </c>
      <c r="V48" s="124" t="n">
        <v>64.4221428571429</v>
      </c>
      <c r="W48" s="124" t="n">
        <v>70</v>
      </c>
      <c r="X48" s="125" t="n">
        <v>15.66</v>
      </c>
      <c r="Y48" s="135" t="n">
        <v>77</v>
      </c>
      <c r="AB48" s="0" t="n">
        <v>46</v>
      </c>
      <c r="AC48" s="0" t="s">
        <v>199</v>
      </c>
      <c r="AD48" s="0" t="n">
        <v>45.1878571428571</v>
      </c>
      <c r="AE48" s="0" t="n">
        <v>174</v>
      </c>
      <c r="AF48" s="0" t="n">
        <v>35.0235714285714</v>
      </c>
      <c r="AG48" s="0" t="n">
        <v>245</v>
      </c>
      <c r="AH48" s="0" t="n">
        <f aca="false">AF48-AD48</f>
        <v>-10.1642857142857</v>
      </c>
      <c r="AI48" s="0" t="n">
        <f aca="false">AE48-AG48</f>
        <v>-71</v>
      </c>
      <c r="AJ48" s="0" t="n">
        <f aca="false">IF(AC48=B48,1,"ERROR")</f>
        <v>1</v>
      </c>
    </row>
    <row r="49" customFormat="false" ht="15" hidden="false" customHeight="false" outlineLevel="0" collapsed="false">
      <c r="A49" s="123" t="n">
        <v>47</v>
      </c>
      <c r="B49" s="124" t="s">
        <v>200</v>
      </c>
      <c r="C49" s="125" t="n">
        <v>25.685</v>
      </c>
      <c r="D49" s="126" t="n">
        <f aca="false">_xlfn.RANK.EQ(C49,$C$3:$C$310)</f>
        <v>295</v>
      </c>
      <c r="E49" s="125" t="n">
        <v>7.14285714285714</v>
      </c>
      <c r="F49" s="125" t="n">
        <v>21.4285714285714</v>
      </c>
      <c r="G49" s="125" t="n">
        <v>28.5714285714286</v>
      </c>
      <c r="H49" s="125" t="n">
        <v>28.5714285714286</v>
      </c>
      <c r="I49" s="125" t="n">
        <v>0</v>
      </c>
      <c r="J49" s="125" t="n">
        <v>50</v>
      </c>
      <c r="K49" s="127" t="n">
        <v>42.8571428571429</v>
      </c>
      <c r="L49" s="99"/>
      <c r="M49" s="99"/>
      <c r="N49" s="131" t="n">
        <v>130</v>
      </c>
      <c r="O49" s="132" t="s">
        <v>283</v>
      </c>
      <c r="P49" s="133" t="n">
        <v>70.1935714285714</v>
      </c>
      <c r="Q49" s="134" t="n">
        <v>47</v>
      </c>
      <c r="R49" s="118"/>
      <c r="T49" s="123" t="n">
        <v>146</v>
      </c>
      <c r="U49" s="124" t="s">
        <v>299</v>
      </c>
      <c r="V49" s="124" t="n">
        <v>55.3585714285714</v>
      </c>
      <c r="W49" s="124" t="n">
        <v>124</v>
      </c>
      <c r="X49" s="125" t="n">
        <v>13.8807142857143</v>
      </c>
      <c r="Y49" s="135" t="n">
        <v>76</v>
      </c>
      <c r="AB49" s="0" t="n">
        <v>47</v>
      </c>
      <c r="AC49" s="0" t="s">
        <v>200</v>
      </c>
      <c r="AD49" s="0" t="n">
        <v>26.5142857142857</v>
      </c>
      <c r="AE49" s="0" t="n">
        <v>293</v>
      </c>
      <c r="AF49" s="0" t="n">
        <v>25.685</v>
      </c>
      <c r="AG49" s="0" t="n">
        <v>295</v>
      </c>
      <c r="AH49" s="0" t="n">
        <f aca="false">AF49-AD49</f>
        <v>-0.829285714285717</v>
      </c>
      <c r="AI49" s="0" t="n">
        <f aca="false">AE49-AG49</f>
        <v>-2</v>
      </c>
      <c r="AJ49" s="0" t="n">
        <f aca="false">IF(AC49=B49,1,"ERROR")</f>
        <v>1</v>
      </c>
    </row>
    <row r="50" customFormat="false" ht="15" hidden="false" customHeight="false" outlineLevel="0" collapsed="false">
      <c r="A50" s="123" t="n">
        <v>48</v>
      </c>
      <c r="B50" s="124" t="s">
        <v>201</v>
      </c>
      <c r="C50" s="125" t="n">
        <v>55.3557142857143</v>
      </c>
      <c r="D50" s="126" t="n">
        <f aca="false">_xlfn.RANK.EQ(C50,$C$3:$C$310)</f>
        <v>125</v>
      </c>
      <c r="E50" s="125" t="n">
        <v>50</v>
      </c>
      <c r="F50" s="125" t="n">
        <v>7.14285714285714</v>
      </c>
      <c r="G50" s="125" t="n">
        <v>50</v>
      </c>
      <c r="H50" s="125" t="n">
        <v>50</v>
      </c>
      <c r="I50" s="125" t="n">
        <v>64.2857142857143</v>
      </c>
      <c r="J50" s="125" t="n">
        <v>92.8571428571429</v>
      </c>
      <c r="K50" s="127" t="n">
        <v>42.8571428571429</v>
      </c>
      <c r="L50" s="99"/>
      <c r="M50" s="99"/>
      <c r="N50" s="131" t="n">
        <v>15</v>
      </c>
      <c r="O50" s="132" t="s">
        <v>125</v>
      </c>
      <c r="P50" s="133" t="n">
        <v>69.78</v>
      </c>
      <c r="Q50" s="134" t="n">
        <v>48</v>
      </c>
      <c r="R50" s="118"/>
      <c r="T50" s="123" t="n">
        <v>174</v>
      </c>
      <c r="U50" s="124" t="s">
        <v>327</v>
      </c>
      <c r="V50" s="124" t="n">
        <v>66.6207142857143</v>
      </c>
      <c r="W50" s="124" t="n">
        <v>58</v>
      </c>
      <c r="X50" s="125" t="n">
        <v>15.2528571428571</v>
      </c>
      <c r="Y50" s="135" t="n">
        <v>76</v>
      </c>
      <c r="AB50" s="0" t="n">
        <v>48</v>
      </c>
      <c r="AC50" s="0" t="s">
        <v>201</v>
      </c>
      <c r="AD50" s="0" t="n">
        <v>40.6542857142857</v>
      </c>
      <c r="AE50" s="0" t="n">
        <v>210</v>
      </c>
      <c r="AF50" s="0" t="n">
        <v>55.3557142857143</v>
      </c>
      <c r="AG50" s="0" t="n">
        <v>125</v>
      </c>
      <c r="AH50" s="0" t="n">
        <f aca="false">AF50-AD50</f>
        <v>14.7014285714286</v>
      </c>
      <c r="AI50" s="0" t="n">
        <f aca="false">AE50-AG50</f>
        <v>85</v>
      </c>
      <c r="AJ50" s="0" t="n">
        <f aca="false">IF(AC50=B50,1,"ERROR")</f>
        <v>1</v>
      </c>
    </row>
    <row r="51" customFormat="false" ht="15" hidden="false" customHeight="false" outlineLevel="0" collapsed="false">
      <c r="A51" s="123" t="n">
        <v>49</v>
      </c>
      <c r="B51" s="124" t="s">
        <v>202</v>
      </c>
      <c r="C51" s="125" t="n">
        <v>50.275</v>
      </c>
      <c r="D51" s="126" t="n">
        <f aca="false">_xlfn.RANK.EQ(C51,$C$3:$C$310)</f>
        <v>157</v>
      </c>
      <c r="E51" s="125" t="n">
        <v>35.7142857142857</v>
      </c>
      <c r="F51" s="125" t="n">
        <v>35.7142857142857</v>
      </c>
      <c r="G51" s="125" t="n">
        <v>50</v>
      </c>
      <c r="H51" s="125" t="n">
        <v>28.5714285714286</v>
      </c>
      <c r="I51" s="125" t="n">
        <v>64.2857142857143</v>
      </c>
      <c r="J51" s="125" t="n">
        <v>71.4285714285714</v>
      </c>
      <c r="K51" s="127" t="n">
        <v>42.8571428571429</v>
      </c>
      <c r="L51" s="99"/>
      <c r="M51" s="99"/>
      <c r="N51" s="131" t="n">
        <v>274</v>
      </c>
      <c r="O51" s="132" t="s">
        <v>427</v>
      </c>
      <c r="P51" s="133" t="n">
        <v>69.78</v>
      </c>
      <c r="Q51" s="134" t="n">
        <v>48</v>
      </c>
      <c r="R51" s="118"/>
      <c r="T51" s="123" t="n">
        <v>306</v>
      </c>
      <c r="U51" s="124" t="s">
        <v>459</v>
      </c>
      <c r="V51" s="124" t="n">
        <v>72.6635714285714</v>
      </c>
      <c r="W51" s="124" t="n">
        <v>38</v>
      </c>
      <c r="X51" s="125" t="n">
        <v>16.35</v>
      </c>
      <c r="Y51" s="135" t="n">
        <v>76</v>
      </c>
      <c r="AB51" s="0" t="n">
        <v>49</v>
      </c>
      <c r="AC51" s="0" t="s">
        <v>202</v>
      </c>
      <c r="AD51" s="0" t="n">
        <v>31.7285714285714</v>
      </c>
      <c r="AE51" s="0" t="n">
        <v>271</v>
      </c>
      <c r="AF51" s="0" t="n">
        <v>50.275</v>
      </c>
      <c r="AG51" s="0" t="n">
        <v>157</v>
      </c>
      <c r="AH51" s="0" t="n">
        <f aca="false">AF51-AD51</f>
        <v>18.5464285714286</v>
      </c>
      <c r="AI51" s="0" t="n">
        <f aca="false">AE51-AG51</f>
        <v>114</v>
      </c>
      <c r="AJ51" s="0" t="n">
        <f aca="false">IF(AC51=B51,1,"ERROR")</f>
        <v>1</v>
      </c>
    </row>
    <row r="52" customFormat="false" ht="15" hidden="false" customHeight="false" outlineLevel="0" collapsed="false">
      <c r="A52" s="123" t="n">
        <v>50</v>
      </c>
      <c r="B52" s="124" t="s">
        <v>203</v>
      </c>
      <c r="C52" s="125" t="n">
        <v>39.6921428571429</v>
      </c>
      <c r="D52" s="126" t="n">
        <f aca="false">_xlfn.RANK.EQ(C52,$C$3:$C$310)</f>
        <v>212</v>
      </c>
      <c r="E52" s="125" t="n">
        <v>42.8571428571429</v>
      </c>
      <c r="F52" s="125" t="n">
        <v>35.7142857142857</v>
      </c>
      <c r="G52" s="125" t="n">
        <v>21.4285714285714</v>
      </c>
      <c r="H52" s="125" t="n">
        <v>42.8571428571429</v>
      </c>
      <c r="I52" s="125" t="n">
        <v>0</v>
      </c>
      <c r="J52" s="125" t="n">
        <v>100</v>
      </c>
      <c r="K52" s="127" t="n">
        <v>42.8571428571429</v>
      </c>
      <c r="L52" s="99"/>
      <c r="M52" s="99"/>
      <c r="N52" s="131" t="n">
        <v>88</v>
      </c>
      <c r="O52" s="132" t="s">
        <v>241</v>
      </c>
      <c r="P52" s="133" t="n">
        <v>69.2307142857143</v>
      </c>
      <c r="Q52" s="134" t="n">
        <v>50</v>
      </c>
      <c r="R52" s="118"/>
      <c r="T52" s="123" t="n">
        <v>286</v>
      </c>
      <c r="U52" s="124" t="s">
        <v>439</v>
      </c>
      <c r="V52" s="124" t="n">
        <v>74.7257142857143</v>
      </c>
      <c r="W52" s="124" t="n">
        <v>27</v>
      </c>
      <c r="X52" s="125" t="n">
        <v>14.56</v>
      </c>
      <c r="Y52" s="135" t="n">
        <v>73</v>
      </c>
      <c r="AB52" s="0" t="n">
        <v>50</v>
      </c>
      <c r="AC52" s="0" t="s">
        <v>203</v>
      </c>
      <c r="AD52" s="0" t="n">
        <v>37.7692857142857</v>
      </c>
      <c r="AE52" s="0" t="n">
        <v>230</v>
      </c>
      <c r="AF52" s="0" t="n">
        <v>39.6921428571429</v>
      </c>
      <c r="AG52" s="0" t="n">
        <v>212</v>
      </c>
      <c r="AH52" s="0" t="n">
        <f aca="false">AF52-AD52</f>
        <v>1.92285714285714</v>
      </c>
      <c r="AI52" s="0" t="n">
        <f aca="false">AE52-AG52</f>
        <v>18</v>
      </c>
      <c r="AJ52" s="0" t="n">
        <f aca="false">IF(AC52=B52,1,"ERROR")</f>
        <v>1</v>
      </c>
    </row>
    <row r="53" customFormat="false" ht="15" hidden="false" customHeight="false" outlineLevel="0" collapsed="false">
      <c r="A53" s="123" t="n">
        <v>51</v>
      </c>
      <c r="B53" s="124" t="s">
        <v>204</v>
      </c>
      <c r="C53" s="125" t="n">
        <v>50.5507142857143</v>
      </c>
      <c r="D53" s="126" t="n">
        <f aca="false">_xlfn.RANK.EQ(C53,$C$3:$C$310)</f>
        <v>154</v>
      </c>
      <c r="E53" s="125" t="n">
        <v>42.8571428571429</v>
      </c>
      <c r="F53" s="125" t="n">
        <v>14.2857142857143</v>
      </c>
      <c r="G53" s="125" t="n">
        <v>28.5714285714286</v>
      </c>
      <c r="H53" s="125" t="n">
        <v>50</v>
      </c>
      <c r="I53" s="125" t="n">
        <v>64.2857142857143</v>
      </c>
      <c r="J53" s="125" t="n">
        <v>35.7142857142857</v>
      </c>
      <c r="K53" s="127" t="n">
        <v>71.4285714285714</v>
      </c>
      <c r="L53" s="99"/>
      <c r="M53" s="99"/>
      <c r="N53" s="131" t="n">
        <v>264</v>
      </c>
      <c r="O53" s="132" t="s">
        <v>417</v>
      </c>
      <c r="P53" s="133" t="n">
        <v>68.6792857142857</v>
      </c>
      <c r="Q53" s="134" t="n">
        <v>51</v>
      </c>
      <c r="R53" s="118"/>
      <c r="T53" s="123" t="n">
        <v>105</v>
      </c>
      <c r="U53" s="124" t="s">
        <v>258</v>
      </c>
      <c r="V53" s="124" t="n">
        <v>55.6307142857143</v>
      </c>
      <c r="W53" s="124" t="n">
        <v>123</v>
      </c>
      <c r="X53" s="125" t="n">
        <v>13.3278571428572</v>
      </c>
      <c r="Y53" s="135" t="n">
        <v>68</v>
      </c>
      <c r="AB53" s="0" t="n">
        <v>51</v>
      </c>
      <c r="AC53" s="0" t="s">
        <v>204</v>
      </c>
      <c r="AD53" s="0" t="n">
        <v>81.5942857142857</v>
      </c>
      <c r="AE53" s="0" t="n">
        <v>31</v>
      </c>
      <c r="AF53" s="0" t="n">
        <v>50.5507142857143</v>
      </c>
      <c r="AG53" s="0" t="n">
        <v>154</v>
      </c>
      <c r="AH53" s="0" t="n">
        <f aca="false">AF53-AD53</f>
        <v>-31.0435714285714</v>
      </c>
      <c r="AI53" s="0" t="n">
        <f aca="false">AE53-AG53</f>
        <v>-123</v>
      </c>
      <c r="AJ53" s="0" t="n">
        <f aca="false">IF(AC53=B53,1,"ERROR")</f>
        <v>1</v>
      </c>
    </row>
    <row r="54" customFormat="false" ht="15" hidden="false" customHeight="false" outlineLevel="0" collapsed="false">
      <c r="A54" s="123" t="n">
        <v>52</v>
      </c>
      <c r="B54" s="124" t="s">
        <v>205</v>
      </c>
      <c r="C54" s="125" t="n">
        <v>67.855</v>
      </c>
      <c r="D54" s="126" t="n">
        <f aca="false">_xlfn.RANK.EQ(C54,$C$3:$C$310)</f>
        <v>55</v>
      </c>
      <c r="E54" s="125" t="n">
        <v>64.2857142857143</v>
      </c>
      <c r="F54" s="125" t="n">
        <v>64.2857142857143</v>
      </c>
      <c r="G54" s="125" t="n">
        <v>50</v>
      </c>
      <c r="H54" s="125" t="n">
        <v>28.5714285714286</v>
      </c>
      <c r="I54" s="125" t="n">
        <v>64.2857142857143</v>
      </c>
      <c r="J54" s="125" t="n">
        <v>100</v>
      </c>
      <c r="K54" s="127" t="n">
        <v>71.4285714285714</v>
      </c>
      <c r="L54" s="99"/>
      <c r="M54" s="99"/>
      <c r="N54" s="131" t="n">
        <v>210</v>
      </c>
      <c r="O54" s="132" t="s">
        <v>363</v>
      </c>
      <c r="P54" s="133" t="n">
        <v>68.1307142857143</v>
      </c>
      <c r="Q54" s="134" t="n">
        <v>52</v>
      </c>
      <c r="R54" s="118"/>
      <c r="T54" s="123" t="n">
        <v>137</v>
      </c>
      <c r="U54" s="124" t="s">
        <v>290</v>
      </c>
      <c r="V54" s="124" t="n">
        <v>49.3135714285714</v>
      </c>
      <c r="W54" s="124" t="n">
        <v>159</v>
      </c>
      <c r="X54" s="125" t="n">
        <v>11.405</v>
      </c>
      <c r="Y54" s="135" t="n">
        <v>67</v>
      </c>
      <c r="AB54" s="0" t="n">
        <v>52</v>
      </c>
      <c r="AC54" s="0" t="s">
        <v>205</v>
      </c>
      <c r="AD54" s="0" t="n">
        <v>37.0842857142857</v>
      </c>
      <c r="AE54" s="0" t="n">
        <v>235</v>
      </c>
      <c r="AF54" s="0" t="n">
        <v>67.855</v>
      </c>
      <c r="AG54" s="0" t="n">
        <v>55</v>
      </c>
      <c r="AH54" s="0" t="n">
        <f aca="false">AF54-AD54</f>
        <v>30.7707142857143</v>
      </c>
      <c r="AI54" s="0" t="n">
        <f aca="false">AE54-AG54</f>
        <v>180</v>
      </c>
      <c r="AJ54" s="0" t="n">
        <f aca="false">IF(AC54=B54,1,"ERROR")</f>
        <v>1</v>
      </c>
    </row>
    <row r="55" customFormat="false" ht="15" hidden="false" customHeight="false" outlineLevel="0" collapsed="false">
      <c r="A55" s="123" t="n">
        <v>53</v>
      </c>
      <c r="B55" s="124" t="s">
        <v>206</v>
      </c>
      <c r="C55" s="125" t="n">
        <v>50.1321428571429</v>
      </c>
      <c r="D55" s="126" t="n">
        <f aca="false">_xlfn.RANK.EQ(C55,$C$3:$C$310)</f>
        <v>158</v>
      </c>
      <c r="E55" s="125" t="n">
        <v>64.2857142857143</v>
      </c>
      <c r="F55" s="125" t="n">
        <v>14.2857142857143</v>
      </c>
      <c r="G55" s="125" t="n">
        <v>100</v>
      </c>
      <c r="H55" s="125" t="n">
        <v>50</v>
      </c>
      <c r="I55" s="125" t="n">
        <v>0</v>
      </c>
      <c r="J55" s="125" t="n">
        <v>92.8571428571429</v>
      </c>
      <c r="K55" s="127" t="n">
        <v>42.8571428571429</v>
      </c>
      <c r="L55" s="99"/>
      <c r="M55" s="99"/>
      <c r="N55" s="131" t="n">
        <v>62</v>
      </c>
      <c r="O55" s="132" t="s">
        <v>215</v>
      </c>
      <c r="P55" s="133" t="n">
        <v>67.9942857142857</v>
      </c>
      <c r="Q55" s="134" t="n">
        <v>53</v>
      </c>
      <c r="R55" s="118"/>
      <c r="T55" s="123" t="n">
        <v>256</v>
      </c>
      <c r="U55" s="124" t="s">
        <v>409</v>
      </c>
      <c r="V55" s="124" t="n">
        <v>75.135</v>
      </c>
      <c r="W55" s="124" t="n">
        <v>25</v>
      </c>
      <c r="X55" s="125" t="n">
        <v>13.6021428571429</v>
      </c>
      <c r="Y55" s="135" t="n">
        <v>67</v>
      </c>
      <c r="AB55" s="0" t="n">
        <v>53</v>
      </c>
      <c r="AC55" s="0" t="s">
        <v>206</v>
      </c>
      <c r="AD55" s="0" t="n">
        <v>76.235</v>
      </c>
      <c r="AE55" s="0" t="n">
        <v>46</v>
      </c>
      <c r="AF55" s="0" t="n">
        <v>50.1321428571429</v>
      </c>
      <c r="AG55" s="0" t="n">
        <v>158</v>
      </c>
      <c r="AH55" s="0" t="n">
        <f aca="false">AF55-AD55</f>
        <v>-26.1028571428571</v>
      </c>
      <c r="AI55" s="0" t="n">
        <f aca="false">AE55-AG55</f>
        <v>-112</v>
      </c>
      <c r="AJ55" s="0" t="n">
        <f aca="false">IF(AC55=B55,1,"ERROR")</f>
        <v>1</v>
      </c>
    </row>
    <row r="56" customFormat="false" ht="15" hidden="false" customHeight="false" outlineLevel="0" collapsed="false">
      <c r="A56" s="123" t="n">
        <v>54</v>
      </c>
      <c r="B56" s="124" t="s">
        <v>207</v>
      </c>
      <c r="C56" s="125" t="n">
        <v>55.6321428571429</v>
      </c>
      <c r="D56" s="126" t="n">
        <f aca="false">_xlfn.RANK.EQ(C56,$C$3:$C$310)</f>
        <v>122</v>
      </c>
      <c r="E56" s="125" t="n">
        <v>14.2857142857143</v>
      </c>
      <c r="F56" s="125" t="n">
        <v>42.8571428571429</v>
      </c>
      <c r="G56" s="125" t="n">
        <v>85.7142857142857</v>
      </c>
      <c r="H56" s="125" t="n">
        <v>50</v>
      </c>
      <c r="I56" s="125" t="n">
        <v>57.1428571428572</v>
      </c>
      <c r="J56" s="125" t="n">
        <v>100</v>
      </c>
      <c r="K56" s="127" t="n">
        <v>42.8571428571429</v>
      </c>
      <c r="L56" s="99"/>
      <c r="M56" s="99"/>
      <c r="N56" s="131" t="n">
        <v>277</v>
      </c>
      <c r="O56" s="132" t="s">
        <v>430</v>
      </c>
      <c r="P56" s="133" t="n">
        <v>67.9935714285714</v>
      </c>
      <c r="Q56" s="134" t="n">
        <v>54</v>
      </c>
      <c r="R56" s="118"/>
      <c r="T56" s="123" t="n">
        <v>180</v>
      </c>
      <c r="U56" s="124" t="s">
        <v>333</v>
      </c>
      <c r="V56" s="124" t="n">
        <v>40.5164285714286</v>
      </c>
      <c r="W56" s="124" t="n">
        <v>208</v>
      </c>
      <c r="X56" s="125" t="n">
        <v>8.10285714285714</v>
      </c>
      <c r="Y56" s="135" t="n">
        <v>61</v>
      </c>
      <c r="AB56" s="0" t="n">
        <v>54</v>
      </c>
      <c r="AC56" s="0" t="s">
        <v>207</v>
      </c>
      <c r="AD56" s="0" t="n">
        <v>37.2214285714286</v>
      </c>
      <c r="AE56" s="0" t="n">
        <v>234</v>
      </c>
      <c r="AF56" s="0" t="n">
        <v>55.6321428571429</v>
      </c>
      <c r="AG56" s="0" t="n">
        <v>122</v>
      </c>
      <c r="AH56" s="0" t="n">
        <f aca="false">AF56-AD56</f>
        <v>18.4107142857143</v>
      </c>
      <c r="AI56" s="0" t="n">
        <f aca="false">AE56-AG56</f>
        <v>112</v>
      </c>
      <c r="AJ56" s="0" t="n">
        <f aca="false">IF(AC56=B56,1,"ERROR")</f>
        <v>1</v>
      </c>
    </row>
    <row r="57" customFormat="false" ht="15" hidden="false" customHeight="false" outlineLevel="0" collapsed="false">
      <c r="A57" s="123" t="n">
        <v>55</v>
      </c>
      <c r="B57" s="124" t="s">
        <v>208</v>
      </c>
      <c r="C57" s="125" t="n">
        <v>45.7414285714286</v>
      </c>
      <c r="D57" s="126" t="n">
        <f aca="false">_xlfn.RANK.EQ(C57,$C$3:$C$310)</f>
        <v>183</v>
      </c>
      <c r="E57" s="125" t="n">
        <v>35.7142857142857</v>
      </c>
      <c r="F57" s="125" t="n">
        <v>0</v>
      </c>
      <c r="G57" s="125" t="n">
        <v>28.5714285714286</v>
      </c>
      <c r="H57" s="125" t="n">
        <v>28.5714285714286</v>
      </c>
      <c r="I57" s="125" t="n">
        <v>64.2857142857143</v>
      </c>
      <c r="J57" s="125" t="n">
        <v>71.4285714285714</v>
      </c>
      <c r="K57" s="127" t="n">
        <v>42.8571428571429</v>
      </c>
      <c r="L57" s="99"/>
      <c r="M57" s="99"/>
      <c r="N57" s="131" t="n">
        <v>52</v>
      </c>
      <c r="O57" s="132" t="s">
        <v>205</v>
      </c>
      <c r="P57" s="133" t="n">
        <v>67.855</v>
      </c>
      <c r="Q57" s="134" t="n">
        <v>55</v>
      </c>
      <c r="R57" s="118"/>
      <c r="T57" s="123" t="n">
        <v>195</v>
      </c>
      <c r="U57" s="124" t="s">
        <v>348</v>
      </c>
      <c r="V57" s="124" t="n">
        <v>39.1435714285714</v>
      </c>
      <c r="W57" s="124" t="n">
        <v>218</v>
      </c>
      <c r="X57" s="125" t="n">
        <v>9.47642857142857</v>
      </c>
      <c r="Y57" s="135" t="n">
        <v>61</v>
      </c>
      <c r="AB57" s="0" t="n">
        <v>55</v>
      </c>
      <c r="AC57" s="0" t="s">
        <v>208</v>
      </c>
      <c r="AD57" s="0" t="n">
        <v>22.9364285714286</v>
      </c>
      <c r="AE57" s="0" t="n">
        <v>300</v>
      </c>
      <c r="AF57" s="0" t="n">
        <v>45.7414285714286</v>
      </c>
      <c r="AG57" s="0" t="n">
        <v>183</v>
      </c>
      <c r="AH57" s="0" t="n">
        <f aca="false">AF57-AD57</f>
        <v>22.805</v>
      </c>
      <c r="AI57" s="0" t="n">
        <f aca="false">AE57-AG57</f>
        <v>117</v>
      </c>
      <c r="AJ57" s="0" t="n">
        <f aca="false">IF(AC57=B57,1,"ERROR")</f>
        <v>1</v>
      </c>
    </row>
    <row r="58" customFormat="false" ht="15" hidden="false" customHeight="false" outlineLevel="0" collapsed="false">
      <c r="A58" s="123" t="n">
        <v>56</v>
      </c>
      <c r="B58" s="124" t="s">
        <v>209</v>
      </c>
      <c r="C58" s="125" t="n">
        <v>52.3342857142857</v>
      </c>
      <c r="D58" s="126" t="n">
        <f aca="false">_xlfn.RANK.EQ(C58,$C$3:$C$310)</f>
        <v>142</v>
      </c>
      <c r="E58" s="125" t="n">
        <v>35.7142857142857</v>
      </c>
      <c r="F58" s="125" t="n">
        <v>35.7142857142857</v>
      </c>
      <c r="G58" s="125" t="n">
        <v>42.8571428571429</v>
      </c>
      <c r="H58" s="125" t="n">
        <v>21.4285714285714</v>
      </c>
      <c r="I58" s="125" t="n">
        <v>64.2857142857143</v>
      </c>
      <c r="J58" s="125" t="n">
        <v>92.8571428571429</v>
      </c>
      <c r="K58" s="127" t="n">
        <v>42.8571428571429</v>
      </c>
      <c r="L58" s="99"/>
      <c r="M58" s="99"/>
      <c r="N58" s="131" t="n">
        <v>197</v>
      </c>
      <c r="O58" s="132" t="s">
        <v>350</v>
      </c>
      <c r="P58" s="133" t="n">
        <v>67.305</v>
      </c>
      <c r="Q58" s="134" t="n">
        <v>56</v>
      </c>
      <c r="R58" s="118"/>
      <c r="T58" s="123" t="n">
        <v>190</v>
      </c>
      <c r="U58" s="124" t="s">
        <v>343</v>
      </c>
      <c r="V58" s="124" t="n">
        <v>44.9164285714286</v>
      </c>
      <c r="W58" s="124" t="n">
        <v>187</v>
      </c>
      <c r="X58" s="125" t="n">
        <v>9.20642857142857</v>
      </c>
      <c r="Y58" s="135" t="n">
        <v>60</v>
      </c>
      <c r="AB58" s="0" t="n">
        <v>56</v>
      </c>
      <c r="AC58" s="0" t="s">
        <v>209</v>
      </c>
      <c r="AD58" s="0" t="n">
        <v>28.5671428571429</v>
      </c>
      <c r="AE58" s="0" t="n">
        <v>285</v>
      </c>
      <c r="AF58" s="0" t="n">
        <v>52.3342857142857</v>
      </c>
      <c r="AG58" s="0" t="n">
        <v>142</v>
      </c>
      <c r="AH58" s="0" t="n">
        <f aca="false">AF58-AD58</f>
        <v>23.7671428571429</v>
      </c>
      <c r="AI58" s="0" t="n">
        <f aca="false">AE58-AG58</f>
        <v>143</v>
      </c>
      <c r="AJ58" s="0" t="n">
        <f aca="false">IF(AC58=B58,1,"ERROR")</f>
        <v>1</v>
      </c>
    </row>
    <row r="59" customFormat="false" ht="15" hidden="false" customHeight="false" outlineLevel="0" collapsed="false">
      <c r="A59" s="123" t="n">
        <v>57</v>
      </c>
      <c r="B59" s="124" t="s">
        <v>210</v>
      </c>
      <c r="C59" s="125" t="n">
        <v>37.64</v>
      </c>
      <c r="D59" s="126" t="n">
        <f aca="false">_xlfn.RANK.EQ(C59,$C$3:$C$310)</f>
        <v>224</v>
      </c>
      <c r="E59" s="125" t="n">
        <v>50</v>
      </c>
      <c r="F59" s="125" t="n">
        <v>35.7142857142857</v>
      </c>
      <c r="G59" s="125" t="n">
        <v>21.4285714285714</v>
      </c>
      <c r="H59" s="125" t="n">
        <v>50</v>
      </c>
      <c r="I59" s="125" t="n">
        <v>64.2857142857143</v>
      </c>
      <c r="J59" s="125" t="n">
        <v>0</v>
      </c>
      <c r="K59" s="127" t="n">
        <v>35.7142857142857</v>
      </c>
      <c r="L59" s="99"/>
      <c r="M59" s="99"/>
      <c r="N59" s="131" t="n">
        <v>37</v>
      </c>
      <c r="O59" s="132" t="s">
        <v>177</v>
      </c>
      <c r="P59" s="133" t="n">
        <v>66.7578571428571</v>
      </c>
      <c r="Q59" s="134" t="n">
        <v>57</v>
      </c>
      <c r="R59" s="118"/>
      <c r="T59" s="123" t="n">
        <v>126</v>
      </c>
      <c r="U59" s="124" t="s">
        <v>279</v>
      </c>
      <c r="V59" s="124" t="n">
        <v>78.8457142857143</v>
      </c>
      <c r="W59" s="124" t="n">
        <v>19</v>
      </c>
      <c r="X59" s="125" t="n">
        <v>13.0485714285714</v>
      </c>
      <c r="Y59" s="135" t="n">
        <v>59</v>
      </c>
      <c r="AB59" s="0" t="n">
        <v>57</v>
      </c>
      <c r="AC59" s="0" t="s">
        <v>210</v>
      </c>
      <c r="AD59" s="0" t="n">
        <v>56.4528571428571</v>
      </c>
      <c r="AE59" s="0" t="n">
        <v>113</v>
      </c>
      <c r="AF59" s="0" t="n">
        <v>37.64</v>
      </c>
      <c r="AG59" s="0" t="n">
        <v>224</v>
      </c>
      <c r="AH59" s="0" t="n">
        <f aca="false">AF59-AD59</f>
        <v>-18.8128571428571</v>
      </c>
      <c r="AI59" s="0" t="n">
        <f aca="false">AE59-AG59</f>
        <v>-111</v>
      </c>
      <c r="AJ59" s="0" t="n">
        <f aca="false">IF(AC59=B59,1,"ERROR")</f>
        <v>1</v>
      </c>
    </row>
    <row r="60" customFormat="false" ht="15" hidden="false" customHeight="false" outlineLevel="0" collapsed="false">
      <c r="A60" s="123" t="n">
        <v>58</v>
      </c>
      <c r="B60" s="124" t="s">
        <v>211</v>
      </c>
      <c r="C60" s="125" t="n">
        <v>28.5685714285714</v>
      </c>
      <c r="D60" s="126" t="n">
        <f aca="false">_xlfn.RANK.EQ(C60,$C$3:$C$310)</f>
        <v>284</v>
      </c>
      <c r="E60" s="125" t="n">
        <v>7.14285714285714</v>
      </c>
      <c r="F60" s="125" t="n">
        <v>35.7142857142857</v>
      </c>
      <c r="G60" s="125" t="n">
        <v>21.4285714285714</v>
      </c>
      <c r="H60" s="125" t="n">
        <v>21.4285714285714</v>
      </c>
      <c r="I60" s="125" t="n">
        <v>0</v>
      </c>
      <c r="J60" s="125" t="n">
        <v>71.4285714285714</v>
      </c>
      <c r="K60" s="127" t="n">
        <v>42.8571428571429</v>
      </c>
      <c r="L60" s="99"/>
      <c r="M60" s="99"/>
      <c r="N60" s="131" t="n">
        <v>174</v>
      </c>
      <c r="O60" s="132" t="s">
        <v>327</v>
      </c>
      <c r="P60" s="133" t="n">
        <v>66.6207142857143</v>
      </c>
      <c r="Q60" s="134" t="n">
        <v>58</v>
      </c>
      <c r="R60" s="118"/>
      <c r="T60" s="123" t="n">
        <v>196</v>
      </c>
      <c r="U60" s="124" t="s">
        <v>349</v>
      </c>
      <c r="V60" s="124" t="n">
        <v>36.945</v>
      </c>
      <c r="W60" s="124" t="n">
        <v>230</v>
      </c>
      <c r="X60" s="125" t="n">
        <v>9.06357142857143</v>
      </c>
      <c r="Y60" s="135" t="n">
        <v>59</v>
      </c>
      <c r="AB60" s="0" t="n">
        <v>58</v>
      </c>
      <c r="AC60" s="0" t="s">
        <v>211</v>
      </c>
      <c r="AD60" s="0" t="n">
        <v>20.6028571428571</v>
      </c>
      <c r="AE60" s="0" t="n">
        <v>305</v>
      </c>
      <c r="AF60" s="0" t="n">
        <v>28.5685714285714</v>
      </c>
      <c r="AG60" s="0" t="n">
        <v>284</v>
      </c>
      <c r="AH60" s="0" t="n">
        <f aca="false">AF60-AD60</f>
        <v>7.96571428571429</v>
      </c>
      <c r="AI60" s="0" t="n">
        <f aca="false">AE60-AG60</f>
        <v>21</v>
      </c>
      <c r="AJ60" s="0" t="n">
        <f aca="false">IF(AC60=B60,1,"ERROR")</f>
        <v>1</v>
      </c>
    </row>
    <row r="61" customFormat="false" ht="15" hidden="false" customHeight="false" outlineLevel="0" collapsed="false">
      <c r="A61" s="123" t="n">
        <v>59</v>
      </c>
      <c r="B61" s="124" t="s">
        <v>212</v>
      </c>
      <c r="C61" s="125" t="n">
        <v>55.77</v>
      </c>
      <c r="D61" s="126" t="n">
        <f aca="false">_xlfn.RANK.EQ(C61,$C$3:$C$310)</f>
        <v>121</v>
      </c>
      <c r="E61" s="125" t="n">
        <v>28.5714285714286</v>
      </c>
      <c r="F61" s="125" t="n">
        <v>42.8571428571429</v>
      </c>
      <c r="G61" s="125" t="n">
        <v>50</v>
      </c>
      <c r="H61" s="125" t="n">
        <v>42.8571428571429</v>
      </c>
      <c r="I61" s="125" t="n">
        <v>64.2857142857143</v>
      </c>
      <c r="J61" s="125" t="n">
        <v>71.4285714285714</v>
      </c>
      <c r="K61" s="127" t="n">
        <v>64.2857142857143</v>
      </c>
      <c r="L61" s="99"/>
      <c r="M61" s="99"/>
      <c r="N61" s="131" t="n">
        <v>224</v>
      </c>
      <c r="O61" s="132" t="s">
        <v>377</v>
      </c>
      <c r="P61" s="133" t="n">
        <v>66.6192857142857</v>
      </c>
      <c r="Q61" s="134" t="n">
        <v>59</v>
      </c>
      <c r="R61" s="118"/>
      <c r="T61" s="123" t="n">
        <v>203</v>
      </c>
      <c r="U61" s="124" t="s">
        <v>356</v>
      </c>
      <c r="V61" s="124" t="n">
        <v>54.6692857142857</v>
      </c>
      <c r="W61" s="124" t="n">
        <v>130</v>
      </c>
      <c r="X61" s="125" t="n">
        <v>11.9528571428571</v>
      </c>
      <c r="Y61" s="135" t="n">
        <v>58</v>
      </c>
      <c r="AB61" s="0" t="n">
        <v>59</v>
      </c>
      <c r="AC61" s="0" t="s">
        <v>212</v>
      </c>
      <c r="AD61" s="0" t="n">
        <v>54.12</v>
      </c>
      <c r="AE61" s="0" t="n">
        <v>123</v>
      </c>
      <c r="AF61" s="0" t="n">
        <v>55.77</v>
      </c>
      <c r="AG61" s="0" t="n">
        <v>121</v>
      </c>
      <c r="AH61" s="0" t="n">
        <f aca="false">AF61-AD61</f>
        <v>1.65000000000001</v>
      </c>
      <c r="AI61" s="0" t="n">
        <f aca="false">AE61-AG61</f>
        <v>2</v>
      </c>
      <c r="AJ61" s="0" t="n">
        <f aca="false">IF(AC61=B61,1,"ERROR")</f>
        <v>1</v>
      </c>
    </row>
    <row r="62" customFormat="false" ht="15" hidden="false" customHeight="false" outlineLevel="0" collapsed="false">
      <c r="A62" s="123" t="n">
        <v>60</v>
      </c>
      <c r="B62" s="124" t="s">
        <v>213</v>
      </c>
      <c r="C62" s="125" t="n">
        <v>36.5342857142857</v>
      </c>
      <c r="D62" s="126" t="n">
        <f aca="false">_xlfn.RANK.EQ(C62,$C$3:$C$310)</f>
        <v>235</v>
      </c>
      <c r="E62" s="125" t="n">
        <v>42.8571428571429</v>
      </c>
      <c r="F62" s="125" t="n">
        <v>14.2857142857143</v>
      </c>
      <c r="G62" s="125" t="n">
        <v>42.8571428571429</v>
      </c>
      <c r="H62" s="125" t="n">
        <v>42.8571428571429</v>
      </c>
      <c r="I62" s="125" t="n">
        <v>0</v>
      </c>
      <c r="J62" s="125" t="n">
        <v>71.4285714285714</v>
      </c>
      <c r="K62" s="127" t="n">
        <v>42.8571428571429</v>
      </c>
      <c r="L62" s="99"/>
      <c r="M62" s="99"/>
      <c r="N62" s="131" t="n">
        <v>299</v>
      </c>
      <c r="O62" s="132" t="s">
        <v>452</v>
      </c>
      <c r="P62" s="133" t="n">
        <v>66.6185714285714</v>
      </c>
      <c r="Q62" s="134" t="n">
        <v>60</v>
      </c>
      <c r="R62" s="118"/>
      <c r="T62" s="123" t="n">
        <v>148</v>
      </c>
      <c r="U62" s="124" t="s">
        <v>301</v>
      </c>
      <c r="V62" s="124" t="n">
        <v>62.9114285714286</v>
      </c>
      <c r="W62" s="124" t="n">
        <v>80</v>
      </c>
      <c r="X62" s="125" t="n">
        <v>12.3657142857143</v>
      </c>
      <c r="Y62" s="135" t="n">
        <v>55</v>
      </c>
      <c r="AB62" s="0" t="n">
        <v>60</v>
      </c>
      <c r="AC62" s="0" t="s">
        <v>213</v>
      </c>
      <c r="AD62" s="0" t="n">
        <v>36.1221428571429</v>
      </c>
      <c r="AE62" s="0" t="n">
        <v>243</v>
      </c>
      <c r="AF62" s="0" t="n">
        <v>36.5342857142857</v>
      </c>
      <c r="AG62" s="0" t="n">
        <v>235</v>
      </c>
      <c r="AH62" s="0" t="n">
        <f aca="false">AF62-AD62</f>
        <v>0.412142857142854</v>
      </c>
      <c r="AI62" s="0" t="n">
        <f aca="false">AE62-AG62</f>
        <v>8</v>
      </c>
      <c r="AJ62" s="0" t="n">
        <f aca="false">IF(AC62=B62,1,"ERROR")</f>
        <v>1</v>
      </c>
    </row>
    <row r="63" customFormat="false" ht="15" hidden="false" customHeight="false" outlineLevel="0" collapsed="false">
      <c r="A63" s="123" t="n">
        <v>61</v>
      </c>
      <c r="B63" s="124" t="s">
        <v>214</v>
      </c>
      <c r="C63" s="125" t="n">
        <v>28.8414285714286</v>
      </c>
      <c r="D63" s="126" t="n">
        <f aca="false">_xlfn.RANK.EQ(C63,$C$3:$C$310)</f>
        <v>283</v>
      </c>
      <c r="E63" s="125" t="n">
        <v>7.14285714285714</v>
      </c>
      <c r="F63" s="125" t="n">
        <v>7.14285714285714</v>
      </c>
      <c r="G63" s="125" t="n">
        <v>0</v>
      </c>
      <c r="H63" s="125" t="n">
        <v>21.4285714285714</v>
      </c>
      <c r="I63" s="125" t="n">
        <v>0</v>
      </c>
      <c r="J63" s="125" t="n">
        <v>100</v>
      </c>
      <c r="K63" s="127" t="n">
        <v>42.8571428571429</v>
      </c>
      <c r="L63" s="99"/>
      <c r="M63" s="99"/>
      <c r="N63" s="131" t="n">
        <v>153</v>
      </c>
      <c r="O63" s="132" t="s">
        <v>306</v>
      </c>
      <c r="P63" s="133" t="n">
        <v>66.48</v>
      </c>
      <c r="Q63" s="134" t="n">
        <v>61</v>
      </c>
      <c r="R63" s="118"/>
      <c r="T63" s="123" t="n">
        <v>271</v>
      </c>
      <c r="U63" s="124" t="s">
        <v>424</v>
      </c>
      <c r="V63" s="124" t="n">
        <v>42.4392857142857</v>
      </c>
      <c r="W63" s="124" t="n">
        <v>199</v>
      </c>
      <c r="X63" s="125" t="n">
        <v>8.24</v>
      </c>
      <c r="Y63" s="135" t="n">
        <v>55</v>
      </c>
      <c r="AB63" s="0" t="n">
        <v>61</v>
      </c>
      <c r="AC63" s="0" t="s">
        <v>214</v>
      </c>
      <c r="AD63" s="0" t="n">
        <v>32.8242857142857</v>
      </c>
      <c r="AE63" s="0" t="n">
        <v>268</v>
      </c>
      <c r="AF63" s="0" t="n">
        <v>28.8414285714286</v>
      </c>
      <c r="AG63" s="0" t="n">
        <v>283</v>
      </c>
      <c r="AH63" s="0" t="n">
        <f aca="false">AF63-AD63</f>
        <v>-3.98285714285715</v>
      </c>
      <c r="AI63" s="0" t="n">
        <f aca="false">AE63-AG63</f>
        <v>-15</v>
      </c>
      <c r="AJ63" s="0" t="n">
        <f aca="false">IF(AC63=B63,1,"ERROR")</f>
        <v>1</v>
      </c>
    </row>
    <row r="64" customFormat="false" ht="15" hidden="false" customHeight="false" outlineLevel="0" collapsed="false">
      <c r="A64" s="123" t="n">
        <v>62</v>
      </c>
      <c r="B64" s="124" t="s">
        <v>215</v>
      </c>
      <c r="C64" s="125" t="n">
        <v>67.9942857142857</v>
      </c>
      <c r="D64" s="126" t="n">
        <f aca="false">_xlfn.RANK.EQ(C64,$C$3:$C$310)</f>
        <v>53</v>
      </c>
      <c r="E64" s="125" t="n">
        <v>50</v>
      </c>
      <c r="F64" s="125" t="n">
        <v>64.2857142857143</v>
      </c>
      <c r="G64" s="125" t="n">
        <v>92.8571428571429</v>
      </c>
      <c r="H64" s="125" t="n">
        <v>50</v>
      </c>
      <c r="I64" s="125" t="n">
        <v>71.4285714285714</v>
      </c>
      <c r="J64" s="125" t="n">
        <v>100</v>
      </c>
      <c r="K64" s="127" t="n">
        <v>50</v>
      </c>
      <c r="L64" s="99"/>
      <c r="M64" s="99"/>
      <c r="N64" s="131" t="n">
        <v>41</v>
      </c>
      <c r="O64" s="132" t="s">
        <v>191</v>
      </c>
      <c r="P64" s="133" t="n">
        <v>66.07</v>
      </c>
      <c r="Q64" s="134" t="n">
        <v>62</v>
      </c>
      <c r="R64" s="118"/>
      <c r="T64" s="131" t="n">
        <v>5</v>
      </c>
      <c r="U64" s="132" t="s">
        <v>103</v>
      </c>
      <c r="V64" s="132" t="n">
        <v>60.3007142857143</v>
      </c>
      <c r="W64" s="132" t="n">
        <v>95</v>
      </c>
      <c r="X64" s="133" t="n">
        <v>11.5407142857143</v>
      </c>
      <c r="Y64" s="135" t="n">
        <v>54</v>
      </c>
      <c r="AB64" s="0" t="n">
        <v>62</v>
      </c>
      <c r="AC64" s="0" t="s">
        <v>215</v>
      </c>
      <c r="AD64" s="0" t="n">
        <v>79.8078571428571</v>
      </c>
      <c r="AE64" s="0" t="n">
        <v>35</v>
      </c>
      <c r="AF64" s="0" t="n">
        <v>67.9942857142857</v>
      </c>
      <c r="AG64" s="0" t="n">
        <v>53</v>
      </c>
      <c r="AH64" s="0" t="n">
        <f aca="false">AF64-AD64</f>
        <v>-11.8135714285714</v>
      </c>
      <c r="AI64" s="0" t="n">
        <f aca="false">AE64-AG64</f>
        <v>-18</v>
      </c>
      <c r="AJ64" s="0" t="n">
        <f aca="false">IF(AC64=B64,1,"ERROR")</f>
        <v>1</v>
      </c>
    </row>
    <row r="65" customFormat="false" ht="15" hidden="false" customHeight="false" outlineLevel="0" collapsed="false">
      <c r="A65" s="123" t="n">
        <v>63</v>
      </c>
      <c r="B65" s="124" t="s">
        <v>216</v>
      </c>
      <c r="C65" s="125" t="n">
        <v>27.1964285714286</v>
      </c>
      <c r="D65" s="126" t="n">
        <f aca="false">_xlfn.RANK.EQ(C65,$C$3:$C$310)</f>
        <v>293</v>
      </c>
      <c r="E65" s="125" t="n">
        <v>21.4285714285714</v>
      </c>
      <c r="F65" s="125" t="n">
        <v>35.7142857142857</v>
      </c>
      <c r="G65" s="125" t="n">
        <v>50</v>
      </c>
      <c r="H65" s="125" t="n">
        <v>28.5714285714286</v>
      </c>
      <c r="I65" s="125" t="n">
        <v>0</v>
      </c>
      <c r="J65" s="125" t="n">
        <v>35.7142857142857</v>
      </c>
      <c r="K65" s="127" t="n">
        <v>35.7142857142857</v>
      </c>
      <c r="L65" s="99"/>
      <c r="M65" s="99"/>
      <c r="N65" s="131" t="n">
        <v>288</v>
      </c>
      <c r="O65" s="132" t="s">
        <v>441</v>
      </c>
      <c r="P65" s="133" t="n">
        <v>65.795</v>
      </c>
      <c r="Q65" s="134" t="n">
        <v>63</v>
      </c>
      <c r="R65" s="118"/>
      <c r="T65" s="123" t="n">
        <v>228</v>
      </c>
      <c r="U65" s="124" t="s">
        <v>381</v>
      </c>
      <c r="V65" s="124" t="n">
        <v>78.8464285714286</v>
      </c>
      <c r="W65" s="124" t="n">
        <v>18</v>
      </c>
      <c r="X65" s="125" t="n">
        <v>12.2314285714286</v>
      </c>
      <c r="Y65" s="135" t="n">
        <v>53</v>
      </c>
      <c r="AB65" s="0" t="n">
        <v>63</v>
      </c>
      <c r="AC65" s="0" t="s">
        <v>216</v>
      </c>
      <c r="AD65" s="0" t="n">
        <v>32.9642857142857</v>
      </c>
      <c r="AE65" s="0" t="n">
        <v>264</v>
      </c>
      <c r="AF65" s="0" t="n">
        <v>27.1964285714286</v>
      </c>
      <c r="AG65" s="0" t="n">
        <v>293</v>
      </c>
      <c r="AH65" s="0" t="n">
        <f aca="false">AF65-AD65</f>
        <v>-5.76785714285714</v>
      </c>
      <c r="AI65" s="0" t="n">
        <f aca="false">AE65-AG65</f>
        <v>-29</v>
      </c>
      <c r="AJ65" s="0" t="n">
        <f aca="false">IF(AC65=B65,1,"ERROR")</f>
        <v>1</v>
      </c>
    </row>
    <row r="66" customFormat="false" ht="15" hidden="false" customHeight="false" outlineLevel="0" collapsed="false">
      <c r="A66" s="123" t="n">
        <v>64</v>
      </c>
      <c r="B66" s="124" t="s">
        <v>217</v>
      </c>
      <c r="C66" s="125" t="n">
        <v>79.6721428571429</v>
      </c>
      <c r="D66" s="126" t="n">
        <f aca="false">_xlfn.RANK.EQ(C66,$C$3:$C$310)</f>
        <v>16</v>
      </c>
      <c r="E66" s="125" t="n">
        <v>50</v>
      </c>
      <c r="F66" s="125" t="n">
        <v>92.8571428571429</v>
      </c>
      <c r="G66" s="125" t="n">
        <v>100</v>
      </c>
      <c r="H66" s="125" t="n">
        <v>100</v>
      </c>
      <c r="I66" s="125" t="n">
        <v>71.4285714285714</v>
      </c>
      <c r="J66" s="125" t="n">
        <v>71.4285714285714</v>
      </c>
      <c r="K66" s="127" t="n">
        <v>92.8571428571429</v>
      </c>
      <c r="L66" s="99"/>
      <c r="M66" s="99"/>
      <c r="N66" s="131" t="n">
        <v>110</v>
      </c>
      <c r="O66" s="132" t="s">
        <v>263</v>
      </c>
      <c r="P66" s="133" t="n">
        <v>65.6578571428571</v>
      </c>
      <c r="Q66" s="134" t="n">
        <v>64</v>
      </c>
      <c r="R66" s="118"/>
      <c r="T66" s="123" t="n">
        <v>45</v>
      </c>
      <c r="U66" s="124" t="s">
        <v>198</v>
      </c>
      <c r="V66" s="124" t="n">
        <v>81.7292857142857</v>
      </c>
      <c r="W66" s="124" t="n">
        <v>12</v>
      </c>
      <c r="X66" s="125" t="n">
        <v>13.185</v>
      </c>
      <c r="Y66" s="135" t="n">
        <v>52</v>
      </c>
      <c r="AB66" s="0" t="n">
        <v>64</v>
      </c>
      <c r="AC66" s="0" t="s">
        <v>217</v>
      </c>
      <c r="AD66" s="0" t="n">
        <v>98.2142857142857</v>
      </c>
      <c r="AE66" s="0" t="n">
        <v>2</v>
      </c>
      <c r="AF66" s="0" t="n">
        <v>79.6721428571429</v>
      </c>
      <c r="AG66" s="0" t="n">
        <v>16</v>
      </c>
      <c r="AH66" s="0" t="n">
        <f aca="false">AF66-AD66</f>
        <v>-18.5421428571428</v>
      </c>
      <c r="AI66" s="0" t="n">
        <f aca="false">AE66-AG66</f>
        <v>-14</v>
      </c>
      <c r="AJ66" s="0" t="n">
        <f aca="false">IF(AC66=B66,1,"ERROR")</f>
        <v>1</v>
      </c>
    </row>
    <row r="67" customFormat="false" ht="15" hidden="false" customHeight="false" outlineLevel="0" collapsed="false">
      <c r="A67" s="123" t="n">
        <v>65</v>
      </c>
      <c r="B67" s="124" t="s">
        <v>218</v>
      </c>
      <c r="C67" s="125" t="n">
        <v>73.0742857142857</v>
      </c>
      <c r="D67" s="126" t="n">
        <f aca="false">_xlfn.RANK.EQ(C67,$C$3:$C$310)</f>
        <v>33</v>
      </c>
      <c r="E67" s="125" t="n">
        <v>71.4285714285714</v>
      </c>
      <c r="F67" s="125" t="n">
        <v>64.2857142857143</v>
      </c>
      <c r="G67" s="125" t="n">
        <v>28.5714285714286</v>
      </c>
      <c r="H67" s="125" t="n">
        <v>50</v>
      </c>
      <c r="I67" s="125" t="n">
        <v>64.2857142857143</v>
      </c>
      <c r="J67" s="125" t="n">
        <v>100</v>
      </c>
      <c r="K67" s="127" t="n">
        <v>92.8571428571429</v>
      </c>
      <c r="L67" s="99"/>
      <c r="M67" s="99"/>
      <c r="N67" s="131" t="n">
        <v>21</v>
      </c>
      <c r="O67" s="132" t="s">
        <v>134</v>
      </c>
      <c r="P67" s="133" t="n">
        <v>65.6571428571429</v>
      </c>
      <c r="Q67" s="134" t="n">
        <v>65</v>
      </c>
      <c r="R67" s="118"/>
      <c r="T67" s="123" t="n">
        <v>69</v>
      </c>
      <c r="U67" s="124" t="s">
        <v>222</v>
      </c>
      <c r="V67" s="124" t="n">
        <v>47.2535714285714</v>
      </c>
      <c r="W67" s="124" t="n">
        <v>172</v>
      </c>
      <c r="X67" s="125" t="n">
        <v>8.52071428571428</v>
      </c>
      <c r="Y67" s="135" t="n">
        <v>50</v>
      </c>
      <c r="AB67" s="0" t="n">
        <v>65</v>
      </c>
      <c r="AC67" s="0" t="s">
        <v>218</v>
      </c>
      <c r="AD67" s="0" t="n">
        <v>94.9171428571428</v>
      </c>
      <c r="AE67" s="0" t="n">
        <v>10</v>
      </c>
      <c r="AF67" s="0" t="n">
        <v>73.0742857142857</v>
      </c>
      <c r="AG67" s="0" t="n">
        <v>33</v>
      </c>
      <c r="AH67" s="0" t="n">
        <f aca="false">AF67-AD67</f>
        <v>-21.8428571428571</v>
      </c>
      <c r="AI67" s="0" t="n">
        <f aca="false">AE67-AG67</f>
        <v>-23</v>
      </c>
      <c r="AJ67" s="0" t="n">
        <f aca="false">IF(AC67=B67,1,"ERROR")</f>
        <v>1</v>
      </c>
    </row>
    <row r="68" customFormat="false" ht="15" hidden="false" customHeight="false" outlineLevel="0" collapsed="false">
      <c r="A68" s="123" t="n">
        <v>66</v>
      </c>
      <c r="B68" s="124" t="s">
        <v>219</v>
      </c>
      <c r="C68" s="125" t="n">
        <v>63.7364285714286</v>
      </c>
      <c r="D68" s="126" t="n">
        <f aca="false">_xlfn.RANK.EQ(C68,$C$3:$C$310)</f>
        <v>75</v>
      </c>
      <c r="E68" s="125" t="n">
        <v>28.5714285714286</v>
      </c>
      <c r="F68" s="125" t="n">
        <v>42.8571428571429</v>
      </c>
      <c r="G68" s="125" t="n">
        <v>50</v>
      </c>
      <c r="H68" s="125" t="n">
        <v>92.8571428571429</v>
      </c>
      <c r="I68" s="125" t="n">
        <v>64.2857142857143</v>
      </c>
      <c r="J68" s="125" t="n">
        <v>92.8571428571429</v>
      </c>
      <c r="K68" s="127" t="n">
        <v>71.4285714285714</v>
      </c>
      <c r="L68" s="99"/>
      <c r="M68" s="99"/>
      <c r="N68" s="131" t="n">
        <v>220</v>
      </c>
      <c r="O68" s="132" t="s">
        <v>373</v>
      </c>
      <c r="P68" s="133" t="n">
        <v>65.2464285714286</v>
      </c>
      <c r="Q68" s="134" t="n">
        <v>66</v>
      </c>
      <c r="R68" s="118"/>
      <c r="T68" s="123" t="n">
        <v>227</v>
      </c>
      <c r="U68" s="124" t="s">
        <v>380</v>
      </c>
      <c r="V68" s="124" t="n">
        <v>72.3885714285714</v>
      </c>
      <c r="W68" s="124" t="n">
        <v>39</v>
      </c>
      <c r="X68" s="125" t="n">
        <v>9.34142857142857</v>
      </c>
      <c r="Y68" s="135" t="n">
        <v>49</v>
      </c>
      <c r="AB68" s="0" t="n">
        <v>66</v>
      </c>
      <c r="AC68" s="0" t="s">
        <v>219</v>
      </c>
      <c r="AD68" s="0" t="n">
        <v>60.8485714285714</v>
      </c>
      <c r="AE68" s="0" t="n">
        <v>97</v>
      </c>
      <c r="AF68" s="0" t="n">
        <v>63.7364285714286</v>
      </c>
      <c r="AG68" s="0" t="n">
        <v>75</v>
      </c>
      <c r="AH68" s="0" t="n">
        <f aca="false">AF68-AD68</f>
        <v>2.88785714285715</v>
      </c>
      <c r="AI68" s="0" t="n">
        <f aca="false">AE68-AG68</f>
        <v>22</v>
      </c>
      <c r="AJ68" s="0" t="n">
        <f aca="false">IF(AC68=B68,1,"ERROR")</f>
        <v>1</v>
      </c>
    </row>
    <row r="69" customFormat="false" ht="15" hidden="false" customHeight="false" outlineLevel="0" collapsed="false">
      <c r="A69" s="123" t="n">
        <v>67</v>
      </c>
      <c r="B69" s="124" t="s">
        <v>220</v>
      </c>
      <c r="C69" s="125" t="n">
        <v>37.495</v>
      </c>
      <c r="D69" s="126" t="n">
        <f aca="false">_xlfn.RANK.EQ(C69,$C$3:$C$310)</f>
        <v>226</v>
      </c>
      <c r="E69" s="125" t="n">
        <v>35.7142857142857</v>
      </c>
      <c r="F69" s="125" t="n">
        <v>35.7142857142857</v>
      </c>
      <c r="G69" s="125" t="n">
        <v>21.4285714285714</v>
      </c>
      <c r="H69" s="125" t="n">
        <v>42.8571428571429</v>
      </c>
      <c r="I69" s="125" t="n">
        <v>0</v>
      </c>
      <c r="J69" s="125" t="n">
        <v>92.8571428571429</v>
      </c>
      <c r="K69" s="127" t="n">
        <v>42.8571428571429</v>
      </c>
      <c r="L69" s="99"/>
      <c r="M69" s="99"/>
      <c r="N69" s="131" t="n">
        <v>293</v>
      </c>
      <c r="O69" s="132" t="s">
        <v>446</v>
      </c>
      <c r="P69" s="133" t="n">
        <v>64.9714285714286</v>
      </c>
      <c r="Q69" s="134" t="n">
        <v>67</v>
      </c>
      <c r="R69" s="118"/>
      <c r="T69" s="123" t="n">
        <v>136</v>
      </c>
      <c r="U69" s="124" t="s">
        <v>289</v>
      </c>
      <c r="V69" s="124" t="n">
        <v>70.7414285714286</v>
      </c>
      <c r="W69" s="124" t="n">
        <v>46</v>
      </c>
      <c r="X69" s="125" t="n">
        <v>9.48142857142857</v>
      </c>
      <c r="Y69" s="135" t="n">
        <v>47</v>
      </c>
      <c r="AB69" s="0" t="n">
        <v>67</v>
      </c>
      <c r="AC69" s="0" t="s">
        <v>220</v>
      </c>
      <c r="AD69" s="0" t="n">
        <v>32.9628571428571</v>
      </c>
      <c r="AE69" s="0" t="n">
        <v>266</v>
      </c>
      <c r="AF69" s="0" t="n">
        <v>37.495</v>
      </c>
      <c r="AG69" s="0" t="n">
        <v>226</v>
      </c>
      <c r="AH69" s="0" t="n">
        <f aca="false">AF69-AD69</f>
        <v>4.53214285714285</v>
      </c>
      <c r="AI69" s="0" t="n">
        <f aca="false">AE69-AG69</f>
        <v>40</v>
      </c>
      <c r="AJ69" s="0" t="n">
        <f aca="false">IF(AC69=B69,1,"ERROR")</f>
        <v>1</v>
      </c>
    </row>
    <row r="70" customFormat="false" ht="15" hidden="false" customHeight="false" outlineLevel="0" collapsed="false">
      <c r="A70" s="123" t="n">
        <v>68</v>
      </c>
      <c r="B70" s="124" t="s">
        <v>221</v>
      </c>
      <c r="C70" s="125" t="n">
        <v>52.7471428571429</v>
      </c>
      <c r="D70" s="126" t="n">
        <f aca="false">_xlfn.RANK.EQ(C70,$C$3:$C$310)</f>
        <v>140</v>
      </c>
      <c r="E70" s="125" t="n">
        <v>42.8571428571429</v>
      </c>
      <c r="F70" s="125" t="n">
        <v>42.8571428571429</v>
      </c>
      <c r="G70" s="125" t="n">
        <v>42.8571428571429</v>
      </c>
      <c r="H70" s="125" t="n">
        <v>28.5714285714286</v>
      </c>
      <c r="I70" s="125" t="n">
        <v>64.2857142857143</v>
      </c>
      <c r="J70" s="125" t="n">
        <v>71.4285714285714</v>
      </c>
      <c r="K70" s="127" t="n">
        <v>50</v>
      </c>
      <c r="L70" s="99"/>
      <c r="M70" s="99"/>
      <c r="N70" s="131" t="n">
        <v>273</v>
      </c>
      <c r="O70" s="132" t="s">
        <v>426</v>
      </c>
      <c r="P70" s="133" t="n">
        <v>64.6957142857143</v>
      </c>
      <c r="Q70" s="134" t="n">
        <v>68</v>
      </c>
      <c r="R70" s="118"/>
      <c r="T70" s="123" t="n">
        <v>139</v>
      </c>
      <c r="U70" s="124" t="s">
        <v>292</v>
      </c>
      <c r="V70" s="124" t="n">
        <v>72.8014285714286</v>
      </c>
      <c r="W70" s="124" t="n">
        <v>35</v>
      </c>
      <c r="X70" s="125" t="n">
        <v>7.69571428571429</v>
      </c>
      <c r="Y70" s="135" t="n">
        <v>47</v>
      </c>
      <c r="AB70" s="0" t="n">
        <v>68</v>
      </c>
      <c r="AC70" s="0" t="s">
        <v>221</v>
      </c>
      <c r="AD70" s="0" t="n">
        <v>45.6035714285714</v>
      </c>
      <c r="AE70" s="0" t="n">
        <v>171</v>
      </c>
      <c r="AF70" s="0" t="n">
        <v>52.7471428571429</v>
      </c>
      <c r="AG70" s="0" t="n">
        <v>140</v>
      </c>
      <c r="AH70" s="0" t="n">
        <f aca="false">AF70-AD70</f>
        <v>7.14357142857143</v>
      </c>
      <c r="AI70" s="0" t="n">
        <f aca="false">AE70-AG70</f>
        <v>31</v>
      </c>
      <c r="AJ70" s="0" t="n">
        <f aca="false">IF(AC70=B70,1,"ERROR")</f>
        <v>1</v>
      </c>
    </row>
    <row r="71" customFormat="false" ht="15" hidden="false" customHeight="false" outlineLevel="0" collapsed="false">
      <c r="A71" s="123" t="n">
        <v>69</v>
      </c>
      <c r="B71" s="124" t="s">
        <v>222</v>
      </c>
      <c r="C71" s="125" t="n">
        <v>47.2535714285714</v>
      </c>
      <c r="D71" s="126" t="n">
        <f aca="false">_xlfn.RANK.EQ(C71,$C$3:$C$310)</f>
        <v>172</v>
      </c>
      <c r="E71" s="125" t="n">
        <v>21.4285714285714</v>
      </c>
      <c r="F71" s="125" t="n">
        <v>14.2857142857143</v>
      </c>
      <c r="G71" s="125" t="n">
        <v>42.8571428571429</v>
      </c>
      <c r="H71" s="125" t="n">
        <v>50</v>
      </c>
      <c r="I71" s="125" t="n">
        <v>64.2857142857143</v>
      </c>
      <c r="J71" s="125" t="n">
        <v>71.4285714285714</v>
      </c>
      <c r="K71" s="127" t="n">
        <v>42.8571428571429</v>
      </c>
      <c r="L71" s="99"/>
      <c r="M71" s="99"/>
      <c r="N71" s="131" t="n">
        <v>259</v>
      </c>
      <c r="O71" s="132" t="s">
        <v>412</v>
      </c>
      <c r="P71" s="133" t="n">
        <v>64.5585714285714</v>
      </c>
      <c r="Q71" s="134" t="n">
        <v>69</v>
      </c>
      <c r="R71" s="118"/>
      <c r="T71" s="123" t="n">
        <v>263</v>
      </c>
      <c r="U71" s="124" t="s">
        <v>416</v>
      </c>
      <c r="V71" s="124" t="n">
        <v>34.4728571428571</v>
      </c>
      <c r="W71" s="124" t="n">
        <v>249</v>
      </c>
      <c r="X71" s="125" t="n">
        <v>9.61357142857142</v>
      </c>
      <c r="Y71" s="135" t="n">
        <v>47</v>
      </c>
      <c r="AB71" s="0" t="n">
        <v>69</v>
      </c>
      <c r="AC71" s="0" t="s">
        <v>222</v>
      </c>
      <c r="AD71" s="0" t="n">
        <v>38.7328571428571</v>
      </c>
      <c r="AE71" s="0" t="n">
        <v>222</v>
      </c>
      <c r="AF71" s="0" t="n">
        <v>47.2535714285714</v>
      </c>
      <c r="AG71" s="0" t="n">
        <v>172</v>
      </c>
      <c r="AH71" s="0" t="n">
        <f aca="false">AF71-AD71</f>
        <v>8.52071428571428</v>
      </c>
      <c r="AI71" s="0" t="n">
        <f aca="false">AE71-AG71</f>
        <v>50</v>
      </c>
      <c r="AJ71" s="0" t="n">
        <f aca="false">IF(AC71=B71,1,"ERROR")</f>
        <v>1</v>
      </c>
    </row>
    <row r="72" customFormat="false" ht="15" hidden="false" customHeight="false" outlineLevel="0" collapsed="false">
      <c r="A72" s="123" t="n">
        <v>70</v>
      </c>
      <c r="B72" s="124" t="s">
        <v>223</v>
      </c>
      <c r="C72" s="125" t="n">
        <v>60.3007142857143</v>
      </c>
      <c r="D72" s="126" t="n">
        <f aca="false">_xlfn.RANK.EQ(C72,$C$3:$C$310)</f>
        <v>95</v>
      </c>
      <c r="E72" s="125" t="n">
        <v>42.8571428571429</v>
      </c>
      <c r="F72" s="125" t="n">
        <v>35.7142857142857</v>
      </c>
      <c r="G72" s="125" t="n">
        <v>42.8571428571429</v>
      </c>
      <c r="H72" s="125" t="n">
        <v>28.5714285714286</v>
      </c>
      <c r="I72" s="125" t="n">
        <v>64.2857142857143</v>
      </c>
      <c r="J72" s="125" t="n">
        <v>100</v>
      </c>
      <c r="K72" s="127" t="n">
        <v>64.2857142857143</v>
      </c>
      <c r="L72" s="99"/>
      <c r="M72" s="99"/>
      <c r="N72" s="131" t="n">
        <v>238</v>
      </c>
      <c r="O72" s="132" t="s">
        <v>391</v>
      </c>
      <c r="P72" s="133" t="n">
        <v>64.4221428571429</v>
      </c>
      <c r="Q72" s="134" t="n">
        <v>70</v>
      </c>
      <c r="R72" s="118"/>
      <c r="T72" s="123" t="n">
        <v>94</v>
      </c>
      <c r="U72" s="124" t="s">
        <v>247</v>
      </c>
      <c r="V72" s="124" t="n">
        <v>64.1471428571429</v>
      </c>
      <c r="W72" s="124" t="n">
        <v>74</v>
      </c>
      <c r="X72" s="125" t="n">
        <v>9.47714285714285</v>
      </c>
      <c r="Y72" s="135" t="n">
        <v>46</v>
      </c>
      <c r="AB72" s="0" t="n">
        <v>70</v>
      </c>
      <c r="AC72" s="0" t="s">
        <v>223</v>
      </c>
      <c r="AD72" s="0" t="n">
        <v>58.6514285714286</v>
      </c>
      <c r="AE72" s="0" t="n">
        <v>107</v>
      </c>
      <c r="AF72" s="0" t="n">
        <v>60.3007142857143</v>
      </c>
      <c r="AG72" s="0" t="n">
        <v>95</v>
      </c>
      <c r="AH72" s="0" t="n">
        <f aca="false">AF72-AD72</f>
        <v>1.64928571428572</v>
      </c>
      <c r="AI72" s="0" t="n">
        <f aca="false">AE72-AG72</f>
        <v>12</v>
      </c>
      <c r="AJ72" s="0" t="n">
        <f aca="false">IF(AC72=B72,1,"ERROR")</f>
        <v>1</v>
      </c>
    </row>
    <row r="73" customFormat="false" ht="15" hidden="false" customHeight="false" outlineLevel="0" collapsed="false">
      <c r="A73" s="123" t="n">
        <v>71</v>
      </c>
      <c r="B73" s="124" t="s">
        <v>224</v>
      </c>
      <c r="C73" s="125" t="n">
        <v>30.49</v>
      </c>
      <c r="D73" s="126" t="n">
        <f aca="false">_xlfn.RANK.EQ(C73,$C$3:$C$310)</f>
        <v>274</v>
      </c>
      <c r="E73" s="125" t="n">
        <v>35.7142857142857</v>
      </c>
      <c r="F73" s="125" t="n">
        <v>35.7142857142857</v>
      </c>
      <c r="G73" s="125" t="n">
        <v>50</v>
      </c>
      <c r="H73" s="125" t="n">
        <v>50</v>
      </c>
      <c r="I73" s="125" t="n">
        <v>0</v>
      </c>
      <c r="J73" s="125" t="n">
        <v>92.8571428571429</v>
      </c>
      <c r="K73" s="127" t="n">
        <v>0</v>
      </c>
      <c r="L73" s="99"/>
      <c r="M73" s="99"/>
      <c r="N73" s="131" t="n">
        <v>123</v>
      </c>
      <c r="O73" s="132" t="s">
        <v>276</v>
      </c>
      <c r="P73" s="133" t="n">
        <v>64.4214285714286</v>
      </c>
      <c r="Q73" s="134" t="n">
        <v>71</v>
      </c>
      <c r="R73" s="118"/>
      <c r="T73" s="123" t="n">
        <v>127</v>
      </c>
      <c r="U73" s="124" t="s">
        <v>280</v>
      </c>
      <c r="V73" s="124" t="n">
        <v>47.7985714285714</v>
      </c>
      <c r="W73" s="124" t="n">
        <v>170</v>
      </c>
      <c r="X73" s="125" t="n">
        <v>7.69285714285714</v>
      </c>
      <c r="Y73" s="135" t="n">
        <v>46</v>
      </c>
      <c r="AB73" s="0" t="n">
        <v>71</v>
      </c>
      <c r="AC73" s="0" t="s">
        <v>224</v>
      </c>
      <c r="AD73" s="0" t="n">
        <v>40.5164285714286</v>
      </c>
      <c r="AE73" s="0" t="n">
        <v>212</v>
      </c>
      <c r="AF73" s="0" t="n">
        <v>30.49</v>
      </c>
      <c r="AG73" s="0" t="n">
        <v>274</v>
      </c>
      <c r="AH73" s="0" t="n">
        <f aca="false">AF73-AD73</f>
        <v>-10.0264285714286</v>
      </c>
      <c r="AI73" s="0" t="n">
        <f aca="false">AE73-AG73</f>
        <v>-62</v>
      </c>
      <c r="AJ73" s="0" t="n">
        <f aca="false">IF(AC73=B73,1,"ERROR")</f>
        <v>1</v>
      </c>
    </row>
    <row r="74" customFormat="false" ht="15" hidden="false" customHeight="false" outlineLevel="0" collapsed="false">
      <c r="A74" s="123" t="n">
        <v>72</v>
      </c>
      <c r="B74" s="124" t="s">
        <v>225</v>
      </c>
      <c r="C74" s="125" t="n">
        <v>72.8021428571429</v>
      </c>
      <c r="D74" s="126" t="n">
        <f aca="false">_xlfn.RANK.EQ(C74,$C$3:$C$310)</f>
        <v>34</v>
      </c>
      <c r="E74" s="125" t="n">
        <v>71.4285714285714</v>
      </c>
      <c r="F74" s="125" t="n">
        <v>57.1428571428572</v>
      </c>
      <c r="G74" s="125" t="n">
        <v>92.8571428571429</v>
      </c>
      <c r="H74" s="125" t="n">
        <v>92.8571428571429</v>
      </c>
      <c r="I74" s="125" t="n">
        <v>64.2857142857143</v>
      </c>
      <c r="J74" s="125" t="n">
        <v>71.4285714285714</v>
      </c>
      <c r="K74" s="127" t="n">
        <v>71.4285714285714</v>
      </c>
      <c r="L74" s="99"/>
      <c r="M74" s="99"/>
      <c r="N74" s="131" t="n">
        <v>24</v>
      </c>
      <c r="O74" s="132" t="s">
        <v>137</v>
      </c>
      <c r="P74" s="133" t="n">
        <v>64.4207142857143</v>
      </c>
      <c r="Q74" s="134" t="n">
        <v>72</v>
      </c>
      <c r="R74" s="118"/>
      <c r="T74" s="123" t="n">
        <v>147</v>
      </c>
      <c r="U74" s="124" t="s">
        <v>300</v>
      </c>
      <c r="V74" s="124" t="n">
        <v>45.8742857142857</v>
      </c>
      <c r="W74" s="124" t="n">
        <v>182</v>
      </c>
      <c r="X74" s="125" t="n">
        <v>7.96714285714285</v>
      </c>
      <c r="Y74" s="135" t="n">
        <v>45</v>
      </c>
      <c r="AB74" s="0" t="n">
        <v>72</v>
      </c>
      <c r="AC74" s="0" t="s">
        <v>225</v>
      </c>
      <c r="AD74" s="0" t="n">
        <v>24.7221428571429</v>
      </c>
      <c r="AE74" s="0" t="n">
        <v>297</v>
      </c>
      <c r="AF74" s="0" t="n">
        <v>72.8021428571429</v>
      </c>
      <c r="AG74" s="0" t="n">
        <v>34</v>
      </c>
      <c r="AH74" s="0" t="n">
        <f aca="false">AF74-AD74</f>
        <v>48.08</v>
      </c>
      <c r="AI74" s="0" t="n">
        <f aca="false">AE74-AG74</f>
        <v>263</v>
      </c>
      <c r="AJ74" s="0" t="n">
        <f aca="false">IF(AC74=B74,1,"ERROR")</f>
        <v>1</v>
      </c>
    </row>
    <row r="75" customFormat="false" ht="15" hidden="false" customHeight="false" outlineLevel="0" collapsed="false">
      <c r="A75" s="123" t="n">
        <v>73</v>
      </c>
      <c r="B75" s="124" t="s">
        <v>226</v>
      </c>
      <c r="C75" s="125" t="n">
        <v>27.4685714285714</v>
      </c>
      <c r="D75" s="126" t="n">
        <f aca="false">_xlfn.RANK.EQ(C75,$C$3:$C$310)</f>
        <v>292</v>
      </c>
      <c r="E75" s="125" t="n">
        <v>14.2857142857143</v>
      </c>
      <c r="F75" s="125" t="n">
        <v>7.14285714285714</v>
      </c>
      <c r="G75" s="125" t="n">
        <v>50</v>
      </c>
      <c r="H75" s="125" t="n">
        <v>21.4285714285714</v>
      </c>
      <c r="I75" s="125" t="n">
        <v>0</v>
      </c>
      <c r="J75" s="125" t="n">
        <v>92.8571428571429</v>
      </c>
      <c r="K75" s="127" t="n">
        <v>14.2857142857143</v>
      </c>
      <c r="L75" s="99"/>
      <c r="M75" s="99"/>
      <c r="N75" s="131" t="n">
        <v>117</v>
      </c>
      <c r="O75" s="132" t="s">
        <v>270</v>
      </c>
      <c r="P75" s="133" t="n">
        <v>64.285</v>
      </c>
      <c r="Q75" s="134" t="n">
        <v>73</v>
      </c>
      <c r="R75" s="118"/>
      <c r="T75" s="123" t="n">
        <v>224</v>
      </c>
      <c r="U75" s="124" t="s">
        <v>377</v>
      </c>
      <c r="V75" s="124" t="n">
        <v>66.6192857142857</v>
      </c>
      <c r="W75" s="124" t="n">
        <v>59</v>
      </c>
      <c r="X75" s="125" t="n">
        <v>7.28071428571428</v>
      </c>
      <c r="Y75" s="135" t="n">
        <v>45</v>
      </c>
      <c r="AB75" s="0" t="n">
        <v>73</v>
      </c>
      <c r="AC75" s="0" t="s">
        <v>226</v>
      </c>
      <c r="AD75" s="0" t="n">
        <v>38.1807142857143</v>
      </c>
      <c r="AE75" s="0" t="n">
        <v>224</v>
      </c>
      <c r="AF75" s="0" t="n">
        <v>27.4685714285714</v>
      </c>
      <c r="AG75" s="0" t="n">
        <v>292</v>
      </c>
      <c r="AH75" s="0" t="n">
        <f aca="false">AF75-AD75</f>
        <v>-10.7121428571429</v>
      </c>
      <c r="AI75" s="0" t="n">
        <f aca="false">AE75-AG75</f>
        <v>-68</v>
      </c>
      <c r="AJ75" s="0" t="n">
        <f aca="false">IF(AC75=B75,1,"ERROR")</f>
        <v>1</v>
      </c>
    </row>
    <row r="76" customFormat="false" ht="15" hidden="false" customHeight="false" outlineLevel="0" collapsed="false">
      <c r="A76" s="123" t="n">
        <v>74</v>
      </c>
      <c r="B76" s="124" t="s">
        <v>227</v>
      </c>
      <c r="C76" s="125" t="n">
        <v>29.9407142857143</v>
      </c>
      <c r="D76" s="126" t="n">
        <f aca="false">_xlfn.RANK.EQ(C76,$C$3:$C$310)</f>
        <v>278</v>
      </c>
      <c r="E76" s="125" t="n">
        <v>14.2857142857143</v>
      </c>
      <c r="F76" s="125" t="n">
        <v>7.14285714285714</v>
      </c>
      <c r="G76" s="125" t="n">
        <v>21.4285714285714</v>
      </c>
      <c r="H76" s="125" t="n">
        <v>28.5714285714286</v>
      </c>
      <c r="I76" s="125" t="n">
        <v>0</v>
      </c>
      <c r="J76" s="125" t="n">
        <v>92.8571428571429</v>
      </c>
      <c r="K76" s="127" t="n">
        <v>35.7142857142857</v>
      </c>
      <c r="L76" s="99"/>
      <c r="M76" s="99"/>
      <c r="N76" s="131" t="n">
        <v>94</v>
      </c>
      <c r="O76" s="132" t="s">
        <v>247</v>
      </c>
      <c r="P76" s="133" t="n">
        <v>64.1471428571429</v>
      </c>
      <c r="Q76" s="134" t="n">
        <v>74</v>
      </c>
      <c r="R76" s="118"/>
      <c r="T76" s="123" t="n">
        <v>261</v>
      </c>
      <c r="U76" s="124" t="s">
        <v>414</v>
      </c>
      <c r="V76" s="124" t="n">
        <v>83.7928571428571</v>
      </c>
      <c r="W76" s="124" t="n">
        <v>8</v>
      </c>
      <c r="X76" s="125" t="n">
        <v>12.0942857142857</v>
      </c>
      <c r="Y76" s="135" t="n">
        <v>45</v>
      </c>
      <c r="AB76" s="0" t="n">
        <v>74</v>
      </c>
      <c r="AC76" s="0" t="s">
        <v>227</v>
      </c>
      <c r="AD76" s="0" t="n">
        <v>30.7635714285714</v>
      </c>
      <c r="AE76" s="0" t="n">
        <v>274</v>
      </c>
      <c r="AF76" s="0" t="n">
        <v>29.9407142857143</v>
      </c>
      <c r="AG76" s="0" t="n">
        <v>278</v>
      </c>
      <c r="AH76" s="0" t="n">
        <f aca="false">AF76-AD76</f>
        <v>-0.822857142857142</v>
      </c>
      <c r="AI76" s="0" t="n">
        <f aca="false">AE76-AG76</f>
        <v>-4</v>
      </c>
      <c r="AJ76" s="0" t="n">
        <f aca="false">IF(AC76=B76,1,"ERROR")</f>
        <v>1</v>
      </c>
    </row>
    <row r="77" customFormat="false" ht="15" hidden="false" customHeight="false" outlineLevel="0" collapsed="false">
      <c r="A77" s="123" t="n">
        <v>75</v>
      </c>
      <c r="B77" s="124" t="s">
        <v>228</v>
      </c>
      <c r="C77" s="125" t="n">
        <v>33.1014285714286</v>
      </c>
      <c r="D77" s="126" t="n">
        <f aca="false">_xlfn.RANK.EQ(C77,$C$3:$C$310)</f>
        <v>255</v>
      </c>
      <c r="E77" s="125" t="n">
        <v>14.2857142857143</v>
      </c>
      <c r="F77" s="125" t="n">
        <v>0</v>
      </c>
      <c r="G77" s="125" t="n">
        <v>50</v>
      </c>
      <c r="H77" s="125" t="n">
        <v>28.5714285714286</v>
      </c>
      <c r="I77" s="125" t="n">
        <v>0</v>
      </c>
      <c r="J77" s="125" t="n">
        <v>71.4285714285714</v>
      </c>
      <c r="K77" s="127" t="n">
        <v>50</v>
      </c>
      <c r="L77" s="99"/>
      <c r="M77" s="99"/>
      <c r="N77" s="131" t="n">
        <v>66</v>
      </c>
      <c r="O77" s="132" t="s">
        <v>219</v>
      </c>
      <c r="P77" s="133" t="n">
        <v>63.7364285714286</v>
      </c>
      <c r="Q77" s="134" t="n">
        <v>75</v>
      </c>
      <c r="R77" s="118"/>
      <c r="T77" s="123" t="n">
        <v>231</v>
      </c>
      <c r="U77" s="124" t="s">
        <v>384</v>
      </c>
      <c r="V77" s="124" t="n">
        <v>38.7328571428571</v>
      </c>
      <c r="W77" s="124" t="n">
        <v>219</v>
      </c>
      <c r="X77" s="125" t="n">
        <v>5.35714285714286</v>
      </c>
      <c r="Y77" s="135" t="n">
        <v>42</v>
      </c>
      <c r="AB77" s="0" t="n">
        <v>75</v>
      </c>
      <c r="AC77" s="0" t="s">
        <v>228</v>
      </c>
      <c r="AD77" s="0" t="n">
        <v>36.2607142857143</v>
      </c>
      <c r="AE77" s="0" t="n">
        <v>241</v>
      </c>
      <c r="AF77" s="0" t="n">
        <v>33.1014285714286</v>
      </c>
      <c r="AG77" s="0" t="n">
        <v>255</v>
      </c>
      <c r="AH77" s="0" t="n">
        <f aca="false">AF77-AD77</f>
        <v>-3.15928571428571</v>
      </c>
      <c r="AI77" s="0" t="n">
        <f aca="false">AE77-AG77</f>
        <v>-14</v>
      </c>
      <c r="AJ77" s="0" t="n">
        <f aca="false">IF(AC77=B77,1,"ERROR")</f>
        <v>1</v>
      </c>
    </row>
    <row r="78" customFormat="false" ht="15" hidden="false" customHeight="false" outlineLevel="0" collapsed="false">
      <c r="A78" s="123" t="n">
        <v>76</v>
      </c>
      <c r="B78" s="124" t="s">
        <v>229</v>
      </c>
      <c r="C78" s="125" t="n">
        <v>56.18</v>
      </c>
      <c r="D78" s="126" t="n">
        <f aca="false">_xlfn.RANK.EQ(C78,$C$3:$C$310)</f>
        <v>120</v>
      </c>
      <c r="E78" s="125" t="n">
        <v>42.8571428571429</v>
      </c>
      <c r="F78" s="125" t="n">
        <v>35.7142857142857</v>
      </c>
      <c r="G78" s="125" t="n">
        <v>42.8571428571429</v>
      </c>
      <c r="H78" s="125" t="n">
        <v>50</v>
      </c>
      <c r="I78" s="125" t="n">
        <v>64.2857142857143</v>
      </c>
      <c r="J78" s="125" t="n">
        <v>100</v>
      </c>
      <c r="K78" s="127" t="n">
        <v>42.8571428571429</v>
      </c>
      <c r="L78" s="99"/>
      <c r="M78" s="99"/>
      <c r="N78" s="131" t="n">
        <v>108</v>
      </c>
      <c r="O78" s="132" t="s">
        <v>261</v>
      </c>
      <c r="P78" s="133" t="n">
        <v>63.735</v>
      </c>
      <c r="Q78" s="134" t="n">
        <v>76</v>
      </c>
      <c r="R78" s="118"/>
      <c r="T78" s="123" t="n">
        <v>244</v>
      </c>
      <c r="U78" s="124" t="s">
        <v>397</v>
      </c>
      <c r="V78" s="124" t="n">
        <v>32.4135714285714</v>
      </c>
      <c r="W78" s="124" t="n">
        <v>263</v>
      </c>
      <c r="X78" s="125" t="n">
        <v>11.6735714285714</v>
      </c>
      <c r="Y78" s="135" t="n">
        <v>41</v>
      </c>
      <c r="AB78" s="0" t="n">
        <v>76</v>
      </c>
      <c r="AC78" s="0" t="s">
        <v>229</v>
      </c>
      <c r="AD78" s="0" t="n">
        <v>66.3442857142857</v>
      </c>
      <c r="AE78" s="0" t="n">
        <v>72</v>
      </c>
      <c r="AF78" s="0" t="n">
        <v>56.18</v>
      </c>
      <c r="AG78" s="0" t="n">
        <v>120</v>
      </c>
      <c r="AH78" s="0" t="n">
        <f aca="false">AF78-AD78</f>
        <v>-10.1642857142857</v>
      </c>
      <c r="AI78" s="0" t="n">
        <f aca="false">AE78-AG78</f>
        <v>-48</v>
      </c>
      <c r="AJ78" s="0" t="n">
        <f aca="false">IF(AC78=B78,1,"ERROR")</f>
        <v>1</v>
      </c>
    </row>
    <row r="79" customFormat="false" ht="15" hidden="false" customHeight="false" outlineLevel="0" collapsed="false">
      <c r="A79" s="123" t="n">
        <v>77</v>
      </c>
      <c r="B79" s="124" t="s">
        <v>230</v>
      </c>
      <c r="C79" s="125" t="n">
        <v>53.4328571428572</v>
      </c>
      <c r="D79" s="126" t="n">
        <f aca="false">_xlfn.RANK.EQ(C79,$C$3:$C$310)</f>
        <v>136</v>
      </c>
      <c r="E79" s="125" t="n">
        <v>42.8571428571429</v>
      </c>
      <c r="F79" s="125" t="n">
        <v>7.14285714285714</v>
      </c>
      <c r="G79" s="125" t="n">
        <v>50</v>
      </c>
      <c r="H79" s="125" t="n">
        <v>50</v>
      </c>
      <c r="I79" s="125" t="n">
        <v>57.1428571428572</v>
      </c>
      <c r="J79" s="125" t="n">
        <v>85.7142857142857</v>
      </c>
      <c r="K79" s="127" t="n">
        <v>50</v>
      </c>
      <c r="L79" s="99"/>
      <c r="M79" s="99"/>
      <c r="N79" s="131" t="n">
        <v>297</v>
      </c>
      <c r="O79" s="132" t="s">
        <v>450</v>
      </c>
      <c r="P79" s="133" t="n">
        <v>63.6</v>
      </c>
      <c r="Q79" s="134" t="n">
        <v>77</v>
      </c>
      <c r="R79" s="118"/>
      <c r="T79" s="123" t="n">
        <v>67</v>
      </c>
      <c r="U79" s="124" t="s">
        <v>220</v>
      </c>
      <c r="V79" s="124" t="n">
        <v>37.495</v>
      </c>
      <c r="W79" s="124" t="n">
        <v>226</v>
      </c>
      <c r="X79" s="125" t="n">
        <v>4.53214285714285</v>
      </c>
      <c r="Y79" s="135" t="n">
        <v>40</v>
      </c>
      <c r="AB79" s="0" t="n">
        <v>77</v>
      </c>
      <c r="AC79" s="0" t="s">
        <v>230</v>
      </c>
      <c r="AD79" s="0" t="n">
        <v>47.6585714285714</v>
      </c>
      <c r="AE79" s="0" t="n">
        <v>157</v>
      </c>
      <c r="AF79" s="0" t="n">
        <v>53.4328571428572</v>
      </c>
      <c r="AG79" s="0" t="n">
        <v>136</v>
      </c>
      <c r="AH79" s="0" t="n">
        <f aca="false">AF79-AD79</f>
        <v>5.77428571428572</v>
      </c>
      <c r="AI79" s="0" t="n">
        <f aca="false">AE79-AG79</f>
        <v>21</v>
      </c>
      <c r="AJ79" s="0" t="n">
        <f aca="false">IF(AC79=B79,1,"ERROR")</f>
        <v>1</v>
      </c>
    </row>
    <row r="80" customFormat="false" ht="15" hidden="false" customHeight="false" outlineLevel="0" collapsed="false">
      <c r="A80" s="123" t="n">
        <v>78</v>
      </c>
      <c r="B80" s="124" t="s">
        <v>231</v>
      </c>
      <c r="C80" s="125" t="n">
        <v>83.24</v>
      </c>
      <c r="D80" s="126" t="n">
        <f aca="false">_xlfn.RANK.EQ(C80,$C$3:$C$310)</f>
        <v>9</v>
      </c>
      <c r="E80" s="125" t="n">
        <v>92.8571428571429</v>
      </c>
      <c r="F80" s="125" t="n">
        <v>64.2857142857143</v>
      </c>
      <c r="G80" s="125" t="n">
        <v>100</v>
      </c>
      <c r="H80" s="125" t="n">
        <v>92.8571428571429</v>
      </c>
      <c r="I80" s="125" t="n">
        <v>71.4285714285714</v>
      </c>
      <c r="J80" s="125" t="n">
        <v>100</v>
      </c>
      <c r="K80" s="127" t="n">
        <v>71.4285714285714</v>
      </c>
      <c r="L80" s="99"/>
      <c r="M80" s="99"/>
      <c r="N80" s="131" t="n">
        <v>40</v>
      </c>
      <c r="O80" s="132" t="s">
        <v>187</v>
      </c>
      <c r="P80" s="133" t="n">
        <v>63.5971428571429</v>
      </c>
      <c r="Q80" s="134" t="n">
        <v>78</v>
      </c>
      <c r="R80" s="118"/>
      <c r="T80" s="123" t="n">
        <v>84</v>
      </c>
      <c r="U80" s="124" t="s">
        <v>237</v>
      </c>
      <c r="V80" s="124" t="n">
        <v>48.6264285714286</v>
      </c>
      <c r="W80" s="124" t="n">
        <v>162</v>
      </c>
      <c r="X80" s="125" t="n">
        <v>7.28571428571429</v>
      </c>
      <c r="Y80" s="135" t="n">
        <v>40</v>
      </c>
      <c r="AB80" s="0" t="n">
        <v>78</v>
      </c>
      <c r="AC80" s="0" t="s">
        <v>231</v>
      </c>
      <c r="AD80" s="0" t="n">
        <v>84.2035714285714</v>
      </c>
      <c r="AE80" s="0" t="n">
        <v>29</v>
      </c>
      <c r="AF80" s="0" t="n">
        <v>83.24</v>
      </c>
      <c r="AG80" s="0" t="n">
        <v>9</v>
      </c>
      <c r="AH80" s="0" t="n">
        <f aca="false">AF80-AD80</f>
        <v>-0.963571428571427</v>
      </c>
      <c r="AI80" s="0" t="n">
        <f aca="false">AE80-AG80</f>
        <v>20</v>
      </c>
      <c r="AJ80" s="0" t="n">
        <f aca="false">IF(AC80=B80,1,"ERROR")</f>
        <v>1</v>
      </c>
    </row>
    <row r="81" customFormat="false" ht="15" hidden="false" customHeight="false" outlineLevel="0" collapsed="false">
      <c r="A81" s="123" t="n">
        <v>79</v>
      </c>
      <c r="B81" s="124" t="s">
        <v>232</v>
      </c>
      <c r="C81" s="125" t="n">
        <v>43.1264285714286</v>
      </c>
      <c r="D81" s="126" t="n">
        <f aca="false">_xlfn.RANK.EQ(C81,$C$3:$C$310)</f>
        <v>196</v>
      </c>
      <c r="E81" s="125" t="n">
        <v>71.4285714285714</v>
      </c>
      <c r="F81" s="125" t="n">
        <v>42.8571428571429</v>
      </c>
      <c r="G81" s="125" t="n">
        <v>28.5714285714286</v>
      </c>
      <c r="H81" s="125" t="n">
        <v>50</v>
      </c>
      <c r="I81" s="125" t="n">
        <v>0</v>
      </c>
      <c r="J81" s="125" t="n">
        <v>71.4285714285714</v>
      </c>
      <c r="K81" s="127" t="n">
        <v>50</v>
      </c>
      <c r="L81" s="99"/>
      <c r="M81" s="99"/>
      <c r="N81" s="131" t="n">
        <v>122</v>
      </c>
      <c r="O81" s="132" t="s">
        <v>275</v>
      </c>
      <c r="P81" s="133" t="n">
        <v>63.0478571428571</v>
      </c>
      <c r="Q81" s="134" t="n">
        <v>79</v>
      </c>
      <c r="R81" s="118"/>
      <c r="T81" s="123" t="n">
        <v>179</v>
      </c>
      <c r="U81" s="124" t="s">
        <v>332</v>
      </c>
      <c r="V81" s="124" t="n">
        <v>48.6221428571429</v>
      </c>
      <c r="W81" s="124" t="n">
        <v>164</v>
      </c>
      <c r="X81" s="125" t="n">
        <v>7.41642857142857</v>
      </c>
      <c r="Y81" s="135" t="n">
        <v>40</v>
      </c>
      <c r="AB81" s="0" t="n">
        <v>79</v>
      </c>
      <c r="AC81" s="0" t="s">
        <v>232</v>
      </c>
      <c r="AD81" s="0" t="n">
        <v>39.97</v>
      </c>
      <c r="AE81" s="0" t="n">
        <v>218</v>
      </c>
      <c r="AF81" s="0" t="n">
        <v>43.1264285714286</v>
      </c>
      <c r="AG81" s="0" t="n">
        <v>196</v>
      </c>
      <c r="AH81" s="0" t="n">
        <f aca="false">AF81-AD81</f>
        <v>3.15642857142858</v>
      </c>
      <c r="AI81" s="0" t="n">
        <f aca="false">AE81-AG81</f>
        <v>22</v>
      </c>
      <c r="AJ81" s="0" t="n">
        <f aca="false">IF(AC81=B81,1,"ERROR")</f>
        <v>1</v>
      </c>
    </row>
    <row r="82" customFormat="false" ht="15" hidden="false" customHeight="false" outlineLevel="0" collapsed="false">
      <c r="A82" s="123" t="n">
        <v>80</v>
      </c>
      <c r="B82" s="124" t="s">
        <v>233</v>
      </c>
      <c r="C82" s="125" t="n">
        <v>61.675</v>
      </c>
      <c r="D82" s="126" t="n">
        <f aca="false">_xlfn.RANK.EQ(C82,$C$3:$C$310)</f>
        <v>85</v>
      </c>
      <c r="E82" s="125" t="n">
        <v>50</v>
      </c>
      <c r="F82" s="125" t="n">
        <v>42.8571428571429</v>
      </c>
      <c r="G82" s="125" t="n">
        <v>50</v>
      </c>
      <c r="H82" s="125" t="n">
        <v>92.8571428571429</v>
      </c>
      <c r="I82" s="125" t="n">
        <v>64.2857142857143</v>
      </c>
      <c r="J82" s="125" t="n">
        <v>92.8571428571429</v>
      </c>
      <c r="K82" s="127" t="n">
        <v>50</v>
      </c>
      <c r="L82" s="99"/>
      <c r="M82" s="99"/>
      <c r="N82" s="131" t="n">
        <v>148</v>
      </c>
      <c r="O82" s="132" t="s">
        <v>301</v>
      </c>
      <c r="P82" s="133" t="n">
        <v>62.9114285714286</v>
      </c>
      <c r="Q82" s="134" t="n">
        <v>80</v>
      </c>
      <c r="R82" s="118"/>
      <c r="T82" s="123" t="n">
        <v>296</v>
      </c>
      <c r="U82" s="124" t="s">
        <v>449</v>
      </c>
      <c r="V82" s="124" t="n">
        <v>35.4357142857143</v>
      </c>
      <c r="W82" s="124" t="n">
        <v>243</v>
      </c>
      <c r="X82" s="125" t="n">
        <v>5.90642857142857</v>
      </c>
      <c r="Y82" s="135" t="n">
        <v>39</v>
      </c>
      <c r="AB82" s="0" t="n">
        <v>80</v>
      </c>
      <c r="AC82" s="0" t="s">
        <v>233</v>
      </c>
      <c r="AD82" s="0" t="n">
        <v>42.3042857142857</v>
      </c>
      <c r="AE82" s="0" t="n">
        <v>190</v>
      </c>
      <c r="AF82" s="0" t="n">
        <v>61.675</v>
      </c>
      <c r="AG82" s="0" t="n">
        <v>85</v>
      </c>
      <c r="AH82" s="0" t="n">
        <f aca="false">AF82-AD82</f>
        <v>19.3707142857143</v>
      </c>
      <c r="AI82" s="0" t="n">
        <f aca="false">AE82-AG82</f>
        <v>105</v>
      </c>
      <c r="AJ82" s="0" t="n">
        <f aca="false">IF(AC82=B82,1,"ERROR")</f>
        <v>1</v>
      </c>
    </row>
    <row r="83" customFormat="false" ht="15" hidden="false" customHeight="false" outlineLevel="0" collapsed="false">
      <c r="A83" s="123" t="n">
        <v>81</v>
      </c>
      <c r="B83" s="124" t="s">
        <v>234</v>
      </c>
      <c r="C83" s="125" t="n">
        <v>62.3614285714286</v>
      </c>
      <c r="D83" s="126" t="n">
        <f aca="false">_xlfn.RANK.EQ(C83,$C$3:$C$310)</f>
        <v>83</v>
      </c>
      <c r="E83" s="125" t="n">
        <v>42.8571428571429</v>
      </c>
      <c r="F83" s="125" t="n">
        <v>35.7142857142857</v>
      </c>
      <c r="G83" s="125" t="n">
        <v>50</v>
      </c>
      <c r="H83" s="125" t="n">
        <v>50</v>
      </c>
      <c r="I83" s="125" t="n">
        <v>64.2857142857143</v>
      </c>
      <c r="J83" s="125" t="n">
        <v>100</v>
      </c>
      <c r="K83" s="127" t="n">
        <v>64.2857142857143</v>
      </c>
      <c r="L83" s="99"/>
      <c r="M83" s="99"/>
      <c r="N83" s="131" t="n">
        <v>106</v>
      </c>
      <c r="O83" s="132" t="s">
        <v>259</v>
      </c>
      <c r="P83" s="133" t="n">
        <v>62.5</v>
      </c>
      <c r="Q83" s="134" t="n">
        <v>81</v>
      </c>
      <c r="R83" s="118"/>
      <c r="T83" s="123" t="n">
        <v>268</v>
      </c>
      <c r="U83" s="124" t="s">
        <v>421</v>
      </c>
      <c r="V83" s="124" t="n">
        <v>34.0614285714286</v>
      </c>
      <c r="W83" s="124" t="n">
        <v>252</v>
      </c>
      <c r="X83" s="125" t="n">
        <v>6.73071428571428</v>
      </c>
      <c r="Y83" s="135" t="n">
        <v>38</v>
      </c>
      <c r="AB83" s="0" t="n">
        <v>81</v>
      </c>
      <c r="AC83" s="0" t="s">
        <v>234</v>
      </c>
      <c r="AD83" s="0" t="n">
        <v>56.18</v>
      </c>
      <c r="AE83" s="0" t="n">
        <v>116</v>
      </c>
      <c r="AF83" s="0" t="n">
        <v>62.3614285714286</v>
      </c>
      <c r="AG83" s="0" t="n">
        <v>83</v>
      </c>
      <c r="AH83" s="0" t="n">
        <f aca="false">AF83-AD83</f>
        <v>6.18142857142857</v>
      </c>
      <c r="AI83" s="0" t="n">
        <f aca="false">AE83-AG83</f>
        <v>33</v>
      </c>
      <c r="AJ83" s="0" t="n">
        <f aca="false">IF(AC83=B83,1,"ERROR")</f>
        <v>1</v>
      </c>
    </row>
    <row r="84" customFormat="false" ht="15" hidden="false" customHeight="false" outlineLevel="0" collapsed="false">
      <c r="A84" s="123" t="n">
        <v>82</v>
      </c>
      <c r="B84" s="124" t="s">
        <v>235</v>
      </c>
      <c r="C84" s="125" t="n">
        <v>50.9557142857143</v>
      </c>
      <c r="D84" s="126" t="n">
        <f aca="false">_xlfn.RANK.EQ(C84,$C$3:$C$310)</f>
        <v>153</v>
      </c>
      <c r="E84" s="125" t="n">
        <v>71.4285714285714</v>
      </c>
      <c r="F84" s="125" t="n">
        <v>35.7142857142857</v>
      </c>
      <c r="G84" s="125" t="n">
        <v>50</v>
      </c>
      <c r="H84" s="125" t="n">
        <v>92.8571428571429</v>
      </c>
      <c r="I84" s="125" t="n">
        <v>0</v>
      </c>
      <c r="J84" s="125" t="n">
        <v>92.8571428571429</v>
      </c>
      <c r="K84" s="127" t="n">
        <v>50</v>
      </c>
      <c r="L84" s="99"/>
      <c r="M84" s="99"/>
      <c r="N84" s="131" t="n">
        <v>248</v>
      </c>
      <c r="O84" s="132" t="s">
        <v>401</v>
      </c>
      <c r="P84" s="133" t="n">
        <v>62.3635714285714</v>
      </c>
      <c r="Q84" s="134" t="n">
        <v>82</v>
      </c>
      <c r="R84" s="118"/>
      <c r="T84" s="123" t="n">
        <v>206</v>
      </c>
      <c r="U84" s="124" t="s">
        <v>359</v>
      </c>
      <c r="V84" s="124" t="n">
        <v>58.3785714285714</v>
      </c>
      <c r="W84" s="124" t="n">
        <v>106</v>
      </c>
      <c r="X84" s="125" t="n">
        <v>9.07071428571429</v>
      </c>
      <c r="Y84" s="135" t="n">
        <v>37</v>
      </c>
      <c r="AB84" s="0" t="n">
        <v>82</v>
      </c>
      <c r="AC84" s="0" t="s">
        <v>235</v>
      </c>
      <c r="AD84" s="0" t="n">
        <v>53.7028571428571</v>
      </c>
      <c r="AE84" s="0" t="n">
        <v>125</v>
      </c>
      <c r="AF84" s="0" t="n">
        <v>50.9557142857143</v>
      </c>
      <c r="AG84" s="0" t="n">
        <v>153</v>
      </c>
      <c r="AH84" s="0" t="n">
        <f aca="false">AF84-AD84</f>
        <v>-2.74714285714285</v>
      </c>
      <c r="AI84" s="0" t="n">
        <f aca="false">AE84-AG84</f>
        <v>-28</v>
      </c>
      <c r="AJ84" s="0" t="n">
        <f aca="false">IF(AC84=B84,1,"ERROR")</f>
        <v>1</v>
      </c>
    </row>
    <row r="85" customFormat="false" ht="15" hidden="false" customHeight="false" outlineLevel="0" collapsed="false">
      <c r="A85" s="123" t="n">
        <v>83</v>
      </c>
      <c r="B85" s="124" t="s">
        <v>236</v>
      </c>
      <c r="C85" s="125" t="n">
        <v>23.625</v>
      </c>
      <c r="D85" s="126" t="n">
        <f aca="false">_xlfn.RANK.EQ(C85,$C$3:$C$310)</f>
        <v>301</v>
      </c>
      <c r="E85" s="125" t="n">
        <v>7.14285714285714</v>
      </c>
      <c r="F85" s="125" t="n">
        <v>35.7142857142857</v>
      </c>
      <c r="G85" s="125" t="n">
        <v>42.8571428571429</v>
      </c>
      <c r="H85" s="125" t="n">
        <v>42.8571428571429</v>
      </c>
      <c r="I85" s="125" t="n">
        <v>0</v>
      </c>
      <c r="J85" s="125" t="n">
        <v>50</v>
      </c>
      <c r="K85" s="127" t="n">
        <v>21.4285714285714</v>
      </c>
      <c r="L85" s="99"/>
      <c r="M85" s="99"/>
      <c r="N85" s="131" t="n">
        <v>81</v>
      </c>
      <c r="O85" s="132" t="s">
        <v>234</v>
      </c>
      <c r="P85" s="133" t="n">
        <v>62.3614285714286</v>
      </c>
      <c r="Q85" s="134" t="n">
        <v>83</v>
      </c>
      <c r="R85" s="118"/>
      <c r="T85" s="123" t="n">
        <v>217</v>
      </c>
      <c r="U85" s="124" t="s">
        <v>370</v>
      </c>
      <c r="V85" s="124" t="n">
        <v>34.6114285714286</v>
      </c>
      <c r="W85" s="124" t="n">
        <v>247</v>
      </c>
      <c r="X85" s="125" t="n">
        <v>5.49357142857143</v>
      </c>
      <c r="Y85" s="135" t="n">
        <v>37</v>
      </c>
      <c r="AB85" s="0" t="n">
        <v>83</v>
      </c>
      <c r="AC85" s="0" t="s">
        <v>236</v>
      </c>
      <c r="AD85" s="0" t="n">
        <v>18.5407142857143</v>
      </c>
      <c r="AE85" s="0" t="n">
        <v>307</v>
      </c>
      <c r="AF85" s="0" t="n">
        <v>23.625</v>
      </c>
      <c r="AG85" s="0" t="n">
        <v>301</v>
      </c>
      <c r="AH85" s="0" t="n">
        <f aca="false">AF85-AD85</f>
        <v>5.08428571428572</v>
      </c>
      <c r="AI85" s="0" t="n">
        <f aca="false">AE85-AG85</f>
        <v>6</v>
      </c>
      <c r="AJ85" s="0" t="n">
        <f aca="false">IF(AC85=B85,1,"ERROR")</f>
        <v>1</v>
      </c>
    </row>
    <row r="86" customFormat="false" ht="15" hidden="false" customHeight="false" outlineLevel="0" collapsed="false">
      <c r="A86" s="123" t="n">
        <v>84</v>
      </c>
      <c r="B86" s="124" t="s">
        <v>237</v>
      </c>
      <c r="C86" s="125" t="n">
        <v>48.6264285714286</v>
      </c>
      <c r="D86" s="126" t="n">
        <f aca="false">_xlfn.RANK.EQ(C86,$C$3:$C$310)</f>
        <v>162</v>
      </c>
      <c r="E86" s="125" t="n">
        <v>35.7142857142857</v>
      </c>
      <c r="F86" s="125" t="n">
        <v>14.2857142857143</v>
      </c>
      <c r="G86" s="125" t="n">
        <v>50</v>
      </c>
      <c r="H86" s="125" t="n">
        <v>21.4285714285714</v>
      </c>
      <c r="I86" s="125" t="n">
        <v>64.2857142857143</v>
      </c>
      <c r="J86" s="125" t="n">
        <v>71.4285714285714</v>
      </c>
      <c r="K86" s="127" t="n">
        <v>42.8571428571429</v>
      </c>
      <c r="L86" s="99"/>
      <c r="M86" s="99"/>
      <c r="N86" s="131" t="n">
        <v>270</v>
      </c>
      <c r="O86" s="132" t="s">
        <v>423</v>
      </c>
      <c r="P86" s="133" t="n">
        <v>61.8114285714286</v>
      </c>
      <c r="Q86" s="134" t="n">
        <v>84</v>
      </c>
      <c r="R86" s="118"/>
      <c r="T86" s="123" t="n">
        <v>187</v>
      </c>
      <c r="U86" s="124" t="s">
        <v>340</v>
      </c>
      <c r="V86" s="124" t="n">
        <v>72.8</v>
      </c>
      <c r="W86" s="124" t="n">
        <v>37</v>
      </c>
      <c r="X86" s="125" t="n">
        <v>6.59571428571429</v>
      </c>
      <c r="Y86" s="135" t="n">
        <v>36</v>
      </c>
      <c r="AB86" s="0" t="n">
        <v>84</v>
      </c>
      <c r="AC86" s="0" t="s">
        <v>237</v>
      </c>
      <c r="AD86" s="0" t="n">
        <v>41.3407142857143</v>
      </c>
      <c r="AE86" s="0" t="n">
        <v>202</v>
      </c>
      <c r="AF86" s="0" t="n">
        <v>48.6264285714286</v>
      </c>
      <c r="AG86" s="0" t="n">
        <v>162</v>
      </c>
      <c r="AH86" s="0" t="n">
        <f aca="false">AF86-AD86</f>
        <v>7.28571428571429</v>
      </c>
      <c r="AI86" s="0" t="n">
        <f aca="false">AE86-AG86</f>
        <v>40</v>
      </c>
      <c r="AJ86" s="0" t="n">
        <f aca="false">IF(AC86=B86,1,"ERROR")</f>
        <v>1</v>
      </c>
    </row>
    <row r="87" customFormat="false" ht="15" hidden="false" customHeight="false" outlineLevel="0" collapsed="false">
      <c r="A87" s="123" t="n">
        <v>85</v>
      </c>
      <c r="B87" s="124" t="s">
        <v>238</v>
      </c>
      <c r="C87" s="125" t="n">
        <v>52.1992857142857</v>
      </c>
      <c r="D87" s="126" t="n">
        <f aca="false">_xlfn.RANK.EQ(C87,$C$3:$C$310)</f>
        <v>143</v>
      </c>
      <c r="E87" s="125" t="n">
        <v>42.8571428571429</v>
      </c>
      <c r="F87" s="125" t="n">
        <v>35.7142857142857</v>
      </c>
      <c r="G87" s="125" t="n">
        <v>85.7142857142857</v>
      </c>
      <c r="H87" s="125" t="n">
        <v>28.5714285714286</v>
      </c>
      <c r="I87" s="125" t="n">
        <v>64.2857142857143</v>
      </c>
      <c r="J87" s="125" t="n">
        <v>50</v>
      </c>
      <c r="K87" s="127" t="n">
        <v>42.8571428571429</v>
      </c>
      <c r="L87" s="99"/>
      <c r="N87" s="131" t="n">
        <v>80</v>
      </c>
      <c r="O87" s="132" t="s">
        <v>233</v>
      </c>
      <c r="P87" s="133" t="n">
        <v>61.675</v>
      </c>
      <c r="Q87" s="134" t="n">
        <v>85</v>
      </c>
      <c r="R87" s="118"/>
      <c r="T87" s="123" t="n">
        <v>81</v>
      </c>
      <c r="U87" s="124" t="s">
        <v>234</v>
      </c>
      <c r="V87" s="124" t="n">
        <v>62.3614285714286</v>
      </c>
      <c r="W87" s="124" t="n">
        <v>83</v>
      </c>
      <c r="X87" s="125" t="n">
        <v>6.18142857142857</v>
      </c>
      <c r="Y87" s="135" t="n">
        <v>33</v>
      </c>
      <c r="AB87" s="0" t="n">
        <v>85</v>
      </c>
      <c r="AC87" s="0" t="s">
        <v>238</v>
      </c>
      <c r="AD87" s="0" t="n">
        <v>68.8157142857143</v>
      </c>
      <c r="AE87" s="0" t="n">
        <v>63</v>
      </c>
      <c r="AF87" s="0" t="n">
        <v>52.1992857142857</v>
      </c>
      <c r="AG87" s="0" t="n">
        <v>143</v>
      </c>
      <c r="AH87" s="0" t="n">
        <f aca="false">AF87-AD87</f>
        <v>-16.6164285714286</v>
      </c>
      <c r="AI87" s="0" t="n">
        <f aca="false">AE87-AG87</f>
        <v>-80</v>
      </c>
      <c r="AJ87" s="0" t="n">
        <f aca="false">IF(AC87=B87,1,"ERROR")</f>
        <v>1</v>
      </c>
    </row>
    <row r="88" customFormat="false" ht="15" hidden="false" customHeight="false" outlineLevel="0" collapsed="false">
      <c r="A88" s="123" t="n">
        <v>86</v>
      </c>
      <c r="B88" s="124" t="s">
        <v>239</v>
      </c>
      <c r="C88" s="125" t="n">
        <v>42.0328571428572</v>
      </c>
      <c r="D88" s="126" t="n">
        <f aca="false">_xlfn.RANK.EQ(C88,$C$3:$C$310)</f>
        <v>201</v>
      </c>
      <c r="E88" s="125" t="n">
        <v>35.7142857142857</v>
      </c>
      <c r="F88" s="125" t="n">
        <v>42.8571428571429</v>
      </c>
      <c r="G88" s="125" t="n">
        <v>21.4285714285714</v>
      </c>
      <c r="H88" s="125" t="n">
        <v>28.5714285714286</v>
      </c>
      <c r="I88" s="125" t="n">
        <v>64.2857142857143</v>
      </c>
      <c r="J88" s="125" t="n">
        <v>71.4285714285714</v>
      </c>
      <c r="K88" s="127" t="n">
        <v>21.4285714285714</v>
      </c>
      <c r="L88" s="99"/>
      <c r="M88" s="99"/>
      <c r="N88" s="131" t="n">
        <v>215</v>
      </c>
      <c r="O88" s="132" t="s">
        <v>368</v>
      </c>
      <c r="P88" s="133" t="n">
        <v>61.6735714285714</v>
      </c>
      <c r="Q88" s="134" t="n">
        <v>86</v>
      </c>
      <c r="R88" s="118"/>
      <c r="T88" s="123" t="n">
        <v>122</v>
      </c>
      <c r="U88" s="124" t="s">
        <v>275</v>
      </c>
      <c r="V88" s="124" t="n">
        <v>63.0478571428571</v>
      </c>
      <c r="W88" s="124" t="n">
        <v>79</v>
      </c>
      <c r="X88" s="125" t="n">
        <v>6.18357142857143</v>
      </c>
      <c r="Y88" s="135" t="n">
        <v>32</v>
      </c>
      <c r="AB88" s="0" t="n">
        <v>86</v>
      </c>
      <c r="AC88" s="0" t="s">
        <v>239</v>
      </c>
      <c r="AD88" s="0" t="n">
        <v>45.3278571428572</v>
      </c>
      <c r="AE88" s="0" t="n">
        <v>173</v>
      </c>
      <c r="AF88" s="0" t="n">
        <v>42.0328571428572</v>
      </c>
      <c r="AG88" s="0" t="n">
        <v>201</v>
      </c>
      <c r="AH88" s="0" t="n">
        <f aca="false">AF88-AD88</f>
        <v>-3.295</v>
      </c>
      <c r="AI88" s="0" t="n">
        <f aca="false">AE88-AG88</f>
        <v>-28</v>
      </c>
      <c r="AJ88" s="0" t="n">
        <f aca="false">IF(AC88=B88,1,"ERROR")</f>
        <v>1</v>
      </c>
    </row>
    <row r="89" customFormat="false" ht="15" hidden="false" customHeight="false" outlineLevel="0" collapsed="false">
      <c r="A89" s="123" t="n">
        <v>87</v>
      </c>
      <c r="B89" s="124" t="s">
        <v>240</v>
      </c>
      <c r="C89" s="125" t="n">
        <v>60.7121428571429</v>
      </c>
      <c r="D89" s="126" t="n">
        <f aca="false">_xlfn.RANK.EQ(C89,$C$3:$C$310)</f>
        <v>94</v>
      </c>
      <c r="E89" s="125" t="n">
        <v>71.4285714285714</v>
      </c>
      <c r="F89" s="125" t="n">
        <v>42.8571428571429</v>
      </c>
      <c r="G89" s="125" t="n">
        <v>50</v>
      </c>
      <c r="H89" s="125" t="n">
        <v>50</v>
      </c>
      <c r="I89" s="125" t="n">
        <v>64.2857142857143</v>
      </c>
      <c r="J89" s="125" t="n">
        <v>92.8571428571429</v>
      </c>
      <c r="K89" s="127" t="n">
        <v>42.8571428571429</v>
      </c>
      <c r="L89" s="99"/>
      <c r="N89" s="131" t="n">
        <v>236</v>
      </c>
      <c r="O89" s="132" t="s">
        <v>389</v>
      </c>
      <c r="P89" s="133" t="n">
        <v>61.5385714285714</v>
      </c>
      <c r="Q89" s="134" t="n">
        <v>87</v>
      </c>
      <c r="R89" s="118"/>
      <c r="T89" s="123" t="n">
        <v>68</v>
      </c>
      <c r="U89" s="124" t="s">
        <v>221</v>
      </c>
      <c r="V89" s="124" t="n">
        <v>52.7471428571429</v>
      </c>
      <c r="W89" s="124" t="n">
        <v>140</v>
      </c>
      <c r="X89" s="125" t="n">
        <v>7.14357142857143</v>
      </c>
      <c r="Y89" s="135" t="n">
        <v>31</v>
      </c>
      <c r="AB89" s="0" t="n">
        <v>87</v>
      </c>
      <c r="AC89" s="0" t="s">
        <v>240</v>
      </c>
      <c r="AD89" s="0" t="n">
        <v>68.4064285714286</v>
      </c>
      <c r="AE89" s="0" t="n">
        <v>65</v>
      </c>
      <c r="AF89" s="0" t="n">
        <v>60.7121428571429</v>
      </c>
      <c r="AG89" s="0" t="n">
        <v>94</v>
      </c>
      <c r="AH89" s="0" t="n">
        <f aca="false">AF89-AD89</f>
        <v>-7.69428571428572</v>
      </c>
      <c r="AI89" s="0" t="n">
        <f aca="false">AE89-AG89</f>
        <v>-29</v>
      </c>
      <c r="AJ89" s="0" t="n">
        <f aca="false">IF(AC89=B89,1,"ERROR")</f>
        <v>1</v>
      </c>
    </row>
    <row r="90" customFormat="false" ht="15" hidden="false" customHeight="false" outlineLevel="0" collapsed="false">
      <c r="A90" s="123" t="n">
        <v>88</v>
      </c>
      <c r="B90" s="124" t="s">
        <v>241</v>
      </c>
      <c r="C90" s="125" t="n">
        <v>69.2307142857143</v>
      </c>
      <c r="D90" s="126" t="n">
        <f aca="false">_xlfn.RANK.EQ(C90,$C$3:$C$310)</f>
        <v>50</v>
      </c>
      <c r="E90" s="125" t="n">
        <v>50</v>
      </c>
      <c r="F90" s="125" t="n">
        <v>42.8571428571429</v>
      </c>
      <c r="G90" s="125" t="n">
        <v>92.8571428571429</v>
      </c>
      <c r="H90" s="125" t="n">
        <v>92.8571428571429</v>
      </c>
      <c r="I90" s="125" t="n">
        <v>71.4285714285714</v>
      </c>
      <c r="J90" s="125" t="n">
        <v>100</v>
      </c>
      <c r="K90" s="127" t="n">
        <v>50</v>
      </c>
      <c r="L90" s="99"/>
      <c r="M90" s="99"/>
      <c r="N90" s="131" t="n">
        <v>141</v>
      </c>
      <c r="O90" s="132" t="s">
        <v>294</v>
      </c>
      <c r="P90" s="133" t="n">
        <v>61.4007142857143</v>
      </c>
      <c r="Q90" s="134" t="n">
        <v>88</v>
      </c>
      <c r="R90" s="118"/>
      <c r="T90" s="123" t="n">
        <v>192</v>
      </c>
      <c r="U90" s="124" t="s">
        <v>345</v>
      </c>
      <c r="V90" s="124" t="n">
        <v>42.7135714285714</v>
      </c>
      <c r="W90" s="124" t="n">
        <v>198</v>
      </c>
      <c r="X90" s="125" t="n">
        <v>4.94285714285714</v>
      </c>
      <c r="Y90" s="135" t="n">
        <v>31</v>
      </c>
      <c r="AB90" s="0" t="n">
        <v>88</v>
      </c>
      <c r="AC90" s="0" t="s">
        <v>241</v>
      </c>
      <c r="AD90" s="0" t="n">
        <v>65.9335714285714</v>
      </c>
      <c r="AE90" s="0" t="n">
        <v>75</v>
      </c>
      <c r="AF90" s="0" t="n">
        <v>69.2307142857143</v>
      </c>
      <c r="AG90" s="0" t="n">
        <v>50</v>
      </c>
      <c r="AH90" s="0" t="n">
        <f aca="false">AF90-AD90</f>
        <v>3.29714285714286</v>
      </c>
      <c r="AI90" s="0" t="n">
        <f aca="false">AE90-AG90</f>
        <v>25</v>
      </c>
      <c r="AJ90" s="0" t="n">
        <f aca="false">IF(AC90=B90,1,"ERROR")</f>
        <v>1</v>
      </c>
    </row>
    <row r="91" customFormat="false" ht="15" hidden="false" customHeight="false" outlineLevel="0" collapsed="false">
      <c r="A91" s="123" t="n">
        <v>89</v>
      </c>
      <c r="B91" s="124" t="s">
        <v>242</v>
      </c>
      <c r="C91" s="125" t="n">
        <v>37.9085714285714</v>
      </c>
      <c r="D91" s="126" t="n">
        <f aca="false">_xlfn.RANK.EQ(C91,$C$3:$C$310)</f>
        <v>223</v>
      </c>
      <c r="E91" s="125" t="n">
        <v>35.7142857142857</v>
      </c>
      <c r="F91" s="125" t="n">
        <v>35.7142857142857</v>
      </c>
      <c r="G91" s="125" t="n">
        <v>50</v>
      </c>
      <c r="H91" s="125" t="n">
        <v>50</v>
      </c>
      <c r="I91" s="125" t="n">
        <v>0</v>
      </c>
      <c r="J91" s="125" t="n">
        <v>71.4285714285714</v>
      </c>
      <c r="K91" s="127" t="n">
        <v>42.8571428571429</v>
      </c>
      <c r="L91" s="99"/>
      <c r="M91" s="99"/>
      <c r="N91" s="131" t="n">
        <v>159</v>
      </c>
      <c r="O91" s="132" t="s">
        <v>312</v>
      </c>
      <c r="P91" s="133" t="n">
        <v>61.4</v>
      </c>
      <c r="Q91" s="134" t="n">
        <v>89</v>
      </c>
      <c r="R91" s="118"/>
      <c r="T91" s="123" t="n">
        <v>264</v>
      </c>
      <c r="U91" s="124" t="s">
        <v>417</v>
      </c>
      <c r="V91" s="124" t="n">
        <v>68.6792857142857</v>
      </c>
      <c r="W91" s="124" t="n">
        <v>51</v>
      </c>
      <c r="X91" s="125" t="n">
        <v>3.43285714285713</v>
      </c>
      <c r="Y91" s="135" t="n">
        <v>30</v>
      </c>
      <c r="Z91" s="136"/>
      <c r="AB91" s="0" t="n">
        <v>89</v>
      </c>
      <c r="AC91" s="0" t="s">
        <v>242</v>
      </c>
      <c r="AD91" s="0" t="n">
        <v>41.3428571428571</v>
      </c>
      <c r="AE91" s="0" t="n">
        <v>201</v>
      </c>
      <c r="AF91" s="0" t="n">
        <v>37.9085714285714</v>
      </c>
      <c r="AG91" s="0" t="n">
        <v>223</v>
      </c>
      <c r="AH91" s="0" t="n">
        <f aca="false">AF91-AD91</f>
        <v>-3.43428571428571</v>
      </c>
      <c r="AI91" s="0" t="n">
        <f aca="false">AE91-AG91</f>
        <v>-22</v>
      </c>
      <c r="AJ91" s="0" t="n">
        <f aca="false">IF(AC91=B91,1,"ERROR")</f>
        <v>1</v>
      </c>
    </row>
    <row r="92" customFormat="false" ht="15" hidden="false" customHeight="false" outlineLevel="0" collapsed="false">
      <c r="A92" s="123" t="n">
        <v>90</v>
      </c>
      <c r="B92" s="124" t="s">
        <v>243</v>
      </c>
      <c r="C92" s="125" t="n">
        <v>28.1564285714286</v>
      </c>
      <c r="D92" s="126" t="n">
        <f aca="false">_xlfn.RANK.EQ(C92,$C$3:$C$310)</f>
        <v>286</v>
      </c>
      <c r="E92" s="125" t="n">
        <v>21.4285714285714</v>
      </c>
      <c r="F92" s="125" t="n">
        <v>35.7142857142857</v>
      </c>
      <c r="G92" s="125" t="n">
        <v>28.5714285714286</v>
      </c>
      <c r="H92" s="125" t="n">
        <v>85.7142857142857</v>
      </c>
      <c r="I92" s="125" t="n">
        <v>0</v>
      </c>
      <c r="J92" s="125" t="n">
        <v>71.4285714285714</v>
      </c>
      <c r="K92" s="127" t="n">
        <v>14.2857142857143</v>
      </c>
      <c r="L92" s="99"/>
      <c r="M92" s="99"/>
      <c r="N92" s="131" t="n">
        <v>129</v>
      </c>
      <c r="O92" s="132" t="s">
        <v>282</v>
      </c>
      <c r="P92" s="133" t="n">
        <v>60.9892857142857</v>
      </c>
      <c r="Q92" s="134" t="n">
        <v>90</v>
      </c>
      <c r="R92" s="118"/>
      <c r="T92" s="123" t="n">
        <v>120</v>
      </c>
      <c r="U92" s="124" t="s">
        <v>273</v>
      </c>
      <c r="V92" s="124" t="n">
        <v>34.7492857142857</v>
      </c>
      <c r="W92" s="124" t="n">
        <v>246</v>
      </c>
      <c r="X92" s="125" t="n">
        <v>4.12</v>
      </c>
      <c r="Y92" s="135" t="n">
        <v>29</v>
      </c>
      <c r="Z92" s="136"/>
      <c r="AB92" s="0" t="n">
        <v>90</v>
      </c>
      <c r="AC92" s="0" t="s">
        <v>243</v>
      </c>
      <c r="AD92" s="0" t="n">
        <v>55.0807142857143</v>
      </c>
      <c r="AE92" s="0" t="n">
        <v>117</v>
      </c>
      <c r="AF92" s="0" t="n">
        <v>28.1564285714286</v>
      </c>
      <c r="AG92" s="0" t="n">
        <v>286</v>
      </c>
      <c r="AH92" s="0" t="n">
        <f aca="false">AF92-AD92</f>
        <v>-26.9242857142857</v>
      </c>
      <c r="AI92" s="0" t="n">
        <f aca="false">AE92-AG92</f>
        <v>-169</v>
      </c>
      <c r="AJ92" s="0" t="n">
        <f aca="false">IF(AC92=B92,1,"ERROR")</f>
        <v>1</v>
      </c>
    </row>
    <row r="93" customFormat="false" ht="15" hidden="false" customHeight="false" outlineLevel="0" collapsed="false">
      <c r="A93" s="123" t="n">
        <v>91</v>
      </c>
      <c r="B93" s="124" t="s">
        <v>244</v>
      </c>
      <c r="C93" s="125" t="n">
        <v>49.0357142857143</v>
      </c>
      <c r="D93" s="126" t="n">
        <f aca="false">_xlfn.RANK.EQ(C93,$C$3:$C$310)</f>
        <v>161</v>
      </c>
      <c r="E93" s="125" t="n">
        <v>14.2857142857143</v>
      </c>
      <c r="F93" s="125" t="n">
        <v>42.8571428571429</v>
      </c>
      <c r="G93" s="125" t="n">
        <v>100</v>
      </c>
      <c r="H93" s="125" t="n">
        <v>85.7142857142857</v>
      </c>
      <c r="I93" s="125" t="n">
        <v>0</v>
      </c>
      <c r="J93" s="125" t="n">
        <v>100</v>
      </c>
      <c r="K93" s="127" t="n">
        <v>50</v>
      </c>
      <c r="L93" s="99"/>
      <c r="M93" s="99"/>
      <c r="N93" s="131" t="n">
        <v>194</v>
      </c>
      <c r="O93" s="132" t="s">
        <v>347</v>
      </c>
      <c r="P93" s="133" t="n">
        <v>60.9871428571429</v>
      </c>
      <c r="Q93" s="134" t="n">
        <v>91</v>
      </c>
      <c r="R93" s="118"/>
      <c r="T93" s="123" t="n">
        <v>279</v>
      </c>
      <c r="U93" s="124" t="s">
        <v>432</v>
      </c>
      <c r="V93" s="124" t="n">
        <v>39.6921428571429</v>
      </c>
      <c r="W93" s="124" t="n">
        <v>212</v>
      </c>
      <c r="X93" s="125" t="n">
        <v>3.43071428571428</v>
      </c>
      <c r="Y93" s="135" t="n">
        <v>28</v>
      </c>
      <c r="AB93" s="0" t="n">
        <v>91</v>
      </c>
      <c r="AC93" s="0" t="s">
        <v>244</v>
      </c>
      <c r="AD93" s="0" t="n">
        <v>47.6607142857143</v>
      </c>
      <c r="AE93" s="0" t="n">
        <v>155</v>
      </c>
      <c r="AF93" s="0" t="n">
        <v>49.0357142857143</v>
      </c>
      <c r="AG93" s="0" t="n">
        <v>161</v>
      </c>
      <c r="AH93" s="0" t="n">
        <f aca="false">AF93-AD93</f>
        <v>1.375</v>
      </c>
      <c r="AI93" s="0" t="n">
        <f aca="false">AE93-AG93</f>
        <v>-6</v>
      </c>
      <c r="AJ93" s="0" t="n">
        <f aca="false">IF(AC93=B93,1,"ERROR")</f>
        <v>1</v>
      </c>
    </row>
    <row r="94" customFormat="false" ht="15" hidden="false" customHeight="false" outlineLevel="0" collapsed="false">
      <c r="A94" s="123" t="n">
        <v>92</v>
      </c>
      <c r="B94" s="124" t="s">
        <v>245</v>
      </c>
      <c r="C94" s="125" t="n">
        <v>57.0042857142857</v>
      </c>
      <c r="D94" s="126" t="n">
        <f aca="false">_xlfn.RANK.EQ(C94,$C$3:$C$310)</f>
        <v>115</v>
      </c>
      <c r="E94" s="125" t="n">
        <v>42.8571428571429</v>
      </c>
      <c r="F94" s="125" t="n">
        <v>35.7142857142857</v>
      </c>
      <c r="G94" s="125" t="n">
        <v>50</v>
      </c>
      <c r="H94" s="125" t="n">
        <v>50</v>
      </c>
      <c r="I94" s="125" t="n">
        <v>64.2857142857143</v>
      </c>
      <c r="J94" s="125" t="n">
        <v>100</v>
      </c>
      <c r="K94" s="127" t="n">
        <v>42.8571428571429</v>
      </c>
      <c r="L94" s="99"/>
      <c r="N94" s="131" t="n">
        <v>218</v>
      </c>
      <c r="O94" s="132" t="s">
        <v>371</v>
      </c>
      <c r="P94" s="133" t="n">
        <v>60.9871428571429</v>
      </c>
      <c r="Q94" s="134" t="n">
        <v>91</v>
      </c>
      <c r="R94" s="118"/>
      <c r="T94" s="123" t="n">
        <v>108</v>
      </c>
      <c r="U94" s="124" t="s">
        <v>261</v>
      </c>
      <c r="V94" s="124" t="n">
        <v>63.735</v>
      </c>
      <c r="W94" s="124" t="n">
        <v>76</v>
      </c>
      <c r="X94" s="125" t="n">
        <v>3.85071428571429</v>
      </c>
      <c r="Y94" s="135" t="n">
        <v>27</v>
      </c>
      <c r="AB94" s="0" t="n">
        <v>92</v>
      </c>
      <c r="AC94" s="0" t="s">
        <v>245</v>
      </c>
      <c r="AD94" s="0" t="n">
        <v>41.6178571428572</v>
      </c>
      <c r="AE94" s="0" t="n">
        <v>197</v>
      </c>
      <c r="AF94" s="0" t="n">
        <v>57.0042857142857</v>
      </c>
      <c r="AG94" s="0" t="n">
        <v>115</v>
      </c>
      <c r="AH94" s="0" t="n">
        <f aca="false">AF94-AD94</f>
        <v>15.3864285714286</v>
      </c>
      <c r="AI94" s="0" t="n">
        <f aca="false">AE94-AG94</f>
        <v>82</v>
      </c>
      <c r="AJ94" s="0" t="n">
        <f aca="false">IF(AC94=B94,1,"ERROR")</f>
        <v>1</v>
      </c>
    </row>
    <row r="95" customFormat="false" ht="15" hidden="false" customHeight="false" outlineLevel="0" collapsed="false">
      <c r="A95" s="123" t="n">
        <v>93</v>
      </c>
      <c r="B95" s="124" t="s">
        <v>246</v>
      </c>
      <c r="C95" s="125" t="n">
        <v>48.3514285714286</v>
      </c>
      <c r="D95" s="126" t="n">
        <f aca="false">_xlfn.RANK.EQ(C95,$C$3:$C$310)</f>
        <v>165</v>
      </c>
      <c r="E95" s="125" t="n">
        <v>14.2857142857143</v>
      </c>
      <c r="F95" s="125" t="n">
        <v>14.2857142857143</v>
      </c>
      <c r="G95" s="125" t="n">
        <v>50</v>
      </c>
      <c r="H95" s="125" t="n">
        <v>42.8571428571429</v>
      </c>
      <c r="I95" s="125" t="n">
        <v>57.1428571428572</v>
      </c>
      <c r="J95" s="125" t="n">
        <v>92.8571428571429</v>
      </c>
      <c r="K95" s="127" t="n">
        <v>42.8571428571429</v>
      </c>
      <c r="L95" s="99"/>
      <c r="M95" s="99"/>
      <c r="N95" s="131" t="n">
        <v>1</v>
      </c>
      <c r="O95" s="132" t="s">
        <v>97</v>
      </c>
      <c r="P95" s="137" t="n">
        <v>60.8521428571429</v>
      </c>
      <c r="Q95" s="134" t="n">
        <v>93</v>
      </c>
      <c r="R95" s="118"/>
      <c r="T95" s="123" t="n">
        <v>142</v>
      </c>
      <c r="U95" s="124" t="s">
        <v>295</v>
      </c>
      <c r="V95" s="124" t="n">
        <v>73.0764285714286</v>
      </c>
      <c r="W95" s="124" t="n">
        <v>32</v>
      </c>
      <c r="X95" s="125" t="n">
        <v>3.84714285714286</v>
      </c>
      <c r="Y95" s="135" t="n">
        <v>27</v>
      </c>
      <c r="AB95" s="0" t="n">
        <v>93</v>
      </c>
      <c r="AC95" s="0" t="s">
        <v>246</v>
      </c>
      <c r="AD95" s="0" t="n">
        <v>47.66</v>
      </c>
      <c r="AE95" s="0" t="n">
        <v>156</v>
      </c>
      <c r="AF95" s="0" t="n">
        <v>48.3514285714286</v>
      </c>
      <c r="AG95" s="0" t="n">
        <v>165</v>
      </c>
      <c r="AH95" s="0" t="n">
        <f aca="false">AF95-AD95</f>
        <v>0.691428571428574</v>
      </c>
      <c r="AI95" s="0" t="n">
        <f aca="false">AE95-AG95</f>
        <v>-9</v>
      </c>
      <c r="AJ95" s="0" t="n">
        <f aca="false">IF(AC95=B95,1,"ERROR")</f>
        <v>1</v>
      </c>
    </row>
    <row r="96" customFormat="false" ht="15" hidden="false" customHeight="false" outlineLevel="0" collapsed="false">
      <c r="A96" s="123" t="n">
        <v>94</v>
      </c>
      <c r="B96" s="124" t="s">
        <v>247</v>
      </c>
      <c r="C96" s="125" t="n">
        <v>64.1471428571429</v>
      </c>
      <c r="D96" s="126" t="n">
        <f aca="false">_xlfn.RANK.EQ(C96,$C$3:$C$310)</f>
        <v>74</v>
      </c>
      <c r="E96" s="125" t="n">
        <v>50</v>
      </c>
      <c r="F96" s="125" t="n">
        <v>7.14285714285714</v>
      </c>
      <c r="G96" s="125" t="n">
        <v>42.8571428571429</v>
      </c>
      <c r="H96" s="125" t="n">
        <v>92.8571428571429</v>
      </c>
      <c r="I96" s="125" t="n">
        <v>64.2857142857143</v>
      </c>
      <c r="J96" s="125" t="n">
        <v>92.8571428571429</v>
      </c>
      <c r="K96" s="127" t="n">
        <v>71.4285714285714</v>
      </c>
      <c r="L96" s="99"/>
      <c r="M96" s="99"/>
      <c r="N96" s="131" t="n">
        <v>87</v>
      </c>
      <c r="O96" s="132" t="s">
        <v>240</v>
      </c>
      <c r="P96" s="133" t="n">
        <v>60.7121428571429</v>
      </c>
      <c r="Q96" s="134" t="n">
        <v>94</v>
      </c>
      <c r="R96" s="118"/>
      <c r="T96" s="123" t="n">
        <v>117</v>
      </c>
      <c r="U96" s="124" t="s">
        <v>270</v>
      </c>
      <c r="V96" s="124" t="n">
        <v>64.285</v>
      </c>
      <c r="W96" s="124" t="n">
        <v>73</v>
      </c>
      <c r="X96" s="125" t="n">
        <v>3.71142857142857</v>
      </c>
      <c r="Y96" s="135" t="n">
        <v>26</v>
      </c>
      <c r="AB96" s="0" t="n">
        <v>94</v>
      </c>
      <c r="AC96" s="0" t="s">
        <v>247</v>
      </c>
      <c r="AD96" s="0" t="n">
        <v>54.67</v>
      </c>
      <c r="AE96" s="0" t="n">
        <v>120</v>
      </c>
      <c r="AF96" s="0" t="n">
        <v>64.1471428571429</v>
      </c>
      <c r="AG96" s="0" t="n">
        <v>74</v>
      </c>
      <c r="AH96" s="0" t="n">
        <f aca="false">AF96-AD96</f>
        <v>9.47714285714285</v>
      </c>
      <c r="AI96" s="0" t="n">
        <f aca="false">AE96-AG96</f>
        <v>46</v>
      </c>
      <c r="AJ96" s="0" t="n">
        <f aca="false">IF(AC96=B96,1,"ERROR")</f>
        <v>1</v>
      </c>
    </row>
    <row r="97" customFormat="false" ht="15" hidden="false" customHeight="false" outlineLevel="0" collapsed="false">
      <c r="A97" s="123" t="n">
        <v>95</v>
      </c>
      <c r="B97" s="124" t="s">
        <v>248</v>
      </c>
      <c r="C97" s="125" t="n">
        <v>28.8442857142857</v>
      </c>
      <c r="D97" s="126" t="n">
        <f aca="false">_xlfn.RANK.EQ(C97,$C$3:$C$310)</f>
        <v>282</v>
      </c>
      <c r="E97" s="125" t="n">
        <v>0</v>
      </c>
      <c r="F97" s="125" t="n">
        <v>14.2857142857143</v>
      </c>
      <c r="G97" s="125" t="n">
        <v>42.8571428571429</v>
      </c>
      <c r="H97" s="125" t="n">
        <v>42.8571428571429</v>
      </c>
      <c r="I97" s="125" t="n">
        <v>0</v>
      </c>
      <c r="J97" s="125" t="n">
        <v>64.2857142857143</v>
      </c>
      <c r="K97" s="127" t="n">
        <v>42.8571428571429</v>
      </c>
      <c r="L97" s="99"/>
      <c r="M97" s="99"/>
      <c r="N97" s="131" t="n">
        <v>5</v>
      </c>
      <c r="O97" s="132" t="s">
        <v>103</v>
      </c>
      <c r="P97" s="137" t="n">
        <v>60.3007142857143</v>
      </c>
      <c r="Q97" s="134" t="n">
        <v>95</v>
      </c>
      <c r="R97" s="118"/>
      <c r="T97" s="123" t="n">
        <v>38</v>
      </c>
      <c r="U97" s="124" t="s">
        <v>180</v>
      </c>
      <c r="V97" s="124" t="n">
        <v>32.5514285714286</v>
      </c>
      <c r="W97" s="124" t="n">
        <v>261</v>
      </c>
      <c r="X97" s="125" t="n">
        <v>4.11785714285714</v>
      </c>
      <c r="Y97" s="135" t="n">
        <v>25</v>
      </c>
      <c r="AB97" s="0" t="n">
        <v>95</v>
      </c>
      <c r="AC97" s="0" t="s">
        <v>248</v>
      </c>
      <c r="AD97" s="0" t="n">
        <v>35.4364285714286</v>
      </c>
      <c r="AE97" s="0" t="n">
        <v>248</v>
      </c>
      <c r="AF97" s="0" t="n">
        <v>28.8442857142857</v>
      </c>
      <c r="AG97" s="0" t="n">
        <v>282</v>
      </c>
      <c r="AH97" s="0" t="n">
        <f aca="false">AF97-AD97</f>
        <v>-6.59214285714285</v>
      </c>
      <c r="AI97" s="0" t="n">
        <f aca="false">AE97-AG97</f>
        <v>-34</v>
      </c>
      <c r="AJ97" s="0" t="n">
        <f aca="false">IF(AC97=B97,1,"ERROR")</f>
        <v>1</v>
      </c>
    </row>
    <row r="98" customFormat="false" ht="15" hidden="false" customHeight="false" outlineLevel="0" collapsed="false">
      <c r="A98" s="123" t="n">
        <v>96</v>
      </c>
      <c r="B98" s="124" t="s">
        <v>249</v>
      </c>
      <c r="C98" s="125" t="n">
        <v>39.9678571428571</v>
      </c>
      <c r="D98" s="126" t="n">
        <f aca="false">_xlfn.RANK.EQ(C98,$C$3:$C$310)</f>
        <v>209</v>
      </c>
      <c r="E98" s="125" t="n">
        <v>35.7142857142857</v>
      </c>
      <c r="F98" s="125" t="n">
        <v>35.7142857142857</v>
      </c>
      <c r="G98" s="125" t="n">
        <v>50</v>
      </c>
      <c r="H98" s="125" t="n">
        <v>28.5714285714286</v>
      </c>
      <c r="I98" s="125" t="n">
        <v>0</v>
      </c>
      <c r="J98" s="125" t="n">
        <v>92.8571428571429</v>
      </c>
      <c r="K98" s="127" t="n">
        <v>42.8571428571429</v>
      </c>
      <c r="L98" s="99"/>
      <c r="M98" s="99"/>
      <c r="N98" s="131" t="n">
        <v>70</v>
      </c>
      <c r="O98" s="132" t="s">
        <v>223</v>
      </c>
      <c r="P98" s="133" t="n">
        <v>60.3007142857143</v>
      </c>
      <c r="Q98" s="134" t="n">
        <v>95</v>
      </c>
      <c r="R98" s="118"/>
      <c r="T98" s="123" t="n">
        <v>88</v>
      </c>
      <c r="U98" s="124" t="s">
        <v>241</v>
      </c>
      <c r="V98" s="124" t="n">
        <v>69.2307142857143</v>
      </c>
      <c r="W98" s="124" t="n">
        <v>50</v>
      </c>
      <c r="X98" s="125" t="n">
        <v>3.29714285714286</v>
      </c>
      <c r="Y98" s="135" t="n">
        <v>25</v>
      </c>
      <c r="AB98" s="0" t="n">
        <v>96</v>
      </c>
      <c r="AC98" s="0" t="s">
        <v>249</v>
      </c>
      <c r="AD98" s="0" t="n">
        <v>47.7985714285714</v>
      </c>
      <c r="AE98" s="0" t="n">
        <v>154</v>
      </c>
      <c r="AF98" s="0" t="n">
        <v>39.9678571428571</v>
      </c>
      <c r="AG98" s="0" t="n">
        <v>209</v>
      </c>
      <c r="AH98" s="0" t="n">
        <f aca="false">AF98-AD98</f>
        <v>-7.83071428571429</v>
      </c>
      <c r="AI98" s="0" t="n">
        <f aca="false">AE98-AG98</f>
        <v>-55</v>
      </c>
      <c r="AJ98" s="0" t="n">
        <f aca="false">IF(AC98=B98,1,"ERROR")</f>
        <v>1</v>
      </c>
    </row>
    <row r="99" customFormat="false" ht="15" hidden="false" customHeight="false" outlineLevel="0" collapsed="false">
      <c r="A99" s="123" t="n">
        <v>97</v>
      </c>
      <c r="B99" s="124" t="s">
        <v>250</v>
      </c>
      <c r="C99" s="125" t="n">
        <v>34.6114285714286</v>
      </c>
      <c r="D99" s="126" t="n">
        <f aca="false">_xlfn.RANK.EQ(C99,$C$3:$C$310)</f>
        <v>247</v>
      </c>
      <c r="E99" s="125" t="n">
        <v>35.7142857142857</v>
      </c>
      <c r="F99" s="125" t="n">
        <v>14.2857142857143</v>
      </c>
      <c r="G99" s="125" t="n">
        <v>42.8571428571429</v>
      </c>
      <c r="H99" s="125" t="n">
        <v>28.5714285714286</v>
      </c>
      <c r="I99" s="125" t="n">
        <v>0</v>
      </c>
      <c r="J99" s="125" t="n">
        <v>71.4285714285714</v>
      </c>
      <c r="K99" s="127" t="n">
        <v>42.8571428571429</v>
      </c>
      <c r="L99" s="99"/>
      <c r="M99" s="99"/>
      <c r="N99" s="131" t="n">
        <v>219</v>
      </c>
      <c r="O99" s="132" t="s">
        <v>372</v>
      </c>
      <c r="P99" s="133" t="n">
        <v>60.3007142857143</v>
      </c>
      <c r="Q99" s="134" t="n">
        <v>95</v>
      </c>
      <c r="R99" s="118"/>
      <c r="T99" s="123" t="n">
        <v>169</v>
      </c>
      <c r="U99" s="124" t="s">
        <v>322</v>
      </c>
      <c r="V99" s="124" t="n">
        <v>50.5492857142857</v>
      </c>
      <c r="W99" s="124" t="n">
        <v>155</v>
      </c>
      <c r="X99" s="125" t="n">
        <v>5.63571428571429</v>
      </c>
      <c r="Y99" s="135" t="n">
        <v>24</v>
      </c>
      <c r="AB99" s="0" t="n">
        <v>97</v>
      </c>
      <c r="AC99" s="0" t="s">
        <v>250</v>
      </c>
      <c r="AD99" s="0" t="n">
        <v>37.3571428571429</v>
      </c>
      <c r="AE99" s="0" t="n">
        <v>233</v>
      </c>
      <c r="AF99" s="0" t="n">
        <v>34.6114285714286</v>
      </c>
      <c r="AG99" s="0" t="n">
        <v>247</v>
      </c>
      <c r="AH99" s="0" t="n">
        <f aca="false">AF99-AD99</f>
        <v>-2.74571428571429</v>
      </c>
      <c r="AI99" s="0" t="n">
        <f aca="false">AE99-AG99</f>
        <v>-14</v>
      </c>
      <c r="AJ99" s="0" t="n">
        <f aca="false">IF(AC99=B99,1,"ERROR")</f>
        <v>1</v>
      </c>
    </row>
    <row r="100" customFormat="false" ht="15" hidden="false" customHeight="false" outlineLevel="0" collapsed="false">
      <c r="A100" s="123" t="n">
        <v>98</v>
      </c>
      <c r="B100" s="124" t="s">
        <v>251</v>
      </c>
      <c r="C100" s="125" t="n">
        <v>57.8278571428572</v>
      </c>
      <c r="D100" s="126" t="n">
        <f aca="false">_xlfn.RANK.EQ(C100,$C$3:$C$310)</f>
        <v>112</v>
      </c>
      <c r="E100" s="125" t="n">
        <v>71.4285714285714</v>
      </c>
      <c r="F100" s="125" t="n">
        <v>35.7142857142857</v>
      </c>
      <c r="G100" s="125" t="n">
        <v>21.4285714285714</v>
      </c>
      <c r="H100" s="125" t="n">
        <v>28.5714285714286</v>
      </c>
      <c r="I100" s="125" t="n">
        <v>64.2857142857143</v>
      </c>
      <c r="J100" s="125" t="n">
        <v>71.4285714285714</v>
      </c>
      <c r="K100" s="127" t="n">
        <v>64.2857142857143</v>
      </c>
      <c r="L100" s="99"/>
      <c r="M100" s="99"/>
      <c r="N100" s="131" t="n">
        <v>239</v>
      </c>
      <c r="O100" s="132" t="s">
        <v>392</v>
      </c>
      <c r="P100" s="133" t="n">
        <v>60.3</v>
      </c>
      <c r="Q100" s="134" t="n">
        <v>98</v>
      </c>
      <c r="R100" s="118"/>
      <c r="T100" s="123" t="n">
        <v>124</v>
      </c>
      <c r="U100" s="124" t="s">
        <v>277</v>
      </c>
      <c r="V100" s="124" t="n">
        <v>82.8292857142857</v>
      </c>
      <c r="W100" s="124" t="n">
        <v>10</v>
      </c>
      <c r="X100" s="125" t="n">
        <v>1.64999999999999</v>
      </c>
      <c r="Y100" s="135" t="n">
        <v>23</v>
      </c>
      <c r="AB100" s="0" t="n">
        <v>98</v>
      </c>
      <c r="AC100" s="0" t="s">
        <v>251</v>
      </c>
      <c r="AD100" s="0" t="n">
        <v>57.1414285714286</v>
      </c>
      <c r="AE100" s="0" t="n">
        <v>110</v>
      </c>
      <c r="AF100" s="0" t="n">
        <v>57.8278571428572</v>
      </c>
      <c r="AG100" s="0" t="n">
        <v>112</v>
      </c>
      <c r="AH100" s="0" t="n">
        <f aca="false">AF100-AD100</f>
        <v>0.686428571428579</v>
      </c>
      <c r="AI100" s="0" t="n">
        <f aca="false">AE100-AG100</f>
        <v>-2</v>
      </c>
      <c r="AJ100" s="0" t="n">
        <f aca="false">IF(AC100=B100,1,"ERROR")</f>
        <v>1</v>
      </c>
    </row>
    <row r="101" customFormat="false" ht="15" hidden="false" customHeight="false" outlineLevel="0" collapsed="false">
      <c r="A101" s="123" t="n">
        <v>99</v>
      </c>
      <c r="B101" s="124" t="s">
        <v>252</v>
      </c>
      <c r="C101" s="125" t="n">
        <v>51.2371428571429</v>
      </c>
      <c r="D101" s="126" t="n">
        <f aca="false">_xlfn.RANK.EQ(C101,$C$3:$C$310)</f>
        <v>149</v>
      </c>
      <c r="E101" s="125" t="n">
        <v>28.5714285714286</v>
      </c>
      <c r="F101" s="125" t="n">
        <v>64.2857142857143</v>
      </c>
      <c r="G101" s="125" t="n">
        <v>42.8571428571429</v>
      </c>
      <c r="H101" s="125" t="n">
        <v>50</v>
      </c>
      <c r="I101" s="125" t="n">
        <v>64.2857142857143</v>
      </c>
      <c r="J101" s="125" t="n">
        <v>71.4285714285714</v>
      </c>
      <c r="K101" s="127" t="n">
        <v>42.8571428571429</v>
      </c>
      <c r="L101" s="99"/>
      <c r="M101" s="99"/>
      <c r="N101" s="131" t="n">
        <v>222</v>
      </c>
      <c r="O101" s="132" t="s">
        <v>375</v>
      </c>
      <c r="P101" s="133" t="n">
        <v>59.8885714285714</v>
      </c>
      <c r="Q101" s="134" t="n">
        <v>99</v>
      </c>
      <c r="R101" s="118"/>
      <c r="T101" s="123" t="n">
        <v>283</v>
      </c>
      <c r="U101" s="124" t="s">
        <v>436</v>
      </c>
      <c r="V101" s="124" t="n">
        <v>35.2978571428571</v>
      </c>
      <c r="W101" s="124" t="n">
        <v>244</v>
      </c>
      <c r="X101" s="125" t="n">
        <v>2.47071428571428</v>
      </c>
      <c r="Y101" s="135" t="n">
        <v>23</v>
      </c>
      <c r="AB101" s="0" t="n">
        <v>99</v>
      </c>
      <c r="AC101" s="0" t="s">
        <v>252</v>
      </c>
      <c r="AD101" s="0" t="n">
        <v>72.25</v>
      </c>
      <c r="AE101" s="0" t="n">
        <v>52</v>
      </c>
      <c r="AF101" s="0" t="n">
        <v>51.2371428571429</v>
      </c>
      <c r="AG101" s="0" t="n">
        <v>149</v>
      </c>
      <c r="AH101" s="0" t="n">
        <f aca="false">AF101-AD101</f>
        <v>-21.0128571428571</v>
      </c>
      <c r="AI101" s="0" t="n">
        <f aca="false">AE101-AG101</f>
        <v>-97</v>
      </c>
      <c r="AJ101" s="0" t="n">
        <f aca="false">IF(AC101=B101,1,"ERROR")</f>
        <v>1</v>
      </c>
    </row>
    <row r="102" customFormat="false" ht="15" hidden="false" customHeight="false" outlineLevel="0" collapsed="false">
      <c r="A102" s="123" t="n">
        <v>100</v>
      </c>
      <c r="B102" s="124" t="s">
        <v>253</v>
      </c>
      <c r="C102" s="125" t="n">
        <v>21.5628571428571</v>
      </c>
      <c r="D102" s="126" t="n">
        <f aca="false">_xlfn.RANK.EQ(C102,$C$3:$C$310)</f>
        <v>304</v>
      </c>
      <c r="E102" s="125" t="n">
        <v>7.14285714285714</v>
      </c>
      <c r="F102" s="125" t="n">
        <v>7.14285714285714</v>
      </c>
      <c r="G102" s="125" t="n">
        <v>21.4285714285714</v>
      </c>
      <c r="H102" s="125" t="n">
        <v>21.4285714285714</v>
      </c>
      <c r="I102" s="125" t="n">
        <v>0</v>
      </c>
      <c r="J102" s="125" t="n">
        <v>71.4285714285714</v>
      </c>
      <c r="K102" s="127" t="n">
        <v>21.4285714285714</v>
      </c>
      <c r="L102" s="99"/>
      <c r="M102" s="99"/>
      <c r="N102" s="131" t="n">
        <v>205</v>
      </c>
      <c r="O102" s="132" t="s">
        <v>358</v>
      </c>
      <c r="P102" s="133" t="n">
        <v>59.7528571428572</v>
      </c>
      <c r="Q102" s="134" t="n">
        <v>100</v>
      </c>
      <c r="R102" s="118"/>
      <c r="T102" s="123" t="n">
        <v>66</v>
      </c>
      <c r="U102" s="124" t="s">
        <v>219</v>
      </c>
      <c r="V102" s="124" t="n">
        <v>63.7364285714286</v>
      </c>
      <c r="W102" s="124" t="n">
        <v>75</v>
      </c>
      <c r="X102" s="125" t="n">
        <v>2.88785714285715</v>
      </c>
      <c r="Y102" s="135" t="n">
        <v>22</v>
      </c>
      <c r="AB102" s="0" t="n">
        <v>100</v>
      </c>
      <c r="AC102" s="0" t="s">
        <v>253</v>
      </c>
      <c r="AD102" s="0" t="n">
        <v>27.1935714285714</v>
      </c>
      <c r="AE102" s="0" t="n">
        <v>291</v>
      </c>
      <c r="AF102" s="0" t="n">
        <v>21.5628571428571</v>
      </c>
      <c r="AG102" s="0" t="n">
        <v>304</v>
      </c>
      <c r="AH102" s="0" t="n">
        <f aca="false">AF102-AD102</f>
        <v>-5.63071428571428</v>
      </c>
      <c r="AI102" s="0" t="n">
        <f aca="false">AE102-AG102</f>
        <v>-13</v>
      </c>
      <c r="AJ102" s="0" t="n">
        <f aca="false">IF(AC102=B102,1,"ERROR")</f>
        <v>1</v>
      </c>
    </row>
    <row r="103" customFormat="false" ht="15" hidden="false" customHeight="false" outlineLevel="0" collapsed="false">
      <c r="A103" s="123" t="n">
        <v>101</v>
      </c>
      <c r="B103" s="124" t="s">
        <v>254</v>
      </c>
      <c r="C103" s="125" t="n">
        <v>46.5642857142857</v>
      </c>
      <c r="D103" s="126" t="n">
        <f aca="false">_xlfn.RANK.EQ(C103,$C$3:$C$310)</f>
        <v>177</v>
      </c>
      <c r="E103" s="125" t="n">
        <v>42.8571428571429</v>
      </c>
      <c r="F103" s="125" t="n">
        <v>35.7142857142857</v>
      </c>
      <c r="G103" s="125" t="n">
        <v>50</v>
      </c>
      <c r="H103" s="125" t="n">
        <v>50</v>
      </c>
      <c r="I103" s="125" t="n">
        <v>35.7142857142857</v>
      </c>
      <c r="J103" s="125" t="n">
        <v>71.4285714285714</v>
      </c>
      <c r="K103" s="127" t="n">
        <v>42.8571428571429</v>
      </c>
      <c r="L103" s="99"/>
      <c r="M103" s="99"/>
      <c r="N103" s="131" t="n">
        <v>27</v>
      </c>
      <c r="O103" s="132" t="s">
        <v>142</v>
      </c>
      <c r="P103" s="133" t="n">
        <v>59.615</v>
      </c>
      <c r="Q103" s="134" t="n">
        <v>101</v>
      </c>
      <c r="R103" s="118"/>
      <c r="T103" s="123" t="n">
        <v>79</v>
      </c>
      <c r="U103" s="124" t="s">
        <v>232</v>
      </c>
      <c r="V103" s="124" t="n">
        <v>43.1264285714286</v>
      </c>
      <c r="W103" s="124" t="n">
        <v>196</v>
      </c>
      <c r="X103" s="125" t="n">
        <v>3.15642857142858</v>
      </c>
      <c r="Y103" s="135" t="n">
        <v>22</v>
      </c>
      <c r="AB103" s="0" t="n">
        <v>101</v>
      </c>
      <c r="AC103" s="0" t="s">
        <v>254</v>
      </c>
      <c r="AD103" s="0" t="n">
        <v>54.8064285714286</v>
      </c>
      <c r="AE103" s="0" t="n">
        <v>118</v>
      </c>
      <c r="AF103" s="0" t="n">
        <v>46.5642857142857</v>
      </c>
      <c r="AG103" s="0" t="n">
        <v>177</v>
      </c>
      <c r="AH103" s="0" t="n">
        <f aca="false">AF103-AD103</f>
        <v>-8.24214285714285</v>
      </c>
      <c r="AI103" s="0" t="n">
        <f aca="false">AE103-AG103</f>
        <v>-59</v>
      </c>
      <c r="AJ103" s="0" t="n">
        <f aca="false">IF(AC103=B103,1,"ERROR")</f>
        <v>1</v>
      </c>
    </row>
    <row r="104" customFormat="false" ht="15" hidden="false" customHeight="false" outlineLevel="0" collapsed="false">
      <c r="A104" s="123" t="n">
        <v>102</v>
      </c>
      <c r="B104" s="124" t="s">
        <v>255</v>
      </c>
      <c r="C104" s="125" t="n">
        <v>73.2121428571429</v>
      </c>
      <c r="D104" s="126" t="n">
        <f aca="false">_xlfn.RANK.EQ(C104,$C$3:$C$310)</f>
        <v>31</v>
      </c>
      <c r="E104" s="125" t="n">
        <v>71.4285714285714</v>
      </c>
      <c r="F104" s="125" t="n">
        <v>64.2857142857143</v>
      </c>
      <c r="G104" s="125" t="n">
        <v>50</v>
      </c>
      <c r="H104" s="125" t="n">
        <v>28.5714285714286</v>
      </c>
      <c r="I104" s="125" t="n">
        <v>64.2857142857143</v>
      </c>
      <c r="J104" s="125" t="n">
        <v>92.8571428571429</v>
      </c>
      <c r="K104" s="127" t="n">
        <v>92.8571428571429</v>
      </c>
      <c r="L104" s="99"/>
      <c r="M104" s="99"/>
      <c r="N104" s="131" t="n">
        <v>308</v>
      </c>
      <c r="O104" s="132" t="s">
        <v>461</v>
      </c>
      <c r="P104" s="133" t="n">
        <v>59.4771428571429</v>
      </c>
      <c r="Q104" s="134" t="n">
        <v>102</v>
      </c>
      <c r="R104" s="118"/>
      <c r="T104" s="123" t="n">
        <v>235</v>
      </c>
      <c r="U104" s="124" t="s">
        <v>388</v>
      </c>
      <c r="V104" s="124" t="n">
        <v>30.4907142857143</v>
      </c>
      <c r="W104" s="124" t="n">
        <v>273</v>
      </c>
      <c r="X104" s="125" t="n">
        <v>5.21928571428571</v>
      </c>
      <c r="Y104" s="135" t="n">
        <v>22</v>
      </c>
      <c r="AB104" s="0" t="n">
        <v>102</v>
      </c>
      <c r="AC104" s="0" t="s">
        <v>255</v>
      </c>
      <c r="AD104" s="0" t="n">
        <v>20.6028571428571</v>
      </c>
      <c r="AE104" s="0" t="n">
        <v>305</v>
      </c>
      <c r="AF104" s="0" t="n">
        <v>73.2121428571429</v>
      </c>
      <c r="AG104" s="0" t="n">
        <v>31</v>
      </c>
      <c r="AH104" s="0" t="n">
        <f aca="false">AF104-AD104</f>
        <v>52.6092857142857</v>
      </c>
      <c r="AI104" s="0" t="n">
        <f aca="false">AE104-AG104</f>
        <v>274</v>
      </c>
      <c r="AJ104" s="0" t="n">
        <f aca="false">IF(AC104=B104,1,"ERROR")</f>
        <v>1</v>
      </c>
    </row>
    <row r="105" customFormat="false" ht="15" hidden="false" customHeight="false" outlineLevel="0" collapsed="false">
      <c r="A105" s="123" t="n">
        <v>103</v>
      </c>
      <c r="B105" s="124" t="s">
        <v>256</v>
      </c>
      <c r="C105" s="125" t="n">
        <v>23.7592857142857</v>
      </c>
      <c r="D105" s="126" t="n">
        <f aca="false">_xlfn.RANK.EQ(C105,$C$3:$C$310)</f>
        <v>300</v>
      </c>
      <c r="E105" s="125" t="n">
        <v>35.7142857142857</v>
      </c>
      <c r="F105" s="125" t="n">
        <v>0</v>
      </c>
      <c r="G105" s="125" t="n">
        <v>21.4285714285714</v>
      </c>
      <c r="H105" s="125" t="n">
        <v>21.4285714285714</v>
      </c>
      <c r="I105" s="125" t="n">
        <v>0</v>
      </c>
      <c r="J105" s="125" t="n">
        <v>71.4285714285714</v>
      </c>
      <c r="K105" s="127" t="n">
        <v>14.2857142857143</v>
      </c>
      <c r="L105" s="99"/>
      <c r="M105" s="99"/>
      <c r="N105" s="131" t="n">
        <v>176</v>
      </c>
      <c r="O105" s="132" t="s">
        <v>329</v>
      </c>
      <c r="P105" s="133" t="n">
        <v>59.2057142857143</v>
      </c>
      <c r="Q105" s="134" t="n">
        <v>103</v>
      </c>
      <c r="R105" s="118"/>
      <c r="T105" s="123" t="n">
        <v>240</v>
      </c>
      <c r="U105" s="124" t="s">
        <v>393</v>
      </c>
      <c r="V105" s="124" t="n">
        <v>50.9628571428572</v>
      </c>
      <c r="W105" s="124" t="n">
        <v>152</v>
      </c>
      <c r="X105" s="125" t="n">
        <v>5.77500000000001</v>
      </c>
      <c r="Y105" s="135" t="n">
        <v>22</v>
      </c>
      <c r="AB105" s="0" t="n">
        <v>103</v>
      </c>
      <c r="AC105" s="0" t="s">
        <v>256</v>
      </c>
      <c r="AD105" s="0" t="n">
        <v>21.5628571428571</v>
      </c>
      <c r="AE105" s="0" t="n">
        <v>303</v>
      </c>
      <c r="AF105" s="0" t="n">
        <v>23.7592857142857</v>
      </c>
      <c r="AG105" s="0" t="n">
        <v>300</v>
      </c>
      <c r="AH105" s="0" t="n">
        <f aca="false">AF105-AD105</f>
        <v>2.19642857142857</v>
      </c>
      <c r="AI105" s="0" t="n">
        <f aca="false">AE105-AG105</f>
        <v>3</v>
      </c>
      <c r="AJ105" s="0" t="n">
        <f aca="false">IF(AC105=B105,1,"ERROR")</f>
        <v>1</v>
      </c>
    </row>
    <row r="106" customFormat="false" ht="15" hidden="false" customHeight="false" outlineLevel="0" collapsed="false">
      <c r="A106" s="123" t="n">
        <v>104</v>
      </c>
      <c r="B106" s="124" t="s">
        <v>257</v>
      </c>
      <c r="C106" s="125" t="n">
        <v>74.9985714285714</v>
      </c>
      <c r="D106" s="126" t="n">
        <f aca="false">_xlfn.RANK.EQ(C106,$C$3:$C$310)</f>
        <v>26</v>
      </c>
      <c r="E106" s="125" t="n">
        <v>92.8571428571429</v>
      </c>
      <c r="F106" s="125" t="n">
        <v>50</v>
      </c>
      <c r="G106" s="125" t="n">
        <v>42.8571428571429</v>
      </c>
      <c r="H106" s="125" t="n">
        <v>50</v>
      </c>
      <c r="I106" s="125" t="n">
        <v>92.8571428571429</v>
      </c>
      <c r="J106" s="125" t="n">
        <v>92.8571428571429</v>
      </c>
      <c r="K106" s="127" t="n">
        <v>64.2857142857143</v>
      </c>
      <c r="L106" s="99"/>
      <c r="M106" s="99"/>
      <c r="N106" s="131" t="n">
        <v>150</v>
      </c>
      <c r="O106" s="132" t="s">
        <v>303</v>
      </c>
      <c r="P106" s="133" t="n">
        <v>59.2</v>
      </c>
      <c r="Q106" s="134" t="n">
        <v>104</v>
      </c>
      <c r="R106" s="118"/>
      <c r="T106" s="123" t="n">
        <v>34</v>
      </c>
      <c r="U106" s="124" t="s">
        <v>168</v>
      </c>
      <c r="V106" s="124" t="n">
        <v>35.985</v>
      </c>
      <c r="W106" s="124" t="n">
        <v>236</v>
      </c>
      <c r="X106" s="125" t="n">
        <v>2.05928571428571</v>
      </c>
      <c r="Y106" s="135" t="n">
        <v>21</v>
      </c>
      <c r="AB106" s="0" t="n">
        <v>104</v>
      </c>
      <c r="AC106" s="0" t="s">
        <v>257</v>
      </c>
      <c r="AD106" s="0" t="n">
        <v>90.2464285714285</v>
      </c>
      <c r="AE106" s="0" t="n">
        <v>20</v>
      </c>
      <c r="AF106" s="0" t="n">
        <v>74.9985714285714</v>
      </c>
      <c r="AG106" s="0" t="n">
        <v>26</v>
      </c>
      <c r="AH106" s="0" t="n">
        <f aca="false">AF106-AD106</f>
        <v>-15.2478571428571</v>
      </c>
      <c r="AI106" s="0" t="n">
        <f aca="false">AE106-AG106</f>
        <v>-6</v>
      </c>
      <c r="AJ106" s="0" t="n">
        <f aca="false">IF(AC106=B106,1,"ERROR")</f>
        <v>1</v>
      </c>
    </row>
    <row r="107" customFormat="false" ht="15" hidden="false" customHeight="false" outlineLevel="0" collapsed="false">
      <c r="A107" s="123" t="n">
        <v>105</v>
      </c>
      <c r="B107" s="124" t="s">
        <v>258</v>
      </c>
      <c r="C107" s="125" t="n">
        <v>55.6307142857143</v>
      </c>
      <c r="D107" s="126" t="n">
        <f aca="false">_xlfn.RANK.EQ(C107,$C$3:$C$310)</f>
        <v>123</v>
      </c>
      <c r="E107" s="125" t="n">
        <v>64.2857142857143</v>
      </c>
      <c r="F107" s="125" t="n">
        <v>35.7142857142857</v>
      </c>
      <c r="G107" s="125" t="n">
        <v>42.8571428571429</v>
      </c>
      <c r="H107" s="125" t="n">
        <v>28.5714285714286</v>
      </c>
      <c r="I107" s="125" t="n">
        <v>64.2857142857143</v>
      </c>
      <c r="J107" s="125" t="n">
        <v>71.4285714285714</v>
      </c>
      <c r="K107" s="127" t="n">
        <v>50</v>
      </c>
      <c r="L107" s="99"/>
      <c r="M107" s="99"/>
      <c r="N107" s="131" t="n">
        <v>149</v>
      </c>
      <c r="O107" s="132" t="s">
        <v>302</v>
      </c>
      <c r="P107" s="133" t="n">
        <v>58.9292857142857</v>
      </c>
      <c r="Q107" s="134" t="n">
        <v>105</v>
      </c>
      <c r="R107" s="118"/>
      <c r="T107" s="123" t="n">
        <v>58</v>
      </c>
      <c r="U107" s="124" t="s">
        <v>211</v>
      </c>
      <c r="V107" s="124" t="n">
        <v>28.5685714285714</v>
      </c>
      <c r="W107" s="124" t="n">
        <v>284</v>
      </c>
      <c r="X107" s="125" t="n">
        <v>7.96571428571429</v>
      </c>
      <c r="Y107" s="135" t="n">
        <v>21</v>
      </c>
      <c r="AB107" s="0" t="n">
        <v>105</v>
      </c>
      <c r="AC107" s="0" t="s">
        <v>258</v>
      </c>
      <c r="AD107" s="0" t="n">
        <v>42.3028571428571</v>
      </c>
      <c r="AE107" s="0" t="n">
        <v>191</v>
      </c>
      <c r="AF107" s="0" t="n">
        <v>55.6307142857143</v>
      </c>
      <c r="AG107" s="0" t="n">
        <v>123</v>
      </c>
      <c r="AH107" s="0" t="n">
        <f aca="false">AF107-AD107</f>
        <v>13.3278571428572</v>
      </c>
      <c r="AI107" s="0" t="n">
        <f aca="false">AE107-AG107</f>
        <v>68</v>
      </c>
      <c r="AJ107" s="0" t="n">
        <f aca="false">IF(AC107=B107,1,"ERROR")</f>
        <v>1</v>
      </c>
    </row>
    <row r="108" customFormat="false" ht="15" hidden="false" customHeight="false" outlineLevel="0" collapsed="false">
      <c r="A108" s="123" t="n">
        <v>106</v>
      </c>
      <c r="B108" s="124" t="s">
        <v>259</v>
      </c>
      <c r="C108" s="125" t="n">
        <v>62.5</v>
      </c>
      <c r="D108" s="126" t="n">
        <f aca="false">_xlfn.RANK.EQ(C108,$C$3:$C$310)</f>
        <v>81</v>
      </c>
      <c r="E108" s="125" t="n">
        <v>71.4285714285714</v>
      </c>
      <c r="F108" s="125" t="n">
        <v>64.2857142857143</v>
      </c>
      <c r="G108" s="125" t="n">
        <v>28.5714285714286</v>
      </c>
      <c r="H108" s="125" t="n">
        <v>92.8571428571429</v>
      </c>
      <c r="I108" s="125" t="n">
        <v>64.2857142857143</v>
      </c>
      <c r="J108" s="125" t="n">
        <v>50</v>
      </c>
      <c r="K108" s="127" t="n">
        <v>71.4285714285714</v>
      </c>
      <c r="L108" s="99"/>
      <c r="M108" s="99"/>
      <c r="N108" s="131" t="n">
        <v>206</v>
      </c>
      <c r="O108" s="132" t="s">
        <v>359</v>
      </c>
      <c r="P108" s="133" t="n">
        <v>58.3785714285714</v>
      </c>
      <c r="Q108" s="134" t="n">
        <v>106</v>
      </c>
      <c r="R108" s="118"/>
      <c r="T108" s="123" t="n">
        <v>77</v>
      </c>
      <c r="U108" s="124" t="s">
        <v>230</v>
      </c>
      <c r="V108" s="124" t="n">
        <v>53.4328571428572</v>
      </c>
      <c r="W108" s="124" t="n">
        <v>136</v>
      </c>
      <c r="X108" s="125" t="n">
        <v>5.77428571428572</v>
      </c>
      <c r="Y108" s="135" t="n">
        <v>21</v>
      </c>
      <c r="AB108" s="0" t="n">
        <v>106</v>
      </c>
      <c r="AC108" s="0" t="s">
        <v>259</v>
      </c>
      <c r="AD108" s="0" t="n">
        <v>84.2007142857143</v>
      </c>
      <c r="AE108" s="0" t="n">
        <v>30</v>
      </c>
      <c r="AF108" s="0" t="n">
        <v>62.5</v>
      </c>
      <c r="AG108" s="0" t="n">
        <v>81</v>
      </c>
      <c r="AH108" s="0" t="n">
        <f aca="false">AF108-AD108</f>
        <v>-21.7007142857143</v>
      </c>
      <c r="AI108" s="0" t="n">
        <f aca="false">AE108-AG108</f>
        <v>-51</v>
      </c>
      <c r="AJ108" s="0" t="n">
        <f aca="false">IF(AC108=B108,1,"ERROR")</f>
        <v>1</v>
      </c>
    </row>
    <row r="109" customFormat="false" ht="15" hidden="false" customHeight="false" outlineLevel="0" collapsed="false">
      <c r="A109" s="123" t="n">
        <v>107</v>
      </c>
      <c r="B109" s="124" t="s">
        <v>260</v>
      </c>
      <c r="C109" s="125" t="n">
        <v>31.7264285714286</v>
      </c>
      <c r="D109" s="126" t="n">
        <f aca="false">_xlfn.RANK.EQ(C109,$C$3:$C$310)</f>
        <v>268</v>
      </c>
      <c r="E109" s="125" t="n">
        <v>35.7142857142857</v>
      </c>
      <c r="F109" s="125" t="n">
        <v>0</v>
      </c>
      <c r="G109" s="125" t="n">
        <v>28.5714285714286</v>
      </c>
      <c r="H109" s="125" t="n">
        <v>21.4285714285714</v>
      </c>
      <c r="I109" s="125" t="n">
        <v>0</v>
      </c>
      <c r="J109" s="125" t="n">
        <v>71.4285714285714</v>
      </c>
      <c r="K109" s="127" t="n">
        <v>42.8571428571429</v>
      </c>
      <c r="L109" s="99"/>
      <c r="M109" s="99"/>
      <c r="N109" s="131" t="n">
        <v>14</v>
      </c>
      <c r="O109" s="132" t="s">
        <v>123</v>
      </c>
      <c r="P109" s="133" t="n">
        <v>58.3764285714286</v>
      </c>
      <c r="Q109" s="134" t="n">
        <v>107</v>
      </c>
      <c r="R109" s="118"/>
      <c r="T109" s="123" t="n">
        <v>234</v>
      </c>
      <c r="U109" s="124" t="s">
        <v>387</v>
      </c>
      <c r="V109" s="124" t="n">
        <v>86.5364285714286</v>
      </c>
      <c r="W109" s="124" t="n">
        <v>5</v>
      </c>
      <c r="X109" s="125" t="n">
        <v>1.235</v>
      </c>
      <c r="Y109" s="135" t="n">
        <v>21</v>
      </c>
      <c r="AB109" s="0" t="n">
        <v>107</v>
      </c>
      <c r="AC109" s="0" t="s">
        <v>260</v>
      </c>
      <c r="AD109" s="0" t="n">
        <v>29.5307142857143</v>
      </c>
      <c r="AE109" s="0" t="n">
        <v>281</v>
      </c>
      <c r="AF109" s="0" t="n">
        <v>31.7264285714286</v>
      </c>
      <c r="AG109" s="0" t="n">
        <v>268</v>
      </c>
      <c r="AH109" s="0" t="n">
        <f aca="false">AF109-AD109</f>
        <v>2.19571428571428</v>
      </c>
      <c r="AI109" s="0" t="n">
        <f aca="false">AE109-AG109</f>
        <v>13</v>
      </c>
      <c r="AJ109" s="0" t="n">
        <f aca="false">IF(AC109=B109,1,"ERROR")</f>
        <v>1</v>
      </c>
    </row>
    <row r="110" customFormat="false" ht="15" hidden="false" customHeight="false" outlineLevel="0" collapsed="false">
      <c r="A110" s="123" t="n">
        <v>108</v>
      </c>
      <c r="B110" s="124" t="s">
        <v>261</v>
      </c>
      <c r="C110" s="125" t="n">
        <v>63.735</v>
      </c>
      <c r="D110" s="126" t="n">
        <f aca="false">_xlfn.RANK.EQ(C110,$C$3:$C$310)</f>
        <v>76</v>
      </c>
      <c r="E110" s="125" t="n">
        <v>50</v>
      </c>
      <c r="F110" s="125" t="n">
        <v>35.7142857142857</v>
      </c>
      <c r="G110" s="125" t="n">
        <v>50</v>
      </c>
      <c r="H110" s="125" t="n">
        <v>42.8571428571429</v>
      </c>
      <c r="I110" s="125" t="n">
        <v>64.2857142857143</v>
      </c>
      <c r="J110" s="125" t="n">
        <v>92.8571428571429</v>
      </c>
      <c r="K110" s="127" t="n">
        <v>71.4285714285714</v>
      </c>
      <c r="L110" s="99"/>
      <c r="M110" s="99"/>
      <c r="N110" s="131" t="n">
        <v>121</v>
      </c>
      <c r="O110" s="132" t="s">
        <v>274</v>
      </c>
      <c r="P110" s="133" t="n">
        <v>58.375</v>
      </c>
      <c r="Q110" s="134" t="n">
        <v>108</v>
      </c>
      <c r="R110" s="118"/>
      <c r="T110" s="123" t="n">
        <v>78</v>
      </c>
      <c r="U110" s="124" t="s">
        <v>231</v>
      </c>
      <c r="V110" s="124" t="n">
        <v>83.24</v>
      </c>
      <c r="W110" s="124" t="n">
        <v>9</v>
      </c>
      <c r="X110" s="125" t="n">
        <v>-0.963571428571427</v>
      </c>
      <c r="Y110" s="135" t="n">
        <v>20</v>
      </c>
      <c r="AB110" s="0" t="n">
        <v>108</v>
      </c>
      <c r="AC110" s="0" t="s">
        <v>261</v>
      </c>
      <c r="AD110" s="0" t="n">
        <v>59.8842857142857</v>
      </c>
      <c r="AE110" s="0" t="n">
        <v>103</v>
      </c>
      <c r="AF110" s="0" t="n">
        <v>63.735</v>
      </c>
      <c r="AG110" s="0" t="n">
        <v>76</v>
      </c>
      <c r="AH110" s="0" t="n">
        <f aca="false">AF110-AD110</f>
        <v>3.85071428571429</v>
      </c>
      <c r="AI110" s="0" t="n">
        <f aca="false">AE110-AG110</f>
        <v>27</v>
      </c>
      <c r="AJ110" s="0" t="n">
        <f aca="false">IF(AC110=B110,1,"ERROR")</f>
        <v>1</v>
      </c>
    </row>
    <row r="111" customFormat="false" ht="15" hidden="false" customHeight="false" outlineLevel="0" collapsed="false">
      <c r="A111" s="123" t="n">
        <v>109</v>
      </c>
      <c r="B111" s="124" t="s">
        <v>262</v>
      </c>
      <c r="C111" s="125" t="n">
        <v>78.1578571428571</v>
      </c>
      <c r="D111" s="126" t="n">
        <f aca="false">_xlfn.RANK.EQ(C111,$C$3:$C$310)</f>
        <v>22</v>
      </c>
      <c r="E111" s="125" t="n">
        <v>71.4285714285714</v>
      </c>
      <c r="F111" s="125" t="n">
        <v>42.8571428571429</v>
      </c>
      <c r="G111" s="125" t="n">
        <v>92.8571428571429</v>
      </c>
      <c r="H111" s="125" t="n">
        <v>50</v>
      </c>
      <c r="I111" s="125" t="n">
        <v>64.2857142857143</v>
      </c>
      <c r="J111" s="125" t="n">
        <v>92.8571428571429</v>
      </c>
      <c r="K111" s="127" t="n">
        <v>92.8571428571429</v>
      </c>
      <c r="L111" s="99"/>
      <c r="M111" s="99"/>
      <c r="N111" s="131" t="n">
        <v>30</v>
      </c>
      <c r="O111" s="132" t="s">
        <v>155</v>
      </c>
      <c r="P111" s="133" t="n">
        <v>58.2421428571429</v>
      </c>
      <c r="Q111" s="134" t="n">
        <v>109</v>
      </c>
      <c r="R111" s="118"/>
      <c r="T111" s="123" t="n">
        <v>184</v>
      </c>
      <c r="U111" s="124" t="s">
        <v>337</v>
      </c>
      <c r="V111" s="124" t="n">
        <v>37.0828571428571</v>
      </c>
      <c r="W111" s="124" t="n">
        <v>229</v>
      </c>
      <c r="X111" s="125" t="n">
        <v>1.78642857142857</v>
      </c>
      <c r="Y111" s="135" t="n">
        <v>20</v>
      </c>
      <c r="AB111" s="0" t="n">
        <v>109</v>
      </c>
      <c r="AC111" s="0" t="s">
        <v>262</v>
      </c>
      <c r="AD111" s="0" t="n">
        <v>39.4178571428571</v>
      </c>
      <c r="AE111" s="0" t="n">
        <v>220</v>
      </c>
      <c r="AF111" s="0" t="n">
        <v>78.1578571428571</v>
      </c>
      <c r="AG111" s="0" t="n">
        <v>22</v>
      </c>
      <c r="AH111" s="0" t="n">
        <f aca="false">AF111-AD111</f>
        <v>38.74</v>
      </c>
      <c r="AI111" s="0" t="n">
        <f aca="false">AE111-AG111</f>
        <v>198</v>
      </c>
      <c r="AJ111" s="0" t="n">
        <f aca="false">IF(AC111=B111,1,"ERROR")</f>
        <v>1</v>
      </c>
    </row>
    <row r="112" customFormat="false" ht="15" hidden="false" customHeight="false" outlineLevel="0" collapsed="false">
      <c r="A112" s="123" t="n">
        <v>110</v>
      </c>
      <c r="B112" s="124" t="s">
        <v>263</v>
      </c>
      <c r="C112" s="125" t="n">
        <v>65.6578571428571</v>
      </c>
      <c r="D112" s="126" t="n">
        <f aca="false">_xlfn.RANK.EQ(C112,$C$3:$C$310)</f>
        <v>64</v>
      </c>
      <c r="E112" s="125" t="n">
        <v>64.2857142857143</v>
      </c>
      <c r="F112" s="125" t="n">
        <v>64.2857142857143</v>
      </c>
      <c r="G112" s="125" t="n">
        <v>92.8571428571429</v>
      </c>
      <c r="H112" s="125" t="n">
        <v>28.5714285714286</v>
      </c>
      <c r="I112" s="125" t="n">
        <v>64.2857142857143</v>
      </c>
      <c r="J112" s="125" t="n">
        <v>100</v>
      </c>
      <c r="K112" s="127" t="n">
        <v>42.8571428571429</v>
      </c>
      <c r="L112" s="99"/>
      <c r="M112" s="99"/>
      <c r="N112" s="131" t="n">
        <v>35</v>
      </c>
      <c r="O112" s="132" t="s">
        <v>171</v>
      </c>
      <c r="P112" s="133" t="n">
        <v>58.2407142857143</v>
      </c>
      <c r="Q112" s="134" t="n">
        <v>110</v>
      </c>
      <c r="R112" s="118"/>
      <c r="T112" s="123" t="n">
        <v>302</v>
      </c>
      <c r="U112" s="124" t="s">
        <v>455</v>
      </c>
      <c r="V112" s="124" t="n">
        <v>48.625</v>
      </c>
      <c r="W112" s="124" t="n">
        <v>163</v>
      </c>
      <c r="X112" s="125" t="n">
        <v>4.53642857142858</v>
      </c>
      <c r="Y112" s="135" t="n">
        <v>19</v>
      </c>
      <c r="AB112" s="0" t="n">
        <v>110</v>
      </c>
      <c r="AC112" s="0" t="s">
        <v>263</v>
      </c>
      <c r="AD112" s="0" t="n">
        <v>68.2664285714286</v>
      </c>
      <c r="AE112" s="0" t="n">
        <v>67</v>
      </c>
      <c r="AF112" s="0" t="n">
        <v>65.6578571428571</v>
      </c>
      <c r="AG112" s="0" t="n">
        <v>64</v>
      </c>
      <c r="AH112" s="0" t="n">
        <f aca="false">AF112-AD112</f>
        <v>-2.60857142857144</v>
      </c>
      <c r="AI112" s="0" t="n">
        <f aca="false">AE112-AG112</f>
        <v>3</v>
      </c>
      <c r="AJ112" s="0" t="n">
        <f aca="false">IF(AC112=B112,1,"ERROR")</f>
        <v>1</v>
      </c>
    </row>
    <row r="113" customFormat="false" ht="15" hidden="false" customHeight="false" outlineLevel="0" collapsed="false">
      <c r="A113" s="123" t="n">
        <v>111</v>
      </c>
      <c r="B113" s="124" t="s">
        <v>264</v>
      </c>
      <c r="C113" s="125" t="n">
        <v>38.32</v>
      </c>
      <c r="D113" s="126" t="n">
        <f aca="false">_xlfn.RANK.EQ(C113,$C$3:$C$310)</f>
        <v>221</v>
      </c>
      <c r="E113" s="125" t="n">
        <v>35.7142857142857</v>
      </c>
      <c r="F113" s="125" t="n">
        <v>35.7142857142857</v>
      </c>
      <c r="G113" s="125" t="n">
        <v>50</v>
      </c>
      <c r="H113" s="125" t="n">
        <v>50</v>
      </c>
      <c r="I113" s="125" t="n">
        <v>0</v>
      </c>
      <c r="J113" s="125" t="n">
        <v>85.7142857142857</v>
      </c>
      <c r="K113" s="127" t="n">
        <v>35.7142857142857</v>
      </c>
      <c r="L113" s="99"/>
      <c r="M113" s="99"/>
      <c r="N113" s="131" t="n">
        <v>167</v>
      </c>
      <c r="O113" s="132" t="s">
        <v>320</v>
      </c>
      <c r="P113" s="133" t="n">
        <v>57.83</v>
      </c>
      <c r="Q113" s="134" t="n">
        <v>111</v>
      </c>
      <c r="R113" s="118"/>
      <c r="T113" s="123" t="n">
        <v>50</v>
      </c>
      <c r="U113" s="124" t="s">
        <v>203</v>
      </c>
      <c r="V113" s="124" t="n">
        <v>39.6921428571429</v>
      </c>
      <c r="W113" s="124" t="n">
        <v>212</v>
      </c>
      <c r="X113" s="125" t="n">
        <v>1.92285714285714</v>
      </c>
      <c r="Y113" s="135" t="n">
        <v>18</v>
      </c>
      <c r="AB113" s="0" t="n">
        <v>111</v>
      </c>
      <c r="AC113" s="0" t="s">
        <v>264</v>
      </c>
      <c r="AD113" s="0" t="n">
        <v>40.2414285714286</v>
      </c>
      <c r="AE113" s="0" t="n">
        <v>215</v>
      </c>
      <c r="AF113" s="0" t="n">
        <v>38.32</v>
      </c>
      <c r="AG113" s="0" t="n">
        <v>221</v>
      </c>
      <c r="AH113" s="0" t="n">
        <f aca="false">AF113-AD113</f>
        <v>-1.92142857142857</v>
      </c>
      <c r="AI113" s="0" t="n">
        <f aca="false">AE113-AG113</f>
        <v>-6</v>
      </c>
      <c r="AJ113" s="0" t="n">
        <f aca="false">IF(AC113=B113,1,"ERROR")</f>
        <v>1</v>
      </c>
    </row>
    <row r="114" customFormat="false" ht="15" hidden="false" customHeight="false" outlineLevel="0" collapsed="false">
      <c r="A114" s="123" t="n">
        <v>112</v>
      </c>
      <c r="B114" s="124" t="s">
        <v>265</v>
      </c>
      <c r="C114" s="125" t="n">
        <v>43.6757142857143</v>
      </c>
      <c r="D114" s="126" t="n">
        <f aca="false">_xlfn.RANK.EQ(C114,$C$3:$C$310)</f>
        <v>192</v>
      </c>
      <c r="E114" s="125" t="n">
        <v>50</v>
      </c>
      <c r="F114" s="125" t="n">
        <v>42.8571428571429</v>
      </c>
      <c r="G114" s="125" t="n">
        <v>50</v>
      </c>
      <c r="H114" s="125" t="n">
        <v>28.5714285714286</v>
      </c>
      <c r="I114" s="125" t="n">
        <v>0</v>
      </c>
      <c r="J114" s="125" t="n">
        <v>100</v>
      </c>
      <c r="K114" s="127" t="n">
        <v>42.8571428571429</v>
      </c>
      <c r="L114" s="99"/>
      <c r="M114" s="99"/>
      <c r="N114" s="131" t="n">
        <v>98</v>
      </c>
      <c r="O114" s="132" t="s">
        <v>251</v>
      </c>
      <c r="P114" s="133" t="n">
        <v>57.8278571428572</v>
      </c>
      <c r="Q114" s="134" t="n">
        <v>112</v>
      </c>
      <c r="R114" s="118"/>
      <c r="T114" s="123" t="n">
        <v>230</v>
      </c>
      <c r="U114" s="124" t="s">
        <v>383</v>
      </c>
      <c r="V114" s="124" t="n">
        <v>32.0007142857143</v>
      </c>
      <c r="W114" s="124" t="n">
        <v>266</v>
      </c>
      <c r="X114" s="125" t="n">
        <v>2.60785714285713</v>
      </c>
      <c r="Y114" s="135" t="n">
        <v>17</v>
      </c>
      <c r="AB114" s="0" t="n">
        <v>112</v>
      </c>
      <c r="AC114" s="0" t="s">
        <v>265</v>
      </c>
      <c r="AD114" s="0" t="n">
        <v>81.045</v>
      </c>
      <c r="AE114" s="0" t="n">
        <v>34</v>
      </c>
      <c r="AF114" s="0" t="n">
        <v>43.6757142857143</v>
      </c>
      <c r="AG114" s="0" t="n">
        <v>192</v>
      </c>
      <c r="AH114" s="0" t="n">
        <f aca="false">AF114-AD114</f>
        <v>-37.3692857142857</v>
      </c>
      <c r="AI114" s="0" t="n">
        <f aca="false">AE114-AG114</f>
        <v>-158</v>
      </c>
      <c r="AJ114" s="0" t="n">
        <f aca="false">IF(AC114=B114,1,"ERROR")</f>
        <v>1</v>
      </c>
    </row>
    <row r="115" customFormat="false" ht="15" hidden="false" customHeight="false" outlineLevel="0" collapsed="false">
      <c r="A115" s="123" t="n">
        <v>113</v>
      </c>
      <c r="B115" s="124" t="s">
        <v>266</v>
      </c>
      <c r="C115" s="125" t="n">
        <v>46.9764285714286</v>
      </c>
      <c r="D115" s="126" t="n">
        <f aca="false">_xlfn.RANK.EQ(C115,$C$3:$C$310)</f>
        <v>175</v>
      </c>
      <c r="E115" s="125" t="n">
        <v>35.7142857142857</v>
      </c>
      <c r="F115" s="125" t="n">
        <v>21.4285714285714</v>
      </c>
      <c r="G115" s="125" t="n">
        <v>50</v>
      </c>
      <c r="H115" s="125" t="n">
        <v>28.5714285714286</v>
      </c>
      <c r="I115" s="125" t="n">
        <v>57.1428571428572</v>
      </c>
      <c r="J115" s="125" t="n">
        <v>100</v>
      </c>
      <c r="K115" s="127" t="n">
        <v>21.4285714285714</v>
      </c>
      <c r="L115" s="99"/>
      <c r="M115" s="99"/>
      <c r="N115" s="131" t="n">
        <v>241</v>
      </c>
      <c r="O115" s="132" t="s">
        <v>394</v>
      </c>
      <c r="P115" s="133" t="n">
        <v>57.6914285714286</v>
      </c>
      <c r="Q115" s="134" t="n">
        <v>113</v>
      </c>
      <c r="R115" s="118"/>
      <c r="T115" s="123" t="n">
        <v>24</v>
      </c>
      <c r="U115" s="124" t="s">
        <v>137</v>
      </c>
      <c r="V115" s="124" t="n">
        <v>64.4207142857143</v>
      </c>
      <c r="W115" s="124" t="n">
        <v>72</v>
      </c>
      <c r="X115" s="125" t="n">
        <v>0.960000000000008</v>
      </c>
      <c r="Y115" s="135" t="n">
        <v>15</v>
      </c>
      <c r="AB115" s="0" t="n">
        <v>113</v>
      </c>
      <c r="AC115" s="0" t="s">
        <v>266</v>
      </c>
      <c r="AD115" s="0" t="n">
        <v>34.8864285714286</v>
      </c>
      <c r="AE115" s="0" t="n">
        <v>252</v>
      </c>
      <c r="AF115" s="0" t="n">
        <v>46.9764285714286</v>
      </c>
      <c r="AG115" s="0" t="n">
        <v>175</v>
      </c>
      <c r="AH115" s="0" t="n">
        <f aca="false">AF115-AD115</f>
        <v>12.09</v>
      </c>
      <c r="AI115" s="0" t="n">
        <f aca="false">AE115-AG115</f>
        <v>77</v>
      </c>
      <c r="AJ115" s="0" t="n">
        <f aca="false">IF(AC115=B115,1,"ERROR")</f>
        <v>1</v>
      </c>
    </row>
    <row r="116" customFormat="false" ht="15" hidden="false" customHeight="false" outlineLevel="0" collapsed="false">
      <c r="A116" s="123" t="n">
        <v>114</v>
      </c>
      <c r="B116" s="124" t="s">
        <v>267</v>
      </c>
      <c r="C116" s="125" t="n">
        <v>51.6478571428572</v>
      </c>
      <c r="D116" s="126" t="n">
        <f aca="false">_xlfn.RANK.EQ(C116,$C$3:$C$310)</f>
        <v>147</v>
      </c>
      <c r="E116" s="125" t="n">
        <v>50</v>
      </c>
      <c r="F116" s="125" t="n">
        <v>42.8571428571429</v>
      </c>
      <c r="G116" s="125" t="n">
        <v>28.5714285714286</v>
      </c>
      <c r="H116" s="125" t="n">
        <v>50</v>
      </c>
      <c r="I116" s="125" t="n">
        <v>64.2857142857143</v>
      </c>
      <c r="J116" s="125" t="n">
        <v>71.4285714285714</v>
      </c>
      <c r="K116" s="127" t="n">
        <v>42.8571428571429</v>
      </c>
      <c r="L116" s="99"/>
      <c r="M116" s="99"/>
      <c r="N116" s="131" t="n">
        <v>132</v>
      </c>
      <c r="O116" s="132" t="s">
        <v>285</v>
      </c>
      <c r="P116" s="133" t="n">
        <v>57.555</v>
      </c>
      <c r="Q116" s="134" t="n">
        <v>114</v>
      </c>
      <c r="R116" s="118"/>
      <c r="T116" s="123" t="n">
        <v>133</v>
      </c>
      <c r="U116" s="124" t="s">
        <v>286</v>
      </c>
      <c r="V116" s="124" t="n">
        <v>31.0392857142857</v>
      </c>
      <c r="W116" s="124" t="n">
        <v>272</v>
      </c>
      <c r="X116" s="125" t="n">
        <v>2.74571428571429</v>
      </c>
      <c r="Y116" s="135" t="n">
        <v>15</v>
      </c>
      <c r="AB116" s="0" t="n">
        <v>114</v>
      </c>
      <c r="AC116" s="0" t="s">
        <v>267</v>
      </c>
      <c r="AD116" s="0" t="n">
        <v>68.8178571428572</v>
      </c>
      <c r="AE116" s="0" t="n">
        <v>61</v>
      </c>
      <c r="AF116" s="0" t="n">
        <v>51.6478571428572</v>
      </c>
      <c r="AG116" s="0" t="n">
        <v>147</v>
      </c>
      <c r="AH116" s="0" t="n">
        <f aca="false">AF116-AD116</f>
        <v>-17.17</v>
      </c>
      <c r="AI116" s="0" t="n">
        <f aca="false">AE116-AG116</f>
        <v>-86</v>
      </c>
      <c r="AJ116" s="0" t="n">
        <f aca="false">IF(AC116=B116,1,"ERROR")</f>
        <v>1</v>
      </c>
    </row>
    <row r="117" customFormat="false" ht="15" hidden="false" customHeight="false" outlineLevel="0" collapsed="false">
      <c r="A117" s="123" t="n">
        <v>115</v>
      </c>
      <c r="B117" s="124" t="s">
        <v>268</v>
      </c>
      <c r="C117" s="125" t="n">
        <v>44.0914285714286</v>
      </c>
      <c r="D117" s="126" t="n">
        <f aca="false">_xlfn.RANK.EQ(C117,$C$3:$C$310)</f>
        <v>191</v>
      </c>
      <c r="E117" s="125" t="n">
        <v>21.4285714285714</v>
      </c>
      <c r="F117" s="125" t="n">
        <v>14.2857142857143</v>
      </c>
      <c r="G117" s="125" t="n">
        <v>100</v>
      </c>
      <c r="H117" s="125" t="n">
        <v>85.7142857142857</v>
      </c>
      <c r="I117" s="125" t="n">
        <v>21.4285714285714</v>
      </c>
      <c r="J117" s="125" t="n">
        <v>100</v>
      </c>
      <c r="K117" s="127" t="n">
        <v>14.2857142857143</v>
      </c>
      <c r="L117" s="99"/>
      <c r="M117" s="99"/>
      <c r="N117" s="131" t="n">
        <v>92</v>
      </c>
      <c r="O117" s="132" t="s">
        <v>245</v>
      </c>
      <c r="P117" s="133" t="n">
        <v>57.0042857142857</v>
      </c>
      <c r="Q117" s="134" t="n">
        <v>115</v>
      </c>
      <c r="R117" s="118"/>
      <c r="T117" s="123" t="n">
        <v>182</v>
      </c>
      <c r="U117" s="124" t="s">
        <v>335</v>
      </c>
      <c r="V117" s="124" t="n">
        <v>84.0657142857143</v>
      </c>
      <c r="W117" s="124" t="n">
        <v>7</v>
      </c>
      <c r="X117" s="125" t="n">
        <v>-5.90714285714286</v>
      </c>
      <c r="Y117" s="135" t="n">
        <v>14</v>
      </c>
      <c r="AB117" s="0" t="n">
        <v>115</v>
      </c>
      <c r="AC117" s="0" t="s">
        <v>268</v>
      </c>
      <c r="AD117" s="0" t="n">
        <v>70.3285714285714</v>
      </c>
      <c r="AE117" s="0" t="n">
        <v>58</v>
      </c>
      <c r="AF117" s="0" t="n">
        <v>44.0914285714286</v>
      </c>
      <c r="AG117" s="0" t="n">
        <v>191</v>
      </c>
      <c r="AH117" s="0" t="n">
        <f aca="false">AF117-AD117</f>
        <v>-26.2371428571429</v>
      </c>
      <c r="AI117" s="0" t="n">
        <f aca="false">AE117-AG117</f>
        <v>-133</v>
      </c>
      <c r="AJ117" s="0" t="n">
        <f aca="false">IF(AC117=B117,1,"ERROR")</f>
        <v>1</v>
      </c>
    </row>
    <row r="118" customFormat="false" ht="15" hidden="false" customHeight="false" outlineLevel="0" collapsed="false">
      <c r="A118" s="123" t="n">
        <v>116</v>
      </c>
      <c r="B118" s="124" t="s">
        <v>269</v>
      </c>
      <c r="C118" s="125" t="n">
        <v>53.985</v>
      </c>
      <c r="D118" s="126" t="n">
        <f aca="false">_xlfn.RANK.EQ(C118,$C$3:$C$310)</f>
        <v>133</v>
      </c>
      <c r="E118" s="125" t="n">
        <v>28.5714285714286</v>
      </c>
      <c r="F118" s="125" t="n">
        <v>42.8571428571429</v>
      </c>
      <c r="G118" s="125" t="n">
        <v>92.8571428571429</v>
      </c>
      <c r="H118" s="125" t="n">
        <v>50</v>
      </c>
      <c r="I118" s="125" t="n">
        <v>64.2857142857143</v>
      </c>
      <c r="J118" s="125" t="n">
        <v>71.4285714285714</v>
      </c>
      <c r="K118" s="127" t="n">
        <v>35.7142857142857</v>
      </c>
      <c r="L118" s="99"/>
      <c r="M118" s="99"/>
      <c r="N118" s="131" t="n">
        <v>252</v>
      </c>
      <c r="O118" s="132" t="s">
        <v>405</v>
      </c>
      <c r="P118" s="133" t="n">
        <v>56.8685714285714</v>
      </c>
      <c r="Q118" s="134" t="n">
        <v>116</v>
      </c>
      <c r="R118" s="118"/>
      <c r="T118" s="123" t="n">
        <v>33</v>
      </c>
      <c r="U118" s="124" t="s">
        <v>165</v>
      </c>
      <c r="V118" s="124" t="n">
        <v>74.3121428571429</v>
      </c>
      <c r="W118" s="124" t="n">
        <v>30</v>
      </c>
      <c r="X118" s="125" t="n">
        <v>-2.74714285714285</v>
      </c>
      <c r="Y118" s="135" t="n">
        <v>13</v>
      </c>
      <c r="AB118" s="0" t="n">
        <v>116</v>
      </c>
      <c r="AC118" s="0" t="s">
        <v>269</v>
      </c>
      <c r="AD118" s="0" t="n">
        <v>64.2814285714286</v>
      </c>
      <c r="AE118" s="0" t="n">
        <v>84</v>
      </c>
      <c r="AF118" s="0" t="n">
        <v>53.985</v>
      </c>
      <c r="AG118" s="0" t="n">
        <v>133</v>
      </c>
      <c r="AH118" s="0" t="n">
        <f aca="false">AF118-AD118</f>
        <v>-10.2964285714286</v>
      </c>
      <c r="AI118" s="0" t="n">
        <f aca="false">AE118-AG118</f>
        <v>-49</v>
      </c>
      <c r="AJ118" s="0" t="n">
        <f aca="false">IF(AC118=B118,1,"ERROR")</f>
        <v>1</v>
      </c>
    </row>
    <row r="119" customFormat="false" ht="15" hidden="false" customHeight="false" outlineLevel="0" collapsed="false">
      <c r="A119" s="123" t="n">
        <v>117</v>
      </c>
      <c r="B119" s="124" t="s">
        <v>270</v>
      </c>
      <c r="C119" s="125" t="n">
        <v>64.285</v>
      </c>
      <c r="D119" s="126" t="n">
        <f aca="false">_xlfn.RANK.EQ(C119,$C$3:$C$310)</f>
        <v>73</v>
      </c>
      <c r="E119" s="125" t="n">
        <v>50</v>
      </c>
      <c r="F119" s="125" t="n">
        <v>42.8571428571429</v>
      </c>
      <c r="G119" s="125" t="n">
        <v>50</v>
      </c>
      <c r="H119" s="125" t="n">
        <v>92.8571428571429</v>
      </c>
      <c r="I119" s="125" t="n">
        <v>71.4285714285714</v>
      </c>
      <c r="J119" s="125" t="n">
        <v>100</v>
      </c>
      <c r="K119" s="127" t="n">
        <v>50</v>
      </c>
      <c r="L119" s="99"/>
      <c r="M119" s="99"/>
      <c r="N119" s="131" t="n">
        <v>207</v>
      </c>
      <c r="O119" s="132" t="s">
        <v>360</v>
      </c>
      <c r="P119" s="133" t="n">
        <v>56.7314285714286</v>
      </c>
      <c r="Q119" s="134" t="n">
        <v>117</v>
      </c>
      <c r="R119" s="118"/>
      <c r="T119" s="123" t="n">
        <v>107</v>
      </c>
      <c r="U119" s="124" t="s">
        <v>260</v>
      </c>
      <c r="V119" s="124" t="n">
        <v>31.7264285714286</v>
      </c>
      <c r="W119" s="124" t="n">
        <v>268</v>
      </c>
      <c r="X119" s="125" t="n">
        <v>2.19571428571428</v>
      </c>
      <c r="Y119" s="135" t="n">
        <v>13</v>
      </c>
      <c r="AB119" s="0" t="n">
        <v>117</v>
      </c>
      <c r="AC119" s="0" t="s">
        <v>270</v>
      </c>
      <c r="AD119" s="0" t="n">
        <v>60.5735714285714</v>
      </c>
      <c r="AE119" s="0" t="n">
        <v>99</v>
      </c>
      <c r="AF119" s="0" t="n">
        <v>64.285</v>
      </c>
      <c r="AG119" s="0" t="n">
        <v>73</v>
      </c>
      <c r="AH119" s="0" t="n">
        <f aca="false">AF119-AD119</f>
        <v>3.71142857142857</v>
      </c>
      <c r="AI119" s="0" t="n">
        <f aca="false">AE119-AG119</f>
        <v>26</v>
      </c>
      <c r="AJ119" s="0" t="n">
        <f aca="false">IF(AC119=B119,1,"ERROR")</f>
        <v>1</v>
      </c>
    </row>
    <row r="120" customFormat="false" ht="15" hidden="false" customHeight="false" outlineLevel="0" collapsed="false">
      <c r="A120" s="123" t="n">
        <v>118</v>
      </c>
      <c r="B120" s="124" t="s">
        <v>271</v>
      </c>
      <c r="C120" s="125" t="n">
        <v>47.2514285714286</v>
      </c>
      <c r="D120" s="126" t="n">
        <f aca="false">_xlfn.RANK.EQ(C120,$C$3:$C$310)</f>
        <v>173</v>
      </c>
      <c r="E120" s="125" t="n">
        <v>42.8571428571429</v>
      </c>
      <c r="F120" s="125" t="n">
        <v>42.8571428571429</v>
      </c>
      <c r="G120" s="125" t="n">
        <v>28.5714285714286</v>
      </c>
      <c r="H120" s="125" t="n">
        <v>28.5714285714286</v>
      </c>
      <c r="I120" s="125" t="n">
        <v>64.2857142857143</v>
      </c>
      <c r="J120" s="125" t="n">
        <v>92.8571428571429</v>
      </c>
      <c r="K120" s="127" t="n">
        <v>21.4285714285714</v>
      </c>
      <c r="L120" s="99"/>
      <c r="M120" s="99"/>
      <c r="N120" s="131" t="n">
        <v>226</v>
      </c>
      <c r="O120" s="132" t="s">
        <v>379</v>
      </c>
      <c r="P120" s="133" t="n">
        <v>56.5885714285714</v>
      </c>
      <c r="Q120" s="134" t="n">
        <v>118</v>
      </c>
      <c r="R120" s="118"/>
      <c r="T120" s="123" t="n">
        <v>170</v>
      </c>
      <c r="U120" s="124" t="s">
        <v>323</v>
      </c>
      <c r="V120" s="124" t="n">
        <v>32.9642857142857</v>
      </c>
      <c r="W120" s="124" t="n">
        <v>257</v>
      </c>
      <c r="X120" s="125" t="n">
        <v>0.962142857142858</v>
      </c>
      <c r="Y120" s="135" t="n">
        <v>13</v>
      </c>
      <c r="AB120" s="0" t="n">
        <v>118</v>
      </c>
      <c r="AC120" s="0" t="s">
        <v>271</v>
      </c>
      <c r="AD120" s="0" t="n">
        <v>50</v>
      </c>
      <c r="AE120" s="0" t="n">
        <v>139</v>
      </c>
      <c r="AF120" s="0" t="n">
        <v>47.2514285714286</v>
      </c>
      <c r="AG120" s="0" t="n">
        <v>173</v>
      </c>
      <c r="AH120" s="0" t="n">
        <f aca="false">AF120-AD120</f>
        <v>-2.74857142857143</v>
      </c>
      <c r="AI120" s="0" t="n">
        <f aca="false">AE120-AG120</f>
        <v>-34</v>
      </c>
      <c r="AJ120" s="0" t="n">
        <f aca="false">IF(AC120=B120,1,"ERROR")</f>
        <v>1</v>
      </c>
    </row>
    <row r="121" customFormat="false" ht="15" hidden="false" customHeight="false" outlineLevel="0" collapsed="false">
      <c r="A121" s="123" t="n">
        <v>119</v>
      </c>
      <c r="B121" s="124" t="s">
        <v>272</v>
      </c>
      <c r="C121" s="125" t="n">
        <v>32.6864285714286</v>
      </c>
      <c r="D121" s="126" t="n">
        <f aca="false">_xlfn.RANK.EQ(C121,$C$3:$C$310)</f>
        <v>259</v>
      </c>
      <c r="E121" s="125" t="n">
        <v>42.8571428571429</v>
      </c>
      <c r="F121" s="125" t="n">
        <v>21.4285714285714</v>
      </c>
      <c r="G121" s="125" t="n">
        <v>21.4285714285714</v>
      </c>
      <c r="H121" s="125" t="n">
        <v>28.5714285714286</v>
      </c>
      <c r="I121" s="125" t="n">
        <v>0</v>
      </c>
      <c r="J121" s="125" t="n">
        <v>100</v>
      </c>
      <c r="K121" s="127" t="n">
        <v>21.4285714285714</v>
      </c>
      <c r="L121" s="99"/>
      <c r="M121" s="99"/>
      <c r="N121" s="131" t="n">
        <v>185</v>
      </c>
      <c r="O121" s="132" t="s">
        <v>338</v>
      </c>
      <c r="P121" s="133" t="n">
        <v>56.3192857142857</v>
      </c>
      <c r="Q121" s="134" t="n">
        <v>119</v>
      </c>
      <c r="R121" s="118"/>
      <c r="T121" s="123" t="n">
        <v>70</v>
      </c>
      <c r="U121" s="124" t="s">
        <v>223</v>
      </c>
      <c r="V121" s="124" t="n">
        <v>60.3007142857143</v>
      </c>
      <c r="W121" s="124" t="n">
        <v>95</v>
      </c>
      <c r="X121" s="125" t="n">
        <v>1.64928571428572</v>
      </c>
      <c r="Y121" s="135" t="n">
        <v>12</v>
      </c>
      <c r="AB121" s="0" t="n">
        <v>119</v>
      </c>
      <c r="AC121" s="0" t="s">
        <v>272</v>
      </c>
      <c r="AD121" s="0" t="n">
        <v>53.5692857142857</v>
      </c>
      <c r="AE121" s="0" t="n">
        <v>127</v>
      </c>
      <c r="AF121" s="0" t="n">
        <v>32.6864285714286</v>
      </c>
      <c r="AG121" s="0" t="n">
        <v>259</v>
      </c>
      <c r="AH121" s="0" t="n">
        <f aca="false">AF121-AD121</f>
        <v>-20.8828571428572</v>
      </c>
      <c r="AI121" s="0" t="n">
        <f aca="false">AE121-AG121</f>
        <v>-132</v>
      </c>
      <c r="AJ121" s="0" t="n">
        <f aca="false">IF(AC121=B121,1,"ERROR")</f>
        <v>1</v>
      </c>
    </row>
    <row r="122" customFormat="false" ht="15" hidden="false" customHeight="false" outlineLevel="0" collapsed="false">
      <c r="A122" s="123" t="n">
        <v>120</v>
      </c>
      <c r="B122" s="124" t="s">
        <v>273</v>
      </c>
      <c r="C122" s="125" t="n">
        <v>34.7492857142857</v>
      </c>
      <c r="D122" s="126" t="n">
        <f aca="false">_xlfn.RANK.EQ(C122,$C$3:$C$310)</f>
        <v>246</v>
      </c>
      <c r="E122" s="125" t="n">
        <v>7.14285714285714</v>
      </c>
      <c r="F122" s="125" t="n">
        <v>0</v>
      </c>
      <c r="G122" s="125" t="n">
        <v>50</v>
      </c>
      <c r="H122" s="125" t="n">
        <v>50</v>
      </c>
      <c r="I122" s="125" t="n">
        <v>0</v>
      </c>
      <c r="J122" s="125" t="n">
        <v>92.8571428571429</v>
      </c>
      <c r="K122" s="127" t="n">
        <v>42.8571428571429</v>
      </c>
      <c r="L122" s="99"/>
      <c r="M122" s="99"/>
      <c r="N122" s="131" t="n">
        <v>76</v>
      </c>
      <c r="O122" s="132" t="s">
        <v>229</v>
      </c>
      <c r="P122" s="133" t="n">
        <v>56.18</v>
      </c>
      <c r="Q122" s="134" t="n">
        <v>120</v>
      </c>
      <c r="R122" s="118"/>
      <c r="T122" s="123" t="n">
        <v>257</v>
      </c>
      <c r="U122" s="124" t="s">
        <v>410</v>
      </c>
      <c r="V122" s="124" t="n">
        <v>84.8907142857143</v>
      </c>
      <c r="W122" s="124" t="n">
        <v>6</v>
      </c>
      <c r="X122" s="125" t="n">
        <v>-6.59357142857142</v>
      </c>
      <c r="Y122" s="135" t="n">
        <v>12</v>
      </c>
      <c r="AB122" s="0" t="n">
        <v>120</v>
      </c>
      <c r="AC122" s="0" t="s">
        <v>273</v>
      </c>
      <c r="AD122" s="0" t="n">
        <v>30.6292857142857</v>
      </c>
      <c r="AE122" s="0" t="n">
        <v>275</v>
      </c>
      <c r="AF122" s="0" t="n">
        <v>34.7492857142857</v>
      </c>
      <c r="AG122" s="0" t="n">
        <v>246</v>
      </c>
      <c r="AH122" s="0" t="n">
        <f aca="false">AF122-AD122</f>
        <v>4.12</v>
      </c>
      <c r="AI122" s="0" t="n">
        <f aca="false">AE122-AG122</f>
        <v>29</v>
      </c>
      <c r="AJ122" s="0" t="n">
        <f aca="false">IF(AC122=B122,1,"ERROR")</f>
        <v>1</v>
      </c>
    </row>
    <row r="123" customFormat="false" ht="15" hidden="false" customHeight="false" outlineLevel="0" collapsed="false">
      <c r="A123" s="123" t="n">
        <v>121</v>
      </c>
      <c r="B123" s="124" t="s">
        <v>274</v>
      </c>
      <c r="C123" s="125" t="n">
        <v>58.375</v>
      </c>
      <c r="D123" s="126" t="n">
        <f aca="false">_xlfn.RANK.EQ(C123,$C$3:$C$310)</f>
        <v>108</v>
      </c>
      <c r="E123" s="125" t="n">
        <v>71.4285714285714</v>
      </c>
      <c r="F123" s="125" t="n">
        <v>35.7142857142857</v>
      </c>
      <c r="G123" s="125" t="n">
        <v>50</v>
      </c>
      <c r="H123" s="125" t="n">
        <v>28.5714285714286</v>
      </c>
      <c r="I123" s="125" t="n">
        <v>35.7142857142857</v>
      </c>
      <c r="J123" s="125" t="n">
        <v>92.8571428571429</v>
      </c>
      <c r="K123" s="127" t="n">
        <v>64.2857142857143</v>
      </c>
      <c r="L123" s="99"/>
      <c r="M123" s="99"/>
      <c r="N123" s="131" t="n">
        <v>59</v>
      </c>
      <c r="O123" s="132" t="s">
        <v>212</v>
      </c>
      <c r="P123" s="133" t="n">
        <v>55.77</v>
      </c>
      <c r="Q123" s="134" t="n">
        <v>121</v>
      </c>
      <c r="R123" s="118"/>
      <c r="T123" s="123" t="n">
        <v>285</v>
      </c>
      <c r="U123" s="124" t="s">
        <v>438</v>
      </c>
      <c r="V123" s="124" t="n">
        <v>90.66</v>
      </c>
      <c r="W123" s="124" t="n">
        <v>1</v>
      </c>
      <c r="X123" s="125" t="n">
        <v>-2.19785714285716</v>
      </c>
      <c r="Y123" s="135" t="n">
        <v>12</v>
      </c>
      <c r="AB123" s="0" t="n">
        <v>121</v>
      </c>
      <c r="AC123" s="0" t="s">
        <v>274</v>
      </c>
      <c r="AD123" s="0" t="n">
        <v>75.9621428571429</v>
      </c>
      <c r="AE123" s="0" t="n">
        <v>47</v>
      </c>
      <c r="AF123" s="0" t="n">
        <v>58.375</v>
      </c>
      <c r="AG123" s="0" t="n">
        <v>108</v>
      </c>
      <c r="AH123" s="0" t="n">
        <f aca="false">AF123-AD123</f>
        <v>-17.5871428571429</v>
      </c>
      <c r="AI123" s="0" t="n">
        <f aca="false">AE123-AG123</f>
        <v>-61</v>
      </c>
      <c r="AJ123" s="0" t="n">
        <f aca="false">IF(AC123=B123,1,"ERROR")</f>
        <v>1</v>
      </c>
    </row>
    <row r="124" customFormat="false" ht="15" hidden="false" customHeight="false" outlineLevel="0" collapsed="false">
      <c r="A124" s="123" t="n">
        <v>122</v>
      </c>
      <c r="B124" s="124" t="s">
        <v>275</v>
      </c>
      <c r="C124" s="125" t="n">
        <v>63.0478571428571</v>
      </c>
      <c r="D124" s="126" t="n">
        <f aca="false">_xlfn.RANK.EQ(C124,$C$3:$C$310)</f>
        <v>79</v>
      </c>
      <c r="E124" s="125" t="n">
        <v>50</v>
      </c>
      <c r="F124" s="125" t="n">
        <v>64.2857142857143</v>
      </c>
      <c r="G124" s="125" t="n">
        <v>42.8571428571429</v>
      </c>
      <c r="H124" s="125" t="n">
        <v>28.5714285714286</v>
      </c>
      <c r="I124" s="125" t="n">
        <v>64.2857142857143</v>
      </c>
      <c r="J124" s="125" t="n">
        <v>100</v>
      </c>
      <c r="K124" s="127" t="n">
        <v>64.2857142857143</v>
      </c>
      <c r="L124" s="99"/>
      <c r="M124" s="99"/>
      <c r="N124" s="131" t="n">
        <v>54</v>
      </c>
      <c r="O124" s="132" t="s">
        <v>207</v>
      </c>
      <c r="P124" s="133" t="n">
        <v>55.6321428571429</v>
      </c>
      <c r="Q124" s="134" t="n">
        <v>122</v>
      </c>
      <c r="R124" s="118"/>
      <c r="T124" s="123" t="n">
        <v>291</v>
      </c>
      <c r="U124" s="124" t="s">
        <v>444</v>
      </c>
      <c r="V124" s="124" t="n">
        <v>43.1335714285714</v>
      </c>
      <c r="W124" s="124" t="n">
        <v>194</v>
      </c>
      <c r="X124" s="125" t="n">
        <v>2.06714285714285</v>
      </c>
      <c r="Y124" s="135" t="n">
        <v>12</v>
      </c>
      <c r="AB124" s="0" t="n">
        <v>122</v>
      </c>
      <c r="AC124" s="0" t="s">
        <v>275</v>
      </c>
      <c r="AD124" s="0" t="n">
        <v>56.8642857142857</v>
      </c>
      <c r="AE124" s="0" t="n">
        <v>111</v>
      </c>
      <c r="AF124" s="0" t="n">
        <v>63.0478571428571</v>
      </c>
      <c r="AG124" s="0" t="n">
        <v>79</v>
      </c>
      <c r="AH124" s="0" t="n">
        <f aca="false">AF124-AD124</f>
        <v>6.18357142857143</v>
      </c>
      <c r="AI124" s="0" t="n">
        <f aca="false">AE124-AG124</f>
        <v>32</v>
      </c>
      <c r="AJ124" s="0" t="n">
        <f aca="false">IF(AC124=B124,1,"ERROR")</f>
        <v>1</v>
      </c>
    </row>
    <row r="125" customFormat="false" ht="15" hidden="false" customHeight="false" outlineLevel="0" collapsed="false">
      <c r="A125" s="123" t="n">
        <v>123</v>
      </c>
      <c r="B125" s="124" t="s">
        <v>276</v>
      </c>
      <c r="C125" s="125" t="n">
        <v>64.4214285714286</v>
      </c>
      <c r="D125" s="126" t="n">
        <f aca="false">_xlfn.RANK.EQ(C125,$C$3:$C$310)</f>
        <v>71</v>
      </c>
      <c r="E125" s="125" t="n">
        <v>50</v>
      </c>
      <c r="F125" s="125" t="n">
        <v>35.7142857142857</v>
      </c>
      <c r="G125" s="125" t="n">
        <v>42.8571428571429</v>
      </c>
      <c r="H125" s="125" t="n">
        <v>50</v>
      </c>
      <c r="I125" s="125" t="n">
        <v>64.2857142857143</v>
      </c>
      <c r="J125" s="125" t="n">
        <v>100</v>
      </c>
      <c r="K125" s="127" t="n">
        <v>71.4285714285714</v>
      </c>
      <c r="L125" s="99"/>
      <c r="M125" s="99"/>
      <c r="N125" s="131" t="n">
        <v>105</v>
      </c>
      <c r="O125" s="132" t="s">
        <v>258</v>
      </c>
      <c r="P125" s="133" t="n">
        <v>55.6307142857143</v>
      </c>
      <c r="Q125" s="134" t="n">
        <v>123</v>
      </c>
      <c r="R125" s="118"/>
      <c r="T125" s="123" t="n">
        <v>21</v>
      </c>
      <c r="U125" s="124" t="s">
        <v>134</v>
      </c>
      <c r="V125" s="124" t="n">
        <v>65.6571428571429</v>
      </c>
      <c r="W125" s="124" t="n">
        <v>65</v>
      </c>
      <c r="X125" s="125" t="n">
        <v>-0.274999999999991</v>
      </c>
      <c r="Y125" s="135" t="n">
        <v>11</v>
      </c>
      <c r="AB125" s="0" t="n">
        <v>123</v>
      </c>
      <c r="AC125" s="0" t="s">
        <v>276</v>
      </c>
      <c r="AD125" s="0" t="n">
        <v>76.3707142857143</v>
      </c>
      <c r="AE125" s="0" t="n">
        <v>45</v>
      </c>
      <c r="AF125" s="0" t="n">
        <v>64.4214285714286</v>
      </c>
      <c r="AG125" s="0" t="n">
        <v>71</v>
      </c>
      <c r="AH125" s="0" t="n">
        <f aca="false">AF125-AD125</f>
        <v>-11.9492857142857</v>
      </c>
      <c r="AI125" s="0" t="n">
        <f aca="false">AE125-AG125</f>
        <v>-26</v>
      </c>
      <c r="AJ125" s="0" t="n">
        <f aca="false">IF(AC125=B125,1,"ERROR")</f>
        <v>1</v>
      </c>
    </row>
    <row r="126" customFormat="false" ht="15" hidden="false" customHeight="false" outlineLevel="0" collapsed="false">
      <c r="A126" s="123" t="n">
        <v>124</v>
      </c>
      <c r="B126" s="124" t="s">
        <v>277</v>
      </c>
      <c r="C126" s="125" t="n">
        <v>82.8292857142857</v>
      </c>
      <c r="D126" s="126" t="n">
        <f aca="false">_xlfn.RANK.EQ(C126,$C$3:$C$310)</f>
        <v>10</v>
      </c>
      <c r="E126" s="125" t="n">
        <v>71.4285714285714</v>
      </c>
      <c r="F126" s="125" t="n">
        <v>42.8571428571429</v>
      </c>
      <c r="G126" s="125" t="n">
        <v>50</v>
      </c>
      <c r="H126" s="125" t="n">
        <v>92.8571428571429</v>
      </c>
      <c r="I126" s="125" t="n">
        <v>92.8571428571429</v>
      </c>
      <c r="J126" s="125" t="n">
        <v>100</v>
      </c>
      <c r="K126" s="127" t="n">
        <v>92.8571428571429</v>
      </c>
      <c r="L126" s="99"/>
      <c r="M126" s="99"/>
      <c r="N126" s="131" t="n">
        <v>146</v>
      </c>
      <c r="O126" s="132" t="s">
        <v>299</v>
      </c>
      <c r="P126" s="133" t="n">
        <v>55.3585714285714</v>
      </c>
      <c r="Q126" s="134" t="n">
        <v>124</v>
      </c>
      <c r="R126" s="118"/>
      <c r="T126" s="123" t="n">
        <v>134</v>
      </c>
      <c r="U126" s="124" t="s">
        <v>287</v>
      </c>
      <c r="V126" s="124" t="n">
        <v>27.7414285714286</v>
      </c>
      <c r="W126" s="124" t="n">
        <v>290</v>
      </c>
      <c r="X126" s="125" t="n">
        <v>4.805</v>
      </c>
      <c r="Y126" s="135" t="n">
        <v>10</v>
      </c>
      <c r="AB126" s="0" t="n">
        <v>124</v>
      </c>
      <c r="AC126" s="0" t="s">
        <v>277</v>
      </c>
      <c r="AD126" s="0" t="n">
        <v>81.1792857142857</v>
      </c>
      <c r="AE126" s="0" t="n">
        <v>33</v>
      </c>
      <c r="AF126" s="0" t="n">
        <v>82.8292857142857</v>
      </c>
      <c r="AG126" s="0" t="n">
        <v>10</v>
      </c>
      <c r="AH126" s="0" t="n">
        <f aca="false">AF126-AD126</f>
        <v>1.64999999999999</v>
      </c>
      <c r="AI126" s="0" t="n">
        <f aca="false">AE126-AG126</f>
        <v>23</v>
      </c>
      <c r="AJ126" s="0" t="n">
        <f aca="false">IF(AC126=B126,1,"ERROR")</f>
        <v>1</v>
      </c>
    </row>
    <row r="127" customFormat="false" ht="15" hidden="false" customHeight="false" outlineLevel="0" collapsed="false">
      <c r="A127" s="123" t="n">
        <v>125</v>
      </c>
      <c r="B127" s="124" t="s">
        <v>278</v>
      </c>
      <c r="C127" s="125" t="n">
        <v>52.0621428571429</v>
      </c>
      <c r="D127" s="126" t="n">
        <f aca="false">_xlfn.RANK.EQ(C127,$C$3:$C$310)</f>
        <v>144</v>
      </c>
      <c r="E127" s="125" t="n">
        <v>14.2857142857143</v>
      </c>
      <c r="F127" s="125" t="n">
        <v>42.8571428571429</v>
      </c>
      <c r="G127" s="125" t="n">
        <v>42.8571428571429</v>
      </c>
      <c r="H127" s="125" t="n">
        <v>92.8571428571429</v>
      </c>
      <c r="I127" s="125" t="n">
        <v>64.2857142857143</v>
      </c>
      <c r="J127" s="125" t="n">
        <v>71.4285714285714</v>
      </c>
      <c r="K127" s="127" t="n">
        <v>50</v>
      </c>
      <c r="L127" s="99"/>
      <c r="M127" s="99"/>
      <c r="N127" s="131" t="n">
        <v>48</v>
      </c>
      <c r="O127" s="132" t="s">
        <v>201</v>
      </c>
      <c r="P127" s="133" t="n">
        <v>55.3557142857143</v>
      </c>
      <c r="Q127" s="134" t="n">
        <v>125</v>
      </c>
      <c r="R127" s="118"/>
      <c r="T127" s="123" t="n">
        <v>11</v>
      </c>
      <c r="U127" s="124" t="s">
        <v>116</v>
      </c>
      <c r="V127" s="124" t="n">
        <v>79.945</v>
      </c>
      <c r="W127" s="124" t="n">
        <v>15</v>
      </c>
      <c r="X127" s="125" t="n">
        <v>-7.82785714285714</v>
      </c>
      <c r="Y127" s="135" t="n">
        <v>9</v>
      </c>
      <c r="AB127" s="0" t="n">
        <v>125</v>
      </c>
      <c r="AC127" s="0" t="s">
        <v>278</v>
      </c>
      <c r="AD127" s="0" t="n">
        <v>50.4071428571429</v>
      </c>
      <c r="AE127" s="0" t="n">
        <v>137</v>
      </c>
      <c r="AF127" s="0" t="n">
        <v>52.0621428571429</v>
      </c>
      <c r="AG127" s="0" t="n">
        <v>144</v>
      </c>
      <c r="AH127" s="0" t="n">
        <f aca="false">AF127-AD127</f>
        <v>1.65500000000001</v>
      </c>
      <c r="AI127" s="0" t="n">
        <f aca="false">AE127-AG127</f>
        <v>-7</v>
      </c>
      <c r="AJ127" s="0" t="n">
        <f aca="false">IF(AC127=B127,1,"ERROR")</f>
        <v>1</v>
      </c>
    </row>
    <row r="128" customFormat="false" ht="15" hidden="false" customHeight="false" outlineLevel="0" collapsed="false">
      <c r="A128" s="123" t="n">
        <v>126</v>
      </c>
      <c r="B128" s="124" t="s">
        <v>279</v>
      </c>
      <c r="C128" s="125" t="n">
        <v>78.8457142857143</v>
      </c>
      <c r="D128" s="126" t="n">
        <f aca="false">_xlfn.RANK.EQ(C128,$C$3:$C$310)</f>
        <v>19</v>
      </c>
      <c r="E128" s="125" t="n">
        <v>64.2857142857143</v>
      </c>
      <c r="F128" s="125" t="n">
        <v>64.2857142857143</v>
      </c>
      <c r="G128" s="125" t="n">
        <v>100</v>
      </c>
      <c r="H128" s="125" t="n">
        <v>92.8571428571429</v>
      </c>
      <c r="I128" s="125" t="n">
        <v>71.4285714285714</v>
      </c>
      <c r="J128" s="125" t="n">
        <v>100</v>
      </c>
      <c r="K128" s="127" t="n">
        <v>71.4285714285714</v>
      </c>
      <c r="L128" s="99"/>
      <c r="M128" s="99"/>
      <c r="N128" s="131" t="n">
        <v>281</v>
      </c>
      <c r="O128" s="132" t="s">
        <v>434</v>
      </c>
      <c r="P128" s="133" t="n">
        <v>55.3557142857143</v>
      </c>
      <c r="Q128" s="134" t="n">
        <v>126</v>
      </c>
      <c r="R128" s="118"/>
      <c r="T128" s="123" t="n">
        <v>60</v>
      </c>
      <c r="U128" s="124" t="s">
        <v>213</v>
      </c>
      <c r="V128" s="124" t="n">
        <v>36.5342857142857</v>
      </c>
      <c r="W128" s="124" t="n">
        <v>235</v>
      </c>
      <c r="X128" s="125" t="n">
        <v>0.412142857142854</v>
      </c>
      <c r="Y128" s="135" t="n">
        <v>8</v>
      </c>
      <c r="AB128" s="0" t="n">
        <v>126</v>
      </c>
      <c r="AC128" s="0" t="s">
        <v>279</v>
      </c>
      <c r="AD128" s="0" t="n">
        <v>65.7971428571429</v>
      </c>
      <c r="AE128" s="0" t="n">
        <v>78</v>
      </c>
      <c r="AF128" s="0" t="n">
        <v>78.8457142857143</v>
      </c>
      <c r="AG128" s="0" t="n">
        <v>19</v>
      </c>
      <c r="AH128" s="0" t="n">
        <f aca="false">AF128-AD128</f>
        <v>13.0485714285714</v>
      </c>
      <c r="AI128" s="0" t="n">
        <f aca="false">AE128-AG128</f>
        <v>59</v>
      </c>
      <c r="AJ128" s="0" t="n">
        <f aca="false">IF(AC128=B128,1,"ERROR")</f>
        <v>1</v>
      </c>
    </row>
    <row r="129" customFormat="false" ht="15" hidden="false" customHeight="false" outlineLevel="0" collapsed="false">
      <c r="A129" s="123" t="n">
        <v>127</v>
      </c>
      <c r="B129" s="124" t="s">
        <v>280</v>
      </c>
      <c r="C129" s="125" t="n">
        <v>47.7985714285714</v>
      </c>
      <c r="D129" s="126" t="n">
        <f aca="false">_xlfn.RANK.EQ(C129,$C$3:$C$310)</f>
        <v>170</v>
      </c>
      <c r="E129" s="125" t="n">
        <v>42.8571428571429</v>
      </c>
      <c r="F129" s="125" t="n">
        <v>35.7142857142857</v>
      </c>
      <c r="G129" s="125" t="n">
        <v>50</v>
      </c>
      <c r="H129" s="125" t="n">
        <v>92.8571428571429</v>
      </c>
      <c r="I129" s="125" t="n">
        <v>14.2857142857143</v>
      </c>
      <c r="J129" s="125" t="n">
        <v>92.8571428571429</v>
      </c>
      <c r="K129" s="127" t="n">
        <v>42.8571428571429</v>
      </c>
      <c r="L129" s="99"/>
      <c r="M129" s="99"/>
      <c r="N129" s="131" t="n">
        <v>3</v>
      </c>
      <c r="O129" s="132" t="s">
        <v>99</v>
      </c>
      <c r="P129" s="137" t="n">
        <v>55.355</v>
      </c>
      <c r="Q129" s="134" t="n">
        <v>127</v>
      </c>
      <c r="R129" s="118"/>
      <c r="T129" s="123" t="n">
        <v>236</v>
      </c>
      <c r="U129" s="124" t="s">
        <v>389</v>
      </c>
      <c r="V129" s="124" t="n">
        <v>61.5385714285714</v>
      </c>
      <c r="W129" s="124" t="n">
        <v>87</v>
      </c>
      <c r="X129" s="125" t="n">
        <v>0.279999999999994</v>
      </c>
      <c r="Y129" s="135" t="n">
        <v>8</v>
      </c>
      <c r="AB129" s="0" t="n">
        <v>127</v>
      </c>
      <c r="AC129" s="0" t="s">
        <v>280</v>
      </c>
      <c r="AD129" s="0" t="n">
        <v>40.1057142857143</v>
      </c>
      <c r="AE129" s="0" t="n">
        <v>216</v>
      </c>
      <c r="AF129" s="0" t="n">
        <v>47.7985714285714</v>
      </c>
      <c r="AG129" s="0" t="n">
        <v>170</v>
      </c>
      <c r="AH129" s="0" t="n">
        <f aca="false">AF129-AD129</f>
        <v>7.69285714285714</v>
      </c>
      <c r="AI129" s="0" t="n">
        <f aca="false">AE129-AG129</f>
        <v>46</v>
      </c>
      <c r="AJ129" s="0" t="n">
        <f aca="false">IF(AC129=B129,1,"ERROR")</f>
        <v>1</v>
      </c>
    </row>
    <row r="130" customFormat="false" ht="15" hidden="false" customHeight="false" outlineLevel="0" collapsed="false">
      <c r="A130" s="123" t="n">
        <v>128</v>
      </c>
      <c r="B130" s="124" t="s">
        <v>281</v>
      </c>
      <c r="C130" s="125" t="n">
        <v>50.5492857142857</v>
      </c>
      <c r="D130" s="126" t="n">
        <f aca="false">_xlfn.RANK.EQ(C130,$C$3:$C$310)</f>
        <v>155</v>
      </c>
      <c r="E130" s="125" t="n">
        <v>42.8571428571429</v>
      </c>
      <c r="F130" s="125" t="n">
        <v>21.4285714285714</v>
      </c>
      <c r="G130" s="125" t="n">
        <v>50</v>
      </c>
      <c r="H130" s="125" t="n">
        <v>28.5714285714286</v>
      </c>
      <c r="I130" s="125" t="n">
        <v>64.2857142857143</v>
      </c>
      <c r="J130" s="125" t="n">
        <v>71.4285714285714</v>
      </c>
      <c r="K130" s="127" t="n">
        <v>42.8571428571429</v>
      </c>
      <c r="L130" s="99"/>
      <c r="M130" s="99"/>
      <c r="N130" s="131" t="n">
        <v>272</v>
      </c>
      <c r="O130" s="132" t="s">
        <v>425</v>
      </c>
      <c r="P130" s="133" t="n">
        <v>55.0807142857143</v>
      </c>
      <c r="Q130" s="134" t="n">
        <v>128</v>
      </c>
      <c r="R130" s="118"/>
      <c r="T130" s="123" t="n">
        <v>274</v>
      </c>
      <c r="U130" s="124" t="s">
        <v>427</v>
      </c>
      <c r="V130" s="124" t="n">
        <v>69.78</v>
      </c>
      <c r="W130" s="124" t="n">
        <v>48</v>
      </c>
      <c r="X130" s="125" t="n">
        <v>-1.37428571428572</v>
      </c>
      <c r="Y130" s="135" t="n">
        <v>8</v>
      </c>
      <c r="AB130" s="0" t="n">
        <v>128</v>
      </c>
      <c r="AC130" s="0" t="s">
        <v>281</v>
      </c>
      <c r="AD130" s="0" t="n">
        <v>78.0235714285714</v>
      </c>
      <c r="AE130" s="0" t="n">
        <v>41</v>
      </c>
      <c r="AF130" s="0" t="n">
        <v>50.5492857142857</v>
      </c>
      <c r="AG130" s="0" t="n">
        <v>155</v>
      </c>
      <c r="AH130" s="0" t="n">
        <f aca="false">AF130-AD130</f>
        <v>-27.4742857142857</v>
      </c>
      <c r="AI130" s="0" t="n">
        <f aca="false">AE130-AG130</f>
        <v>-114</v>
      </c>
      <c r="AJ130" s="0" t="n">
        <f aca="false">IF(AC130=B130,1,"ERROR")</f>
        <v>1</v>
      </c>
    </row>
    <row r="131" customFormat="false" ht="15" hidden="false" customHeight="false" outlineLevel="0" collapsed="false">
      <c r="A131" s="123" t="n">
        <v>129</v>
      </c>
      <c r="B131" s="124" t="s">
        <v>282</v>
      </c>
      <c r="C131" s="125" t="n">
        <v>60.9892857142857</v>
      </c>
      <c r="D131" s="126" t="n">
        <f aca="false">_xlfn.RANK.EQ(C131,$C$3:$C$310)</f>
        <v>90</v>
      </c>
      <c r="E131" s="125" t="n">
        <v>28.5714285714286</v>
      </c>
      <c r="F131" s="125" t="n">
        <v>64.2857142857143</v>
      </c>
      <c r="G131" s="125" t="n">
        <v>100</v>
      </c>
      <c r="H131" s="125" t="n">
        <v>28.5714285714286</v>
      </c>
      <c r="I131" s="125" t="n">
        <v>64.2857142857143</v>
      </c>
      <c r="J131" s="125" t="n">
        <v>100</v>
      </c>
      <c r="K131" s="127" t="n">
        <v>42.8571428571429</v>
      </c>
      <c r="L131" s="99"/>
      <c r="M131" s="99"/>
      <c r="N131" s="131" t="n">
        <v>161</v>
      </c>
      <c r="O131" s="132" t="s">
        <v>314</v>
      </c>
      <c r="P131" s="133" t="n">
        <v>54.9435714285714</v>
      </c>
      <c r="Q131" s="134" t="n">
        <v>129</v>
      </c>
      <c r="R131" s="118"/>
      <c r="T131" s="123" t="n">
        <v>83</v>
      </c>
      <c r="U131" s="124" t="s">
        <v>236</v>
      </c>
      <c r="V131" s="124" t="n">
        <v>23.625</v>
      </c>
      <c r="W131" s="124" t="n">
        <v>301</v>
      </c>
      <c r="X131" s="125" t="n">
        <v>5.08428571428572</v>
      </c>
      <c r="Y131" s="135" t="n">
        <v>6</v>
      </c>
      <c r="AB131" s="0" t="n">
        <v>129</v>
      </c>
      <c r="AC131" s="0" t="s">
        <v>282</v>
      </c>
      <c r="AD131" s="0" t="n">
        <v>67.5807142857143</v>
      </c>
      <c r="AE131" s="0" t="n">
        <v>68</v>
      </c>
      <c r="AF131" s="0" t="n">
        <v>60.9892857142857</v>
      </c>
      <c r="AG131" s="0" t="n">
        <v>90</v>
      </c>
      <c r="AH131" s="0" t="n">
        <f aca="false">AF131-AD131</f>
        <v>-6.59142857142858</v>
      </c>
      <c r="AI131" s="0" t="n">
        <f aca="false">AE131-AG131</f>
        <v>-22</v>
      </c>
      <c r="AJ131" s="0" t="n">
        <f aca="false">IF(AC131=B131,1,"ERROR")</f>
        <v>1</v>
      </c>
    </row>
    <row r="132" customFormat="false" ht="15" hidden="false" customHeight="false" outlineLevel="0" collapsed="false">
      <c r="A132" s="123" t="n">
        <v>130</v>
      </c>
      <c r="B132" s="124" t="s">
        <v>283</v>
      </c>
      <c r="C132" s="125" t="n">
        <v>70.1935714285714</v>
      </c>
      <c r="D132" s="126" t="n">
        <f aca="false">_xlfn.RANK.EQ(C132,$C$3:$C$310)</f>
        <v>47</v>
      </c>
      <c r="E132" s="125" t="n">
        <v>50</v>
      </c>
      <c r="F132" s="125" t="n">
        <v>71.4285714285714</v>
      </c>
      <c r="G132" s="125" t="n">
        <v>100</v>
      </c>
      <c r="H132" s="125" t="n">
        <v>50</v>
      </c>
      <c r="I132" s="125" t="n">
        <v>71.4285714285714</v>
      </c>
      <c r="J132" s="125" t="n">
        <v>71.4285714285714</v>
      </c>
      <c r="K132" s="127" t="n">
        <v>71.4285714285714</v>
      </c>
      <c r="L132" s="99"/>
      <c r="M132" s="99"/>
      <c r="N132" s="131" t="n">
        <v>203</v>
      </c>
      <c r="O132" s="132" t="s">
        <v>356</v>
      </c>
      <c r="P132" s="133" t="n">
        <v>54.6692857142857</v>
      </c>
      <c r="Q132" s="134" t="n">
        <v>130</v>
      </c>
      <c r="R132" s="118"/>
      <c r="T132" s="123" t="n">
        <v>289</v>
      </c>
      <c r="U132" s="124" t="s">
        <v>442</v>
      </c>
      <c r="V132" s="124" t="n">
        <v>41.0692857142857</v>
      </c>
      <c r="W132" s="124" t="n">
        <v>203</v>
      </c>
      <c r="X132" s="125" t="n">
        <v>0.139285714285712</v>
      </c>
      <c r="Y132" s="135" t="n">
        <v>6</v>
      </c>
      <c r="AB132" s="0" t="n">
        <v>130</v>
      </c>
      <c r="AC132" s="0" t="s">
        <v>283</v>
      </c>
      <c r="AD132" s="0" t="n">
        <v>93.8185714285714</v>
      </c>
      <c r="AE132" s="0" t="n">
        <v>11</v>
      </c>
      <c r="AF132" s="0" t="n">
        <v>70.1935714285714</v>
      </c>
      <c r="AG132" s="0" t="n">
        <v>47</v>
      </c>
      <c r="AH132" s="0" t="n">
        <f aca="false">AF132-AD132</f>
        <v>-23.625</v>
      </c>
      <c r="AI132" s="0" t="n">
        <f aca="false">AE132-AG132</f>
        <v>-36</v>
      </c>
      <c r="AJ132" s="0" t="n">
        <f aca="false">IF(AC132=B132,1,"ERROR")</f>
        <v>1</v>
      </c>
    </row>
    <row r="133" customFormat="false" ht="15" hidden="false" customHeight="false" outlineLevel="0" collapsed="false">
      <c r="A133" s="123" t="n">
        <v>131</v>
      </c>
      <c r="B133" s="124" t="s">
        <v>284</v>
      </c>
      <c r="C133" s="125" t="n">
        <v>39.6978571428571</v>
      </c>
      <c r="D133" s="126" t="n">
        <f aca="false">_xlfn.RANK.EQ(C133,$C$3:$C$310)</f>
        <v>211</v>
      </c>
      <c r="E133" s="125" t="n">
        <v>35.7142857142857</v>
      </c>
      <c r="F133" s="125" t="n">
        <v>35.7142857142857</v>
      </c>
      <c r="G133" s="125" t="n">
        <v>21.4285714285714</v>
      </c>
      <c r="H133" s="125" t="n">
        <v>14.2857142857143</v>
      </c>
      <c r="I133" s="125" t="n">
        <v>64.2857142857143</v>
      </c>
      <c r="J133" s="125" t="n">
        <v>64.2857142857143</v>
      </c>
      <c r="K133" s="127" t="n">
        <v>21.4285714285714</v>
      </c>
      <c r="L133" s="99"/>
      <c r="M133" s="99"/>
      <c r="N133" s="131" t="n">
        <v>304</v>
      </c>
      <c r="O133" s="132" t="s">
        <v>457</v>
      </c>
      <c r="P133" s="133" t="n">
        <v>54.6671428571429</v>
      </c>
      <c r="Q133" s="134" t="n">
        <v>131</v>
      </c>
      <c r="R133" s="118"/>
      <c r="T133" s="123" t="n">
        <v>140</v>
      </c>
      <c r="U133" s="124" t="s">
        <v>293</v>
      </c>
      <c r="V133" s="124" t="n">
        <v>80.495</v>
      </c>
      <c r="W133" s="124" t="n">
        <v>14</v>
      </c>
      <c r="X133" s="125" t="n">
        <v>-10.4378571428571</v>
      </c>
      <c r="Y133" s="135" t="n">
        <v>5</v>
      </c>
      <c r="AB133" s="0" t="n">
        <v>131</v>
      </c>
      <c r="AC133" s="0" t="s">
        <v>284</v>
      </c>
      <c r="AD133" s="0" t="n">
        <v>49.0385714285714</v>
      </c>
      <c r="AE133" s="0" t="n">
        <v>145</v>
      </c>
      <c r="AF133" s="0" t="n">
        <v>39.6978571428571</v>
      </c>
      <c r="AG133" s="0" t="n">
        <v>211</v>
      </c>
      <c r="AH133" s="0" t="n">
        <f aca="false">AF133-AD133</f>
        <v>-9.34071428571429</v>
      </c>
      <c r="AI133" s="0" t="n">
        <f aca="false">AE133-AG133</f>
        <v>-66</v>
      </c>
      <c r="AJ133" s="0" t="n">
        <f aca="false">IF(AC133=B133,1,"ERROR")</f>
        <v>1</v>
      </c>
    </row>
    <row r="134" customFormat="false" ht="15" hidden="false" customHeight="false" outlineLevel="0" collapsed="false">
      <c r="A134" s="123" t="n">
        <v>132</v>
      </c>
      <c r="B134" s="124" t="s">
        <v>285</v>
      </c>
      <c r="C134" s="125" t="n">
        <v>57.555</v>
      </c>
      <c r="D134" s="126" t="n">
        <f aca="false">_xlfn.RANK.EQ(C134,$C$3:$C$310)</f>
        <v>114</v>
      </c>
      <c r="E134" s="125" t="n">
        <v>35.7142857142857</v>
      </c>
      <c r="F134" s="125" t="n">
        <v>42.8571428571429</v>
      </c>
      <c r="G134" s="125" t="n">
        <v>28.5714285714286</v>
      </c>
      <c r="H134" s="125" t="n">
        <v>92.8571428571429</v>
      </c>
      <c r="I134" s="125" t="n">
        <v>57.1428571428572</v>
      </c>
      <c r="J134" s="125" t="n">
        <v>71.4285714285714</v>
      </c>
      <c r="K134" s="127" t="n">
        <v>71.4285714285714</v>
      </c>
      <c r="L134" s="99"/>
      <c r="M134" s="99"/>
      <c r="N134" s="131" t="n">
        <v>32</v>
      </c>
      <c r="O134" s="132" t="s">
        <v>162</v>
      </c>
      <c r="P134" s="133" t="n">
        <v>54.1207142857143</v>
      </c>
      <c r="Q134" s="134" t="n">
        <v>132</v>
      </c>
      <c r="R134" s="118"/>
      <c r="T134" s="123" t="n">
        <v>160</v>
      </c>
      <c r="U134" s="124" t="s">
        <v>313</v>
      </c>
      <c r="V134" s="124" t="n">
        <v>52.61</v>
      </c>
      <c r="W134" s="124" t="n">
        <v>141</v>
      </c>
      <c r="X134" s="125" t="n">
        <v>3.71500000000001</v>
      </c>
      <c r="Y134" s="135" t="n">
        <v>5</v>
      </c>
      <c r="AB134" s="0" t="n">
        <v>132</v>
      </c>
      <c r="AC134" s="0" t="s">
        <v>285</v>
      </c>
      <c r="AD134" s="0" t="n">
        <v>70.33</v>
      </c>
      <c r="AE134" s="0" t="n">
        <v>57</v>
      </c>
      <c r="AF134" s="0" t="n">
        <v>57.555</v>
      </c>
      <c r="AG134" s="0" t="n">
        <v>114</v>
      </c>
      <c r="AH134" s="0" t="n">
        <f aca="false">AF134-AD134</f>
        <v>-12.775</v>
      </c>
      <c r="AI134" s="0" t="n">
        <f aca="false">AE134-AG134</f>
        <v>-57</v>
      </c>
      <c r="AJ134" s="0" t="n">
        <f aca="false">IF(AC134=B134,1,"ERROR")</f>
        <v>1</v>
      </c>
    </row>
    <row r="135" customFormat="false" ht="15" hidden="false" customHeight="false" outlineLevel="0" collapsed="false">
      <c r="A135" s="123" t="n">
        <v>133</v>
      </c>
      <c r="B135" s="124" t="s">
        <v>286</v>
      </c>
      <c r="C135" s="125" t="n">
        <v>31.0392857142857</v>
      </c>
      <c r="D135" s="126" t="n">
        <f aca="false">_xlfn.RANK.EQ(C135,$C$3:$C$310)</f>
        <v>272</v>
      </c>
      <c r="E135" s="125" t="n">
        <v>42.8571428571429</v>
      </c>
      <c r="F135" s="125" t="n">
        <v>7.14285714285714</v>
      </c>
      <c r="G135" s="125" t="n">
        <v>21.4285714285714</v>
      </c>
      <c r="H135" s="125" t="n">
        <v>28.5714285714286</v>
      </c>
      <c r="I135" s="125" t="n">
        <v>0</v>
      </c>
      <c r="J135" s="125" t="n">
        <v>71.4285714285714</v>
      </c>
      <c r="K135" s="127" t="n">
        <v>35.7142857142857</v>
      </c>
      <c r="L135" s="99"/>
      <c r="M135" s="99"/>
      <c r="N135" s="131" t="n">
        <v>116</v>
      </c>
      <c r="O135" s="132" t="s">
        <v>269</v>
      </c>
      <c r="P135" s="133" t="n">
        <v>53.985</v>
      </c>
      <c r="Q135" s="134" t="n">
        <v>133</v>
      </c>
      <c r="R135" s="118"/>
      <c r="T135" s="123" t="n">
        <v>176</v>
      </c>
      <c r="U135" s="124" t="s">
        <v>329</v>
      </c>
      <c r="V135" s="124" t="n">
        <v>59.2057142857143</v>
      </c>
      <c r="W135" s="124" t="n">
        <v>103</v>
      </c>
      <c r="X135" s="125" t="n">
        <v>1.925</v>
      </c>
      <c r="Y135" s="135" t="n">
        <v>5</v>
      </c>
      <c r="AB135" s="0" t="n">
        <v>133</v>
      </c>
      <c r="AC135" s="0" t="s">
        <v>286</v>
      </c>
      <c r="AD135" s="0" t="n">
        <v>28.2935714285714</v>
      </c>
      <c r="AE135" s="0" t="n">
        <v>287</v>
      </c>
      <c r="AF135" s="0" t="n">
        <v>31.0392857142857</v>
      </c>
      <c r="AG135" s="0" t="n">
        <v>272</v>
      </c>
      <c r="AH135" s="0" t="n">
        <f aca="false">AF135-AD135</f>
        <v>2.74571428571429</v>
      </c>
      <c r="AI135" s="0" t="n">
        <f aca="false">AE135-AG135</f>
        <v>15</v>
      </c>
      <c r="AJ135" s="0" t="n">
        <f aca="false">IF(AC135=B135,1,"ERROR")</f>
        <v>1</v>
      </c>
    </row>
    <row r="136" customFormat="false" ht="15" hidden="false" customHeight="false" outlineLevel="0" collapsed="false">
      <c r="A136" s="123" t="n">
        <v>134</v>
      </c>
      <c r="B136" s="124" t="s">
        <v>287</v>
      </c>
      <c r="C136" s="125" t="n">
        <v>27.7414285714286</v>
      </c>
      <c r="D136" s="126" t="n">
        <f aca="false">_xlfn.RANK.EQ(C136,$C$3:$C$310)</f>
        <v>290</v>
      </c>
      <c r="E136" s="125" t="n">
        <v>42.8571428571429</v>
      </c>
      <c r="F136" s="125" t="n">
        <v>0</v>
      </c>
      <c r="G136" s="125" t="n">
        <v>42.8571428571429</v>
      </c>
      <c r="H136" s="125" t="n">
        <v>14.2857142857143</v>
      </c>
      <c r="I136" s="125" t="n">
        <v>0</v>
      </c>
      <c r="J136" s="125" t="n">
        <v>100</v>
      </c>
      <c r="K136" s="127" t="n">
        <v>0</v>
      </c>
      <c r="L136" s="99"/>
      <c r="M136" s="99"/>
      <c r="N136" s="131" t="n">
        <v>193</v>
      </c>
      <c r="O136" s="132" t="s">
        <v>346</v>
      </c>
      <c r="P136" s="133" t="n">
        <v>53.8464285714286</v>
      </c>
      <c r="Q136" s="134" t="n">
        <v>134</v>
      </c>
      <c r="R136" s="118"/>
      <c r="T136" s="123" t="n">
        <v>284</v>
      </c>
      <c r="U136" s="124" t="s">
        <v>437</v>
      </c>
      <c r="V136" s="124" t="n">
        <v>82.8285714285714</v>
      </c>
      <c r="W136" s="124" t="n">
        <v>11</v>
      </c>
      <c r="X136" s="125" t="n">
        <v>-9.47857142857141</v>
      </c>
      <c r="Y136" s="135" t="n">
        <v>5</v>
      </c>
      <c r="AB136" s="0" t="n">
        <v>134</v>
      </c>
      <c r="AC136" s="0" t="s">
        <v>287</v>
      </c>
      <c r="AD136" s="0" t="n">
        <v>22.9364285714286</v>
      </c>
      <c r="AE136" s="0" t="n">
        <v>300</v>
      </c>
      <c r="AF136" s="0" t="n">
        <v>27.7414285714286</v>
      </c>
      <c r="AG136" s="0" t="n">
        <v>290</v>
      </c>
      <c r="AH136" s="0" t="n">
        <f aca="false">AF136-AD136</f>
        <v>4.805</v>
      </c>
      <c r="AI136" s="0" t="n">
        <f aca="false">AE136-AG136</f>
        <v>10</v>
      </c>
      <c r="AJ136" s="0" t="n">
        <f aca="false">IF(AC136=B136,1,"ERROR")</f>
        <v>1</v>
      </c>
    </row>
    <row r="137" customFormat="false" ht="15" hidden="false" customHeight="false" outlineLevel="0" collapsed="false">
      <c r="A137" s="123" t="n">
        <v>135</v>
      </c>
      <c r="B137" s="124" t="s">
        <v>288</v>
      </c>
      <c r="C137" s="125" t="n">
        <v>71.5657142857143</v>
      </c>
      <c r="D137" s="126" t="n">
        <f aca="false">_xlfn.RANK.EQ(C137,$C$3:$C$310)</f>
        <v>43</v>
      </c>
      <c r="E137" s="125" t="n">
        <v>71.4285714285714</v>
      </c>
      <c r="F137" s="125" t="n">
        <v>64.2857142857143</v>
      </c>
      <c r="G137" s="125" t="n">
        <v>100</v>
      </c>
      <c r="H137" s="125" t="n">
        <v>50</v>
      </c>
      <c r="I137" s="125" t="n">
        <v>64.2857142857143</v>
      </c>
      <c r="J137" s="125" t="n">
        <v>71.4285714285714</v>
      </c>
      <c r="K137" s="127" t="n">
        <v>71.4285714285714</v>
      </c>
      <c r="L137" s="99"/>
      <c r="M137" s="99"/>
      <c r="N137" s="131" t="n">
        <v>2</v>
      </c>
      <c r="O137" s="132" t="s">
        <v>98</v>
      </c>
      <c r="P137" s="137" t="n">
        <v>53.5692857142857</v>
      </c>
      <c r="Q137" s="134" t="n">
        <v>135</v>
      </c>
      <c r="R137" s="118"/>
      <c r="T137" s="123" t="n">
        <v>173</v>
      </c>
      <c r="U137" s="124" t="s">
        <v>326</v>
      </c>
      <c r="V137" s="124" t="n">
        <v>30.2171428571429</v>
      </c>
      <c r="W137" s="124" t="n">
        <v>276</v>
      </c>
      <c r="X137" s="125" t="n">
        <v>0.550714285714285</v>
      </c>
      <c r="Y137" s="135" t="n">
        <v>4</v>
      </c>
      <c r="AB137" s="0" t="n">
        <v>135</v>
      </c>
      <c r="AC137" s="0" t="s">
        <v>288</v>
      </c>
      <c r="AD137" s="0" t="n">
        <v>46.8357142857143</v>
      </c>
      <c r="AE137" s="0" t="n">
        <v>163</v>
      </c>
      <c r="AF137" s="0" t="n">
        <v>71.5657142857143</v>
      </c>
      <c r="AG137" s="0" t="n">
        <v>43</v>
      </c>
      <c r="AH137" s="0" t="n">
        <f aca="false">AF137-AD137</f>
        <v>24.73</v>
      </c>
      <c r="AI137" s="0" t="n">
        <f aca="false">AE137-AG137</f>
        <v>120</v>
      </c>
      <c r="AJ137" s="0" t="n">
        <f aca="false">IF(AC137=B137,1,"ERROR")</f>
        <v>1</v>
      </c>
    </row>
    <row r="138" customFormat="false" ht="15" hidden="false" customHeight="false" outlineLevel="0" collapsed="false">
      <c r="A138" s="123" t="n">
        <v>136</v>
      </c>
      <c r="B138" s="124" t="s">
        <v>289</v>
      </c>
      <c r="C138" s="125" t="n">
        <v>70.7414285714286</v>
      </c>
      <c r="D138" s="126" t="n">
        <f aca="false">_xlfn.RANK.EQ(C138,$C$3:$C$310)</f>
        <v>46</v>
      </c>
      <c r="E138" s="125" t="n">
        <v>71.4285714285714</v>
      </c>
      <c r="F138" s="125" t="n">
        <v>64.2857142857143</v>
      </c>
      <c r="G138" s="125" t="n">
        <v>92.8571428571429</v>
      </c>
      <c r="H138" s="125" t="n">
        <v>50</v>
      </c>
      <c r="I138" s="125" t="n">
        <v>64.2857142857143</v>
      </c>
      <c r="J138" s="125" t="n">
        <v>71.4285714285714</v>
      </c>
      <c r="K138" s="127" t="n">
        <v>71.4285714285714</v>
      </c>
      <c r="L138" s="99"/>
      <c r="M138" s="99"/>
      <c r="N138" s="131" t="n">
        <v>77</v>
      </c>
      <c r="O138" s="132" t="s">
        <v>230</v>
      </c>
      <c r="P138" s="133" t="n">
        <v>53.4328571428572</v>
      </c>
      <c r="Q138" s="134" t="n">
        <v>136</v>
      </c>
      <c r="R138" s="118"/>
      <c r="T138" s="123" t="n">
        <v>103</v>
      </c>
      <c r="U138" s="124" t="s">
        <v>256</v>
      </c>
      <c r="V138" s="124" t="n">
        <v>23.7592857142857</v>
      </c>
      <c r="W138" s="124" t="n">
        <v>300</v>
      </c>
      <c r="X138" s="125" t="n">
        <v>2.19642857142857</v>
      </c>
      <c r="Y138" s="135" t="n">
        <v>3</v>
      </c>
      <c r="AB138" s="0" t="n">
        <v>136</v>
      </c>
      <c r="AC138" s="0" t="s">
        <v>289</v>
      </c>
      <c r="AD138" s="0" t="n">
        <v>61.26</v>
      </c>
      <c r="AE138" s="0" t="n">
        <v>93</v>
      </c>
      <c r="AF138" s="0" t="n">
        <v>70.7414285714286</v>
      </c>
      <c r="AG138" s="0" t="n">
        <v>46</v>
      </c>
      <c r="AH138" s="0" t="n">
        <f aca="false">AF138-AD138</f>
        <v>9.48142857142857</v>
      </c>
      <c r="AI138" s="0" t="n">
        <f aca="false">AE138-AG138</f>
        <v>47</v>
      </c>
      <c r="AJ138" s="0" t="n">
        <f aca="false">IF(AC138=B138,1,"ERROR")</f>
        <v>1</v>
      </c>
    </row>
    <row r="139" customFormat="false" ht="15" hidden="false" customHeight="false" outlineLevel="0" collapsed="false">
      <c r="A139" s="123" t="n">
        <v>137</v>
      </c>
      <c r="B139" s="124" t="s">
        <v>290</v>
      </c>
      <c r="C139" s="125" t="n">
        <v>49.3135714285714</v>
      </c>
      <c r="D139" s="126" t="n">
        <f aca="false">_xlfn.RANK.EQ(C139,$C$3:$C$310)</f>
        <v>159</v>
      </c>
      <c r="E139" s="125" t="n">
        <v>14.2857142857143</v>
      </c>
      <c r="F139" s="125" t="n">
        <v>35.7142857142857</v>
      </c>
      <c r="G139" s="125" t="n">
        <v>50</v>
      </c>
      <c r="H139" s="125" t="n">
        <v>42.8571428571429</v>
      </c>
      <c r="I139" s="125" t="n">
        <v>64.2857142857143</v>
      </c>
      <c r="J139" s="125" t="n">
        <v>92.8571428571429</v>
      </c>
      <c r="K139" s="127" t="n">
        <v>35.7142857142857</v>
      </c>
      <c r="L139" s="99"/>
      <c r="M139" s="99"/>
      <c r="N139" s="131" t="n">
        <v>275</v>
      </c>
      <c r="O139" s="132" t="s">
        <v>428</v>
      </c>
      <c r="P139" s="133" t="n">
        <v>53.1592857142857</v>
      </c>
      <c r="Q139" s="134" t="n">
        <v>137</v>
      </c>
      <c r="R139" s="118"/>
      <c r="T139" s="123" t="n">
        <v>110</v>
      </c>
      <c r="U139" s="124" t="s">
        <v>263</v>
      </c>
      <c r="V139" s="124" t="n">
        <v>65.6578571428571</v>
      </c>
      <c r="W139" s="124" t="n">
        <v>64</v>
      </c>
      <c r="X139" s="125" t="n">
        <v>-2.60857142857144</v>
      </c>
      <c r="Y139" s="135" t="n">
        <v>3</v>
      </c>
      <c r="AB139" s="0" t="n">
        <v>137</v>
      </c>
      <c r="AC139" s="0" t="s">
        <v>290</v>
      </c>
      <c r="AD139" s="0" t="n">
        <v>37.9085714285714</v>
      </c>
      <c r="AE139" s="0" t="n">
        <v>226</v>
      </c>
      <c r="AF139" s="0" t="n">
        <v>49.3135714285714</v>
      </c>
      <c r="AG139" s="0" t="n">
        <v>159</v>
      </c>
      <c r="AH139" s="0" t="n">
        <f aca="false">AF139-AD139</f>
        <v>11.405</v>
      </c>
      <c r="AI139" s="0" t="n">
        <f aca="false">AE139-AG139</f>
        <v>67</v>
      </c>
      <c r="AJ139" s="0" t="n">
        <f aca="false">IF(AC139=B139,1,"ERROR")</f>
        <v>1</v>
      </c>
    </row>
    <row r="140" customFormat="false" ht="15" hidden="false" customHeight="false" outlineLevel="0" collapsed="false">
      <c r="A140" s="123" t="n">
        <v>138</v>
      </c>
      <c r="B140" s="124" t="s">
        <v>291</v>
      </c>
      <c r="C140" s="125" t="n">
        <v>29.2535714285714</v>
      </c>
      <c r="D140" s="126" t="n">
        <f aca="false">_xlfn.RANK.EQ(C140,$C$3:$C$310)</f>
        <v>279</v>
      </c>
      <c r="E140" s="125" t="n">
        <v>21.4285714285714</v>
      </c>
      <c r="F140" s="125" t="n">
        <v>35.7142857142857</v>
      </c>
      <c r="G140" s="125" t="n">
        <v>21.4285714285714</v>
      </c>
      <c r="H140" s="125" t="n">
        <v>42.8571428571429</v>
      </c>
      <c r="I140" s="125" t="n">
        <v>0</v>
      </c>
      <c r="J140" s="125" t="n">
        <v>100</v>
      </c>
      <c r="K140" s="127" t="n">
        <v>14.2857142857143</v>
      </c>
      <c r="L140" s="99"/>
      <c r="M140" s="99"/>
      <c r="N140" s="131" t="n">
        <v>16</v>
      </c>
      <c r="O140" s="132" t="s">
        <v>127</v>
      </c>
      <c r="P140" s="133" t="n">
        <v>53.0207142857143</v>
      </c>
      <c r="Q140" s="134" t="n">
        <v>138</v>
      </c>
      <c r="R140" s="118"/>
      <c r="T140" s="123" t="n">
        <v>308</v>
      </c>
      <c r="U140" s="124" t="s">
        <v>461</v>
      </c>
      <c r="V140" s="124" t="n">
        <v>59.4771428571429</v>
      </c>
      <c r="W140" s="124" t="n">
        <v>102</v>
      </c>
      <c r="X140" s="125" t="n">
        <v>0.274285714285711</v>
      </c>
      <c r="Y140" s="135" t="n">
        <v>3</v>
      </c>
      <c r="AB140" s="0" t="n">
        <v>138</v>
      </c>
      <c r="AC140" s="0" t="s">
        <v>291</v>
      </c>
      <c r="AD140" s="0" t="n">
        <v>37.0842857142857</v>
      </c>
      <c r="AE140" s="0" t="n">
        <v>235</v>
      </c>
      <c r="AF140" s="0" t="n">
        <v>29.2535714285714</v>
      </c>
      <c r="AG140" s="0" t="n">
        <v>279</v>
      </c>
      <c r="AH140" s="0" t="n">
        <f aca="false">AF140-AD140</f>
        <v>-7.83071428571428</v>
      </c>
      <c r="AI140" s="0" t="n">
        <f aca="false">AE140-AG140</f>
        <v>-44</v>
      </c>
      <c r="AJ140" s="0" t="n">
        <f aca="false">IF(AC140=B140,1,"ERROR")</f>
        <v>1</v>
      </c>
    </row>
    <row r="141" customFormat="false" ht="15" hidden="false" customHeight="false" outlineLevel="0" collapsed="false">
      <c r="A141" s="123" t="n">
        <v>139</v>
      </c>
      <c r="B141" s="124" t="s">
        <v>292</v>
      </c>
      <c r="C141" s="125" t="n">
        <v>72.8014285714286</v>
      </c>
      <c r="D141" s="126" t="n">
        <f aca="false">_xlfn.RANK.EQ(C141,$C$3:$C$310)</f>
        <v>35</v>
      </c>
      <c r="E141" s="125" t="n">
        <v>50</v>
      </c>
      <c r="F141" s="125" t="n">
        <v>64.2857142857143</v>
      </c>
      <c r="G141" s="125" t="n">
        <v>92.8571428571429</v>
      </c>
      <c r="H141" s="125" t="n">
        <v>92.8571428571429</v>
      </c>
      <c r="I141" s="125" t="n">
        <v>57.1428571428572</v>
      </c>
      <c r="J141" s="125" t="n">
        <v>100</v>
      </c>
      <c r="K141" s="127" t="n">
        <v>71.4285714285714</v>
      </c>
      <c r="L141" s="99"/>
      <c r="M141" s="99"/>
      <c r="N141" s="131" t="n">
        <v>254</v>
      </c>
      <c r="O141" s="132" t="s">
        <v>407</v>
      </c>
      <c r="P141" s="133" t="n">
        <v>53.02</v>
      </c>
      <c r="Q141" s="134" t="n">
        <v>139</v>
      </c>
      <c r="R141" s="118"/>
      <c r="T141" s="123" t="n">
        <v>59</v>
      </c>
      <c r="U141" s="124" t="s">
        <v>212</v>
      </c>
      <c r="V141" s="124" t="n">
        <v>55.77</v>
      </c>
      <c r="W141" s="124" t="n">
        <v>121</v>
      </c>
      <c r="X141" s="125" t="n">
        <v>1.65000000000001</v>
      </c>
      <c r="Y141" s="135" t="n">
        <v>2</v>
      </c>
      <c r="AB141" s="0" t="n">
        <v>139</v>
      </c>
      <c r="AC141" s="0" t="s">
        <v>292</v>
      </c>
      <c r="AD141" s="0" t="n">
        <v>65.1057142857143</v>
      </c>
      <c r="AE141" s="0" t="n">
        <v>82</v>
      </c>
      <c r="AF141" s="0" t="n">
        <v>72.8014285714286</v>
      </c>
      <c r="AG141" s="0" t="n">
        <v>35</v>
      </c>
      <c r="AH141" s="0" t="n">
        <f aca="false">AF141-AD141</f>
        <v>7.69571428571429</v>
      </c>
      <c r="AI141" s="0" t="n">
        <f aca="false">AE141-AG141</f>
        <v>47</v>
      </c>
      <c r="AJ141" s="0" t="n">
        <f aca="false">IF(AC141=B141,1,"ERROR")</f>
        <v>1</v>
      </c>
    </row>
    <row r="142" customFormat="false" ht="15" hidden="false" customHeight="false" outlineLevel="0" collapsed="false">
      <c r="A142" s="123" t="n">
        <v>140</v>
      </c>
      <c r="B142" s="124" t="s">
        <v>293</v>
      </c>
      <c r="C142" s="125" t="n">
        <v>80.495</v>
      </c>
      <c r="D142" s="126" t="n">
        <f aca="false">_xlfn.RANK.EQ(C142,$C$3:$C$310)</f>
        <v>14</v>
      </c>
      <c r="E142" s="125" t="n">
        <v>71.4285714285714</v>
      </c>
      <c r="F142" s="125" t="n">
        <v>85.7142857142857</v>
      </c>
      <c r="G142" s="125" t="n">
        <v>85.7142857142857</v>
      </c>
      <c r="H142" s="125" t="n">
        <v>50</v>
      </c>
      <c r="I142" s="125" t="n">
        <v>92.8571428571429</v>
      </c>
      <c r="J142" s="125" t="n">
        <v>92.8571428571429</v>
      </c>
      <c r="K142" s="127" t="n">
        <v>71.4285714285714</v>
      </c>
      <c r="L142" s="99"/>
      <c r="M142" s="99"/>
      <c r="N142" s="131" t="n">
        <v>68</v>
      </c>
      <c r="O142" s="132" t="s">
        <v>221</v>
      </c>
      <c r="P142" s="133" t="n">
        <v>52.7471428571429</v>
      </c>
      <c r="Q142" s="134" t="n">
        <v>140</v>
      </c>
      <c r="R142" s="118"/>
      <c r="T142" s="123" t="n">
        <v>164</v>
      </c>
      <c r="U142" s="124" t="s">
        <v>317</v>
      </c>
      <c r="V142" s="124" t="n">
        <v>49.3135714285714</v>
      </c>
      <c r="W142" s="124" t="n">
        <v>160</v>
      </c>
      <c r="X142" s="125" t="n">
        <v>2.19857142857143</v>
      </c>
      <c r="Y142" s="135" t="n">
        <v>2</v>
      </c>
      <c r="AB142" s="0" t="n">
        <v>140</v>
      </c>
      <c r="AC142" s="0" t="s">
        <v>293</v>
      </c>
      <c r="AD142" s="0" t="n">
        <v>90.9328571428571</v>
      </c>
      <c r="AE142" s="0" t="n">
        <v>19</v>
      </c>
      <c r="AF142" s="0" t="n">
        <v>80.495</v>
      </c>
      <c r="AG142" s="0" t="n">
        <v>14</v>
      </c>
      <c r="AH142" s="0" t="n">
        <f aca="false">AF142-AD142</f>
        <v>-10.4378571428571</v>
      </c>
      <c r="AI142" s="0" t="n">
        <f aca="false">AE142-AG142</f>
        <v>5</v>
      </c>
      <c r="AJ142" s="0" t="n">
        <f aca="false">IF(AC142=B142,1,"ERROR")</f>
        <v>1</v>
      </c>
    </row>
    <row r="143" customFormat="false" ht="15" hidden="false" customHeight="false" outlineLevel="0" collapsed="false">
      <c r="A143" s="123" t="n">
        <v>141</v>
      </c>
      <c r="B143" s="124" t="s">
        <v>294</v>
      </c>
      <c r="C143" s="125" t="n">
        <v>61.4007142857143</v>
      </c>
      <c r="D143" s="126" t="n">
        <f aca="false">_xlfn.RANK.EQ(C143,$C$3:$C$310)</f>
        <v>88</v>
      </c>
      <c r="E143" s="125" t="n">
        <v>50</v>
      </c>
      <c r="F143" s="125" t="n">
        <v>35.7142857142857</v>
      </c>
      <c r="G143" s="125" t="n">
        <v>85.7142857142857</v>
      </c>
      <c r="H143" s="125" t="n">
        <v>28.5714285714286</v>
      </c>
      <c r="I143" s="125" t="n">
        <v>71.4285714285714</v>
      </c>
      <c r="J143" s="125" t="n">
        <v>92.8571428571429</v>
      </c>
      <c r="K143" s="127" t="n">
        <v>42.8571428571429</v>
      </c>
      <c r="L143" s="99"/>
      <c r="M143" s="99"/>
      <c r="N143" s="131" t="n">
        <v>160</v>
      </c>
      <c r="O143" s="132" t="s">
        <v>313</v>
      </c>
      <c r="P143" s="133" t="n">
        <v>52.61</v>
      </c>
      <c r="Q143" s="134" t="n">
        <v>141</v>
      </c>
      <c r="R143" s="118"/>
      <c r="T143" s="123" t="n">
        <v>144</v>
      </c>
      <c r="U143" s="124" t="s">
        <v>297</v>
      </c>
      <c r="V143" s="124" t="n">
        <v>30.3514285714286</v>
      </c>
      <c r="W143" s="124" t="n">
        <v>275</v>
      </c>
      <c r="X143" s="125" t="n">
        <v>-0.00142857142856911</v>
      </c>
      <c r="Y143" s="135" t="n">
        <v>1</v>
      </c>
      <c r="AB143" s="0" t="n">
        <v>141</v>
      </c>
      <c r="AC143" s="0" t="s">
        <v>294</v>
      </c>
      <c r="AD143" s="0" t="n">
        <v>46.1485714285714</v>
      </c>
      <c r="AE143" s="0" t="n">
        <v>167</v>
      </c>
      <c r="AF143" s="0" t="n">
        <v>61.4007142857143</v>
      </c>
      <c r="AG143" s="0" t="n">
        <v>88</v>
      </c>
      <c r="AH143" s="0" t="n">
        <f aca="false">AF143-AD143</f>
        <v>15.2521428571429</v>
      </c>
      <c r="AI143" s="0" t="n">
        <f aca="false">AE143-AG143</f>
        <v>79</v>
      </c>
      <c r="AJ143" s="0" t="n">
        <f aca="false">IF(AC143=B143,1,"ERROR")</f>
        <v>1</v>
      </c>
    </row>
    <row r="144" customFormat="false" ht="15" hidden="false" customHeight="false" outlineLevel="0" collapsed="false">
      <c r="A144" s="123" t="n">
        <v>142</v>
      </c>
      <c r="B144" s="124" t="s">
        <v>295</v>
      </c>
      <c r="C144" s="125" t="n">
        <v>73.0764285714286</v>
      </c>
      <c r="D144" s="126" t="n">
        <f aca="false">_xlfn.RANK.EQ(C144,$C$3:$C$310)</f>
        <v>32</v>
      </c>
      <c r="E144" s="125" t="n">
        <v>50</v>
      </c>
      <c r="F144" s="125" t="n">
        <v>42.8571428571429</v>
      </c>
      <c r="G144" s="125" t="n">
        <v>92.8571428571429</v>
      </c>
      <c r="H144" s="125" t="n">
        <v>92.8571428571429</v>
      </c>
      <c r="I144" s="125" t="n">
        <v>64.2857142857143</v>
      </c>
      <c r="J144" s="125" t="n">
        <v>100</v>
      </c>
      <c r="K144" s="127" t="n">
        <v>71.4285714285714</v>
      </c>
      <c r="L144" s="99"/>
      <c r="M144" s="99"/>
      <c r="N144" s="131" t="n">
        <v>56</v>
      </c>
      <c r="O144" s="132" t="s">
        <v>209</v>
      </c>
      <c r="P144" s="133" t="n">
        <v>52.3342857142857</v>
      </c>
      <c r="Q144" s="134" t="n">
        <v>142</v>
      </c>
      <c r="R144" s="118"/>
      <c r="T144" s="123" t="n">
        <v>269</v>
      </c>
      <c r="U144" s="124" t="s">
        <v>422</v>
      </c>
      <c r="V144" s="124" t="n">
        <v>72.8007142857143</v>
      </c>
      <c r="W144" s="124" t="n">
        <v>36</v>
      </c>
      <c r="X144" s="125" t="n">
        <v>-6.18071428571427</v>
      </c>
      <c r="Y144" s="135" t="n">
        <v>1</v>
      </c>
      <c r="AB144" s="0" t="n">
        <v>142</v>
      </c>
      <c r="AC144" s="0" t="s">
        <v>295</v>
      </c>
      <c r="AD144" s="0" t="n">
        <v>69.2292857142857</v>
      </c>
      <c r="AE144" s="0" t="n">
        <v>59</v>
      </c>
      <c r="AF144" s="0" t="n">
        <v>73.0764285714286</v>
      </c>
      <c r="AG144" s="0" t="n">
        <v>32</v>
      </c>
      <c r="AH144" s="0" t="n">
        <f aca="false">AF144-AD144</f>
        <v>3.84714285714286</v>
      </c>
      <c r="AI144" s="0" t="n">
        <f aca="false">AE144-AG144</f>
        <v>27</v>
      </c>
      <c r="AJ144" s="0" t="n">
        <f aca="false">IF(AC144=B144,1,"ERROR")</f>
        <v>1</v>
      </c>
    </row>
    <row r="145" customFormat="false" ht="15" hidden="false" customHeight="false" outlineLevel="0" collapsed="false">
      <c r="A145" s="123" t="n">
        <v>143</v>
      </c>
      <c r="B145" s="124" t="s">
        <v>296</v>
      </c>
      <c r="C145" s="125" t="n">
        <v>78.5714285714286</v>
      </c>
      <c r="D145" s="126" t="n">
        <f aca="false">_xlfn.RANK.EQ(C145,$C$3:$C$310)</f>
        <v>20</v>
      </c>
      <c r="E145" s="125" t="n">
        <v>71.4285714285714</v>
      </c>
      <c r="F145" s="125" t="n">
        <v>50</v>
      </c>
      <c r="G145" s="125" t="n">
        <v>100</v>
      </c>
      <c r="H145" s="125" t="n">
        <v>50</v>
      </c>
      <c r="I145" s="125" t="n">
        <v>85.7142857142857</v>
      </c>
      <c r="J145" s="125" t="n">
        <v>92.8571428571429</v>
      </c>
      <c r="K145" s="127" t="n">
        <v>71.4285714285714</v>
      </c>
      <c r="L145" s="99"/>
      <c r="M145" s="99"/>
      <c r="N145" s="131" t="n">
        <v>85</v>
      </c>
      <c r="O145" s="132" t="s">
        <v>238</v>
      </c>
      <c r="P145" s="133" t="n">
        <v>52.1992857142857</v>
      </c>
      <c r="Q145" s="134" t="n">
        <v>143</v>
      </c>
      <c r="R145" s="118"/>
      <c r="T145" s="123" t="n">
        <v>292</v>
      </c>
      <c r="U145" s="124" t="s">
        <v>445</v>
      </c>
      <c r="V145" s="124" t="n">
        <v>90.2478571428571</v>
      </c>
      <c r="W145" s="124" t="n">
        <v>3</v>
      </c>
      <c r="X145" s="125" t="n">
        <v>-7.14214285714286</v>
      </c>
      <c r="Y145" s="135" t="n">
        <v>1</v>
      </c>
      <c r="AB145" s="0" t="n">
        <v>143</v>
      </c>
      <c r="AC145" s="0" t="s">
        <v>296</v>
      </c>
      <c r="AD145" s="0" t="n">
        <v>44.5028571428571</v>
      </c>
      <c r="AE145" s="0" t="n">
        <v>180</v>
      </c>
      <c r="AF145" s="0" t="n">
        <v>78.5714285714286</v>
      </c>
      <c r="AG145" s="0" t="n">
        <v>20</v>
      </c>
      <c r="AH145" s="0" t="n">
        <f aca="false">AF145-AD145</f>
        <v>34.0685714285714</v>
      </c>
      <c r="AI145" s="0" t="n">
        <f aca="false">AE145-AG145</f>
        <v>160</v>
      </c>
      <c r="AJ145" s="0" t="n">
        <f aca="false">IF(AC145=B145,1,"ERROR")</f>
        <v>1</v>
      </c>
    </row>
    <row r="146" customFormat="false" ht="15" hidden="false" customHeight="false" outlineLevel="0" collapsed="false">
      <c r="A146" s="123" t="n">
        <v>144</v>
      </c>
      <c r="B146" s="124" t="s">
        <v>297</v>
      </c>
      <c r="C146" s="125" t="n">
        <v>30.3514285714286</v>
      </c>
      <c r="D146" s="126" t="n">
        <f aca="false">_xlfn.RANK.EQ(C146,$C$3:$C$310)</f>
        <v>275</v>
      </c>
      <c r="E146" s="125" t="n">
        <v>35.7142857142857</v>
      </c>
      <c r="F146" s="125" t="n">
        <v>7.14285714285714</v>
      </c>
      <c r="G146" s="125" t="n">
        <v>21.4285714285714</v>
      </c>
      <c r="H146" s="125" t="n">
        <v>21.4285714285714</v>
      </c>
      <c r="I146" s="125" t="n">
        <v>0</v>
      </c>
      <c r="J146" s="125" t="n">
        <v>100</v>
      </c>
      <c r="K146" s="127" t="n">
        <v>21.4285714285714</v>
      </c>
      <c r="L146" s="99"/>
      <c r="M146" s="99"/>
      <c r="N146" s="131" t="n">
        <v>125</v>
      </c>
      <c r="O146" s="132" t="s">
        <v>278</v>
      </c>
      <c r="P146" s="133" t="n">
        <v>52.0621428571429</v>
      </c>
      <c r="Q146" s="134" t="n">
        <v>144</v>
      </c>
      <c r="R146" s="118"/>
      <c r="T146" s="123" t="n">
        <v>13</v>
      </c>
      <c r="U146" s="124" t="s">
        <v>121</v>
      </c>
      <c r="V146" s="124" t="n">
        <v>90.66</v>
      </c>
      <c r="W146" s="124" t="n">
        <v>1</v>
      </c>
      <c r="X146" s="125" t="n">
        <v>-9.34</v>
      </c>
      <c r="Y146" s="138" t="n">
        <v>0</v>
      </c>
      <c r="AB146" s="0" t="n">
        <v>144</v>
      </c>
      <c r="AC146" s="0" t="s">
        <v>297</v>
      </c>
      <c r="AD146" s="0" t="n">
        <v>30.3528571428571</v>
      </c>
      <c r="AE146" s="0" t="n">
        <v>276</v>
      </c>
      <c r="AF146" s="0" t="n">
        <v>30.3514285714286</v>
      </c>
      <c r="AG146" s="0" t="n">
        <v>275</v>
      </c>
      <c r="AH146" s="0" t="n">
        <f aca="false">AF146-AD146</f>
        <v>-0.00142857142856911</v>
      </c>
      <c r="AI146" s="0" t="n">
        <f aca="false">AE146-AG146</f>
        <v>1</v>
      </c>
      <c r="AJ146" s="0" t="n">
        <f aca="false">IF(AC146=B146,1,"ERROR")</f>
        <v>1</v>
      </c>
    </row>
    <row r="147" customFormat="false" ht="15" hidden="false" customHeight="false" outlineLevel="0" collapsed="false">
      <c r="A147" s="123" t="n">
        <v>145</v>
      </c>
      <c r="B147" s="124" t="s">
        <v>298</v>
      </c>
      <c r="C147" s="125" t="n">
        <v>45.8785714285714</v>
      </c>
      <c r="D147" s="126" t="n">
        <f aca="false">_xlfn.RANK.EQ(C147,$C$3:$C$310)</f>
        <v>179</v>
      </c>
      <c r="E147" s="125" t="n">
        <v>35.7142857142857</v>
      </c>
      <c r="F147" s="125" t="n">
        <v>35.7142857142857</v>
      </c>
      <c r="G147" s="125" t="n">
        <v>28.5714285714286</v>
      </c>
      <c r="H147" s="125" t="n">
        <v>21.4285714285714</v>
      </c>
      <c r="I147" s="125" t="n">
        <v>57.1428571428572</v>
      </c>
      <c r="J147" s="125" t="n">
        <v>71.4285714285714</v>
      </c>
      <c r="K147" s="127" t="n">
        <v>42.8571428571429</v>
      </c>
      <c r="L147" s="99"/>
      <c r="M147" s="99"/>
      <c r="N147" s="131" t="n">
        <v>6</v>
      </c>
      <c r="O147" s="132" t="s">
        <v>105</v>
      </c>
      <c r="P147" s="137" t="n">
        <v>51.9178571428571</v>
      </c>
      <c r="Q147" s="134" t="n">
        <v>145</v>
      </c>
      <c r="R147" s="118"/>
      <c r="T147" s="123" t="n">
        <v>25</v>
      </c>
      <c r="U147" s="124" t="s">
        <v>138</v>
      </c>
      <c r="V147" s="124" t="n">
        <v>35.5742857142857</v>
      </c>
      <c r="W147" s="124" t="n">
        <v>242</v>
      </c>
      <c r="X147" s="125" t="n">
        <v>-0.549285714285716</v>
      </c>
      <c r="Y147" s="138" t="n">
        <v>0</v>
      </c>
      <c r="AB147" s="0" t="n">
        <v>145</v>
      </c>
      <c r="AC147" s="0" t="s">
        <v>298</v>
      </c>
      <c r="AD147" s="0" t="n">
        <v>48.49</v>
      </c>
      <c r="AE147" s="0" t="n">
        <v>150</v>
      </c>
      <c r="AF147" s="0" t="n">
        <v>45.8785714285714</v>
      </c>
      <c r="AG147" s="0" t="n">
        <v>179</v>
      </c>
      <c r="AH147" s="0" t="n">
        <f aca="false">AF147-AD147</f>
        <v>-2.61142857142858</v>
      </c>
      <c r="AI147" s="0" t="n">
        <f aca="false">AE147-AG147</f>
        <v>-29</v>
      </c>
      <c r="AJ147" s="0" t="n">
        <f aca="false">IF(AC147=B147,1,"ERROR")</f>
        <v>1</v>
      </c>
    </row>
    <row r="148" customFormat="false" ht="15" hidden="false" customHeight="false" outlineLevel="0" collapsed="false">
      <c r="A148" s="123" t="n">
        <v>146</v>
      </c>
      <c r="B148" s="124" t="s">
        <v>299</v>
      </c>
      <c r="C148" s="125" t="n">
        <v>55.3585714285714</v>
      </c>
      <c r="D148" s="126" t="n">
        <f aca="false">_xlfn.RANK.EQ(C148,$C$3:$C$310)</f>
        <v>124</v>
      </c>
      <c r="E148" s="125" t="n">
        <v>64.2857142857143</v>
      </c>
      <c r="F148" s="125" t="n">
        <v>42.8571428571429</v>
      </c>
      <c r="G148" s="125" t="n">
        <v>28.5714285714286</v>
      </c>
      <c r="H148" s="125" t="n">
        <v>28.5714285714286</v>
      </c>
      <c r="I148" s="125" t="n">
        <v>92.8571428571429</v>
      </c>
      <c r="J148" s="125" t="n">
        <v>50</v>
      </c>
      <c r="K148" s="127" t="n">
        <v>42.8571428571429</v>
      </c>
      <c r="L148" s="99"/>
      <c r="M148" s="99"/>
      <c r="N148" s="131" t="n">
        <v>260</v>
      </c>
      <c r="O148" s="132" t="s">
        <v>413</v>
      </c>
      <c r="P148" s="133" t="n">
        <v>51.7842857142857</v>
      </c>
      <c r="Q148" s="134" t="n">
        <v>146</v>
      </c>
      <c r="R148" s="118"/>
      <c r="T148" s="123" t="n">
        <v>31</v>
      </c>
      <c r="U148" s="124" t="s">
        <v>159</v>
      </c>
      <c r="V148" s="124" t="n">
        <v>86.9521428571428</v>
      </c>
      <c r="W148" s="124" t="n">
        <v>4</v>
      </c>
      <c r="X148" s="125" t="n">
        <v>-10.4378571428571</v>
      </c>
      <c r="Y148" s="138" t="n">
        <v>0</v>
      </c>
      <c r="AB148" s="0" t="n">
        <v>146</v>
      </c>
      <c r="AC148" s="0" t="s">
        <v>299</v>
      </c>
      <c r="AD148" s="0" t="n">
        <v>41.4778571428572</v>
      </c>
      <c r="AE148" s="0" t="n">
        <v>200</v>
      </c>
      <c r="AF148" s="0" t="n">
        <v>55.3585714285714</v>
      </c>
      <c r="AG148" s="0" t="n">
        <v>124</v>
      </c>
      <c r="AH148" s="0" t="n">
        <f aca="false">AF148-AD148</f>
        <v>13.8807142857143</v>
      </c>
      <c r="AI148" s="0" t="n">
        <f aca="false">AE148-AG148</f>
        <v>76</v>
      </c>
      <c r="AJ148" s="0" t="n">
        <f aca="false">IF(AC148=B148,1,"ERROR")</f>
        <v>1</v>
      </c>
    </row>
    <row r="149" customFormat="false" ht="15" hidden="false" customHeight="false" outlineLevel="0" collapsed="false">
      <c r="A149" s="123" t="n">
        <v>147</v>
      </c>
      <c r="B149" s="124" t="s">
        <v>300</v>
      </c>
      <c r="C149" s="125" t="n">
        <v>45.8742857142857</v>
      </c>
      <c r="D149" s="126" t="n">
        <f aca="false">_xlfn.RANK.EQ(C149,$C$3:$C$310)</f>
        <v>182</v>
      </c>
      <c r="E149" s="125" t="n">
        <v>42.8571428571429</v>
      </c>
      <c r="F149" s="125" t="n">
        <v>35.7142857142857</v>
      </c>
      <c r="G149" s="125" t="n">
        <v>85.7142857142857</v>
      </c>
      <c r="H149" s="125" t="n">
        <v>21.4285714285714</v>
      </c>
      <c r="I149" s="125" t="n">
        <v>0</v>
      </c>
      <c r="J149" s="125" t="n">
        <v>100</v>
      </c>
      <c r="K149" s="127" t="n">
        <v>42.8571428571429</v>
      </c>
      <c r="L149" s="99"/>
      <c r="M149" s="99"/>
      <c r="N149" s="131" t="n">
        <v>114</v>
      </c>
      <c r="O149" s="132" t="s">
        <v>267</v>
      </c>
      <c r="P149" s="133" t="n">
        <v>51.6478571428572</v>
      </c>
      <c r="Q149" s="134" t="n">
        <v>147</v>
      </c>
      <c r="R149" s="118"/>
      <c r="T149" s="123" t="n">
        <v>39</v>
      </c>
      <c r="U149" s="124" t="s">
        <v>183</v>
      </c>
      <c r="V149" s="124" t="n">
        <v>25.5464285714286</v>
      </c>
      <c r="W149" s="124" t="n">
        <v>298</v>
      </c>
      <c r="X149" s="125" t="n">
        <v>1.51142857142857</v>
      </c>
      <c r="Y149" s="138" t="n">
        <v>0</v>
      </c>
      <c r="AB149" s="0" t="n">
        <v>147</v>
      </c>
      <c r="AC149" s="0" t="s">
        <v>300</v>
      </c>
      <c r="AD149" s="0" t="n">
        <v>37.9071428571429</v>
      </c>
      <c r="AE149" s="0" t="n">
        <v>227</v>
      </c>
      <c r="AF149" s="0" t="n">
        <v>45.8742857142857</v>
      </c>
      <c r="AG149" s="0" t="n">
        <v>182</v>
      </c>
      <c r="AH149" s="0" t="n">
        <f aca="false">AF149-AD149</f>
        <v>7.96714285714285</v>
      </c>
      <c r="AI149" s="0" t="n">
        <f aca="false">AE149-AG149</f>
        <v>45</v>
      </c>
      <c r="AJ149" s="0" t="n">
        <f aca="false">IF(AC149=B149,1,"ERROR")</f>
        <v>1</v>
      </c>
    </row>
    <row r="150" customFormat="false" ht="15" hidden="false" customHeight="false" outlineLevel="0" collapsed="false">
      <c r="A150" s="123" t="n">
        <v>148</v>
      </c>
      <c r="B150" s="124" t="s">
        <v>301</v>
      </c>
      <c r="C150" s="125" t="n">
        <v>62.9114285714286</v>
      </c>
      <c r="D150" s="126" t="n">
        <f aca="false">_xlfn.RANK.EQ(C150,$C$3:$C$310)</f>
        <v>80</v>
      </c>
      <c r="E150" s="125" t="n">
        <v>64.2857142857143</v>
      </c>
      <c r="F150" s="125" t="n">
        <v>64.2857142857143</v>
      </c>
      <c r="G150" s="125" t="n">
        <v>28.5714285714286</v>
      </c>
      <c r="H150" s="125" t="n">
        <v>92.8571428571429</v>
      </c>
      <c r="I150" s="125" t="n">
        <v>64.2857142857143</v>
      </c>
      <c r="J150" s="125" t="n">
        <v>71.4285714285714</v>
      </c>
      <c r="K150" s="127" t="n">
        <v>64.2857142857143</v>
      </c>
      <c r="L150" s="99"/>
      <c r="M150" s="99"/>
      <c r="N150" s="131" t="n">
        <v>282</v>
      </c>
      <c r="O150" s="132" t="s">
        <v>435</v>
      </c>
      <c r="P150" s="133" t="n">
        <v>51.6471428571429</v>
      </c>
      <c r="Q150" s="134" t="n">
        <v>148</v>
      </c>
      <c r="R150" s="118"/>
      <c r="T150" s="123" t="n">
        <v>40</v>
      </c>
      <c r="U150" s="124" t="s">
        <v>187</v>
      </c>
      <c r="V150" s="124" t="n">
        <v>63.5971428571429</v>
      </c>
      <c r="W150" s="124" t="n">
        <v>78</v>
      </c>
      <c r="X150" s="125" t="n">
        <v>-2.33428571428571</v>
      </c>
      <c r="Y150" s="139" t="n">
        <v>-1</v>
      </c>
      <c r="AB150" s="0" t="n">
        <v>148</v>
      </c>
      <c r="AC150" s="0" t="s">
        <v>301</v>
      </c>
      <c r="AD150" s="0" t="n">
        <v>50.5457142857143</v>
      </c>
      <c r="AE150" s="0" t="n">
        <v>135</v>
      </c>
      <c r="AF150" s="0" t="n">
        <v>62.9114285714286</v>
      </c>
      <c r="AG150" s="0" t="n">
        <v>80</v>
      </c>
      <c r="AH150" s="0" t="n">
        <f aca="false">AF150-AD150</f>
        <v>12.3657142857143</v>
      </c>
      <c r="AI150" s="0" t="n">
        <f aca="false">AE150-AG150</f>
        <v>55</v>
      </c>
      <c r="AJ150" s="0" t="n">
        <f aca="false">IF(AC150=B150,1,"ERROR")</f>
        <v>1</v>
      </c>
    </row>
    <row r="151" customFormat="false" ht="15" hidden="false" customHeight="false" outlineLevel="0" collapsed="false">
      <c r="A151" s="123" t="n">
        <v>149</v>
      </c>
      <c r="B151" s="124" t="s">
        <v>302</v>
      </c>
      <c r="C151" s="125" t="n">
        <v>58.9292857142857</v>
      </c>
      <c r="D151" s="126" t="n">
        <f aca="false">_xlfn.RANK.EQ(C151,$C$3:$C$310)</f>
        <v>105</v>
      </c>
      <c r="E151" s="125" t="n">
        <v>35.7142857142857</v>
      </c>
      <c r="F151" s="125" t="n">
        <v>42.8571428571429</v>
      </c>
      <c r="G151" s="125" t="n">
        <v>100</v>
      </c>
      <c r="H151" s="125" t="n">
        <v>50</v>
      </c>
      <c r="I151" s="125" t="n">
        <v>71.4285714285714</v>
      </c>
      <c r="J151" s="125" t="n">
        <v>92.8571428571429</v>
      </c>
      <c r="K151" s="127" t="n">
        <v>28.5714285714286</v>
      </c>
      <c r="L151" s="99"/>
      <c r="M151" s="99"/>
      <c r="N151" s="131" t="n">
        <v>99</v>
      </c>
      <c r="O151" s="132" t="s">
        <v>252</v>
      </c>
      <c r="P151" s="133" t="n">
        <v>51.2371428571429</v>
      </c>
      <c r="Q151" s="134" t="n">
        <v>149</v>
      </c>
      <c r="R151" s="118"/>
      <c r="T151" s="123" t="n">
        <v>232</v>
      </c>
      <c r="U151" s="124" t="s">
        <v>385</v>
      </c>
      <c r="V151" s="124" t="n">
        <v>74.5892857142857</v>
      </c>
      <c r="W151" s="124" t="n">
        <v>28</v>
      </c>
      <c r="X151" s="125" t="n">
        <v>-10.1635714285714</v>
      </c>
      <c r="Y151" s="139" t="n">
        <v>-1</v>
      </c>
      <c r="AB151" s="0" t="n">
        <v>149</v>
      </c>
      <c r="AC151" s="0" t="s">
        <v>302</v>
      </c>
      <c r="AD151" s="0" t="n">
        <v>92.5835714285714</v>
      </c>
      <c r="AE151" s="0" t="n">
        <v>14</v>
      </c>
      <c r="AF151" s="0" t="n">
        <v>58.9292857142857</v>
      </c>
      <c r="AG151" s="0" t="n">
        <v>105</v>
      </c>
      <c r="AH151" s="0" t="n">
        <f aca="false">AF151-AD151</f>
        <v>-33.6542857142857</v>
      </c>
      <c r="AI151" s="0" t="n">
        <f aca="false">AE151-AG151</f>
        <v>-91</v>
      </c>
      <c r="AJ151" s="0" t="n">
        <f aca="false">IF(AC151=B151,1,"ERROR")</f>
        <v>1</v>
      </c>
    </row>
    <row r="152" customFormat="false" ht="15" hidden="false" customHeight="false" outlineLevel="0" collapsed="false">
      <c r="A152" s="123" t="n">
        <v>150</v>
      </c>
      <c r="B152" s="124" t="s">
        <v>303</v>
      </c>
      <c r="C152" s="125" t="n">
        <v>59.2</v>
      </c>
      <c r="D152" s="126" t="n">
        <f aca="false">_xlfn.RANK.EQ(C152,$C$3:$C$310)</f>
        <v>104</v>
      </c>
      <c r="E152" s="125" t="n">
        <v>64.2857142857143</v>
      </c>
      <c r="F152" s="125" t="n">
        <v>42.8571428571429</v>
      </c>
      <c r="G152" s="125" t="n">
        <v>92.8571428571429</v>
      </c>
      <c r="H152" s="125" t="n">
        <v>42.8571428571429</v>
      </c>
      <c r="I152" s="125" t="n">
        <v>35.7142857142857</v>
      </c>
      <c r="J152" s="125" t="n">
        <v>100</v>
      </c>
      <c r="K152" s="127" t="n">
        <v>42.8571428571429</v>
      </c>
      <c r="L152" s="99"/>
      <c r="M152" s="99"/>
      <c r="N152" s="131" t="n">
        <v>243</v>
      </c>
      <c r="O152" s="132" t="s">
        <v>396</v>
      </c>
      <c r="P152" s="133" t="n">
        <v>51.2357142857143</v>
      </c>
      <c r="Q152" s="134" t="n">
        <v>150</v>
      </c>
      <c r="R152" s="118"/>
      <c r="T152" s="123" t="n">
        <v>47</v>
      </c>
      <c r="U152" s="124" t="s">
        <v>200</v>
      </c>
      <c r="V152" s="124" t="n">
        <v>25.685</v>
      </c>
      <c r="W152" s="124" t="n">
        <v>295</v>
      </c>
      <c r="X152" s="125" t="n">
        <v>-0.829285714285717</v>
      </c>
      <c r="Y152" s="139" t="n">
        <v>-2</v>
      </c>
      <c r="AB152" s="0" t="n">
        <v>150</v>
      </c>
      <c r="AC152" s="0" t="s">
        <v>303</v>
      </c>
      <c r="AD152" s="0" t="n">
        <v>68.9557142857143</v>
      </c>
      <c r="AE152" s="0" t="n">
        <v>60</v>
      </c>
      <c r="AF152" s="0" t="n">
        <v>59.2</v>
      </c>
      <c r="AG152" s="0" t="n">
        <v>104</v>
      </c>
      <c r="AH152" s="0" t="n">
        <f aca="false">AF152-AD152</f>
        <v>-9.7557142857143</v>
      </c>
      <c r="AI152" s="0" t="n">
        <f aca="false">AE152-AG152</f>
        <v>-44</v>
      </c>
      <c r="AJ152" s="0" t="n">
        <f aca="false">IF(AC152=B152,1,"ERROR")</f>
        <v>1</v>
      </c>
    </row>
    <row r="153" customFormat="false" ht="15" hidden="false" customHeight="false" outlineLevel="0" collapsed="false">
      <c r="A153" s="123" t="n">
        <v>151</v>
      </c>
      <c r="B153" s="124" t="s">
        <v>304</v>
      </c>
      <c r="C153" s="125" t="n">
        <v>40.9285714285714</v>
      </c>
      <c r="D153" s="126" t="n">
        <f aca="false">_xlfn.RANK.EQ(C153,$C$3:$C$310)</f>
        <v>204</v>
      </c>
      <c r="E153" s="125" t="n">
        <v>71.4285714285714</v>
      </c>
      <c r="F153" s="125" t="n">
        <v>35.7142857142857</v>
      </c>
      <c r="G153" s="125" t="n">
        <v>28.5714285714286</v>
      </c>
      <c r="H153" s="125" t="n">
        <v>50</v>
      </c>
      <c r="I153" s="125" t="n">
        <v>0</v>
      </c>
      <c r="J153" s="125" t="n">
        <v>71.4285714285714</v>
      </c>
      <c r="K153" s="127" t="n">
        <v>42.8571428571429</v>
      </c>
      <c r="L153" s="99"/>
      <c r="M153" s="99"/>
      <c r="N153" s="131" t="n">
        <v>172</v>
      </c>
      <c r="O153" s="132" t="s">
        <v>325</v>
      </c>
      <c r="P153" s="133" t="n">
        <v>51.23</v>
      </c>
      <c r="Q153" s="134" t="n">
        <v>151</v>
      </c>
      <c r="R153" s="118"/>
      <c r="T153" s="123" t="n">
        <v>98</v>
      </c>
      <c r="U153" s="124" t="s">
        <v>251</v>
      </c>
      <c r="V153" s="124" t="n">
        <v>57.8278571428572</v>
      </c>
      <c r="W153" s="124" t="n">
        <v>112</v>
      </c>
      <c r="X153" s="125" t="n">
        <v>0.686428571428579</v>
      </c>
      <c r="Y153" s="139" t="n">
        <v>-2</v>
      </c>
      <c r="AB153" s="0" t="n">
        <v>151</v>
      </c>
      <c r="AC153" s="0" t="s">
        <v>304</v>
      </c>
      <c r="AD153" s="0" t="n">
        <v>64.4178571428571</v>
      </c>
      <c r="AE153" s="0" t="n">
        <v>83</v>
      </c>
      <c r="AF153" s="0" t="n">
        <v>40.9285714285714</v>
      </c>
      <c r="AG153" s="0" t="n">
        <v>204</v>
      </c>
      <c r="AH153" s="0" t="n">
        <f aca="false">AF153-AD153</f>
        <v>-23.4892857142857</v>
      </c>
      <c r="AI153" s="0" t="n">
        <f aca="false">AE153-AG153</f>
        <v>-121</v>
      </c>
      <c r="AJ153" s="0" t="n">
        <f aca="false">IF(AC153=B153,1,"ERROR")</f>
        <v>1</v>
      </c>
    </row>
    <row r="154" customFormat="false" ht="15" hidden="false" customHeight="false" outlineLevel="0" collapsed="false">
      <c r="A154" s="123" t="n">
        <v>152</v>
      </c>
      <c r="B154" s="124" t="s">
        <v>305</v>
      </c>
      <c r="C154" s="125" t="n">
        <v>32.4135714285714</v>
      </c>
      <c r="D154" s="126" t="n">
        <f aca="false">_xlfn.RANK.EQ(C154,$C$3:$C$310)</f>
        <v>263</v>
      </c>
      <c r="E154" s="125" t="n">
        <v>42.8571428571429</v>
      </c>
      <c r="F154" s="125" t="n">
        <v>14.2857142857143</v>
      </c>
      <c r="G154" s="125" t="n">
        <v>50</v>
      </c>
      <c r="H154" s="125" t="n">
        <v>50</v>
      </c>
      <c r="I154" s="125" t="n">
        <v>0</v>
      </c>
      <c r="J154" s="125" t="n">
        <v>71.4285714285714</v>
      </c>
      <c r="K154" s="127" t="n">
        <v>21.4285714285714</v>
      </c>
      <c r="L154" s="99"/>
      <c r="M154" s="99"/>
      <c r="N154" s="131" t="n">
        <v>240</v>
      </c>
      <c r="O154" s="132" t="s">
        <v>393</v>
      </c>
      <c r="P154" s="133" t="n">
        <v>50.9628571428572</v>
      </c>
      <c r="Q154" s="134" t="n">
        <v>152</v>
      </c>
      <c r="R154" s="118"/>
      <c r="T154" s="123" t="n">
        <v>202</v>
      </c>
      <c r="U154" s="124" t="s">
        <v>355</v>
      </c>
      <c r="V154" s="124" t="n">
        <v>71.8392857142857</v>
      </c>
      <c r="W154" s="124" t="n">
        <v>41</v>
      </c>
      <c r="X154" s="125" t="n">
        <v>-6.87</v>
      </c>
      <c r="Y154" s="139" t="n">
        <v>-2</v>
      </c>
      <c r="AB154" s="0" t="n">
        <v>152</v>
      </c>
      <c r="AC154" s="0" t="s">
        <v>305</v>
      </c>
      <c r="AD154" s="0" t="n">
        <v>34.0628571428571</v>
      </c>
      <c r="AE154" s="0" t="n">
        <v>255</v>
      </c>
      <c r="AF154" s="0" t="n">
        <v>32.4135714285714</v>
      </c>
      <c r="AG154" s="0" t="n">
        <v>263</v>
      </c>
      <c r="AH154" s="0" t="n">
        <f aca="false">AF154-AD154</f>
        <v>-1.64928571428572</v>
      </c>
      <c r="AI154" s="0" t="n">
        <f aca="false">AE154-AG154</f>
        <v>-8</v>
      </c>
      <c r="AJ154" s="0" t="n">
        <f aca="false">IF(AC154=B154,1,"ERROR")</f>
        <v>1</v>
      </c>
    </row>
    <row r="155" customFormat="false" ht="15" hidden="false" customHeight="false" outlineLevel="0" collapsed="false">
      <c r="A155" s="123" t="n">
        <v>153</v>
      </c>
      <c r="B155" s="124" t="s">
        <v>306</v>
      </c>
      <c r="C155" s="125" t="n">
        <v>66.48</v>
      </c>
      <c r="D155" s="126" t="n">
        <f aca="false">_xlfn.RANK.EQ(C155,$C$3:$C$310)</f>
        <v>61</v>
      </c>
      <c r="E155" s="125" t="n">
        <v>71.4285714285714</v>
      </c>
      <c r="F155" s="125" t="n">
        <v>14.2857142857143</v>
      </c>
      <c r="G155" s="125" t="n">
        <v>92.8571428571429</v>
      </c>
      <c r="H155" s="125" t="n">
        <v>28.5714285714286</v>
      </c>
      <c r="I155" s="125" t="n">
        <v>42.8571428571429</v>
      </c>
      <c r="J155" s="125" t="n">
        <v>100</v>
      </c>
      <c r="K155" s="127" t="n">
        <v>71.4285714285714</v>
      </c>
      <c r="L155" s="99"/>
      <c r="M155" s="99"/>
      <c r="N155" s="131" t="n">
        <v>82</v>
      </c>
      <c r="O155" s="132" t="s">
        <v>235</v>
      </c>
      <c r="P155" s="133" t="n">
        <v>50.9557142857143</v>
      </c>
      <c r="Q155" s="134" t="n">
        <v>153</v>
      </c>
      <c r="R155" s="118"/>
      <c r="T155" s="131" t="n">
        <v>1</v>
      </c>
      <c r="U155" s="132" t="s">
        <v>97</v>
      </c>
      <c r="V155" s="132" t="n">
        <v>60.8521428571429</v>
      </c>
      <c r="W155" s="132" t="n">
        <v>93</v>
      </c>
      <c r="X155" s="133" t="n">
        <v>-1.64642857142858</v>
      </c>
      <c r="Y155" s="139" t="n">
        <v>-3</v>
      </c>
      <c r="AB155" s="0" t="n">
        <v>153</v>
      </c>
      <c r="AC155" s="0" t="s">
        <v>306</v>
      </c>
      <c r="AD155" s="0" t="n">
        <v>41.0664285714286</v>
      </c>
      <c r="AE155" s="0" t="n">
        <v>206</v>
      </c>
      <c r="AF155" s="0" t="n">
        <v>66.48</v>
      </c>
      <c r="AG155" s="0" t="n">
        <v>61</v>
      </c>
      <c r="AH155" s="0" t="n">
        <f aca="false">AF155-AD155</f>
        <v>25.4135714285714</v>
      </c>
      <c r="AI155" s="0" t="n">
        <f aca="false">AE155-AG155</f>
        <v>145</v>
      </c>
      <c r="AJ155" s="0" t="n">
        <f aca="false">IF(AC155=B155,1,"ERROR")</f>
        <v>1</v>
      </c>
    </row>
    <row r="156" customFormat="false" ht="15" hidden="false" customHeight="false" outlineLevel="0" collapsed="false">
      <c r="A156" s="123" t="n">
        <v>154</v>
      </c>
      <c r="B156" s="124" t="s">
        <v>307</v>
      </c>
      <c r="C156" s="125" t="n">
        <v>33.1</v>
      </c>
      <c r="D156" s="126" t="n">
        <f aca="false">_xlfn.RANK.EQ(C156,$C$3:$C$310)</f>
        <v>256</v>
      </c>
      <c r="E156" s="125" t="n">
        <v>42.8571428571429</v>
      </c>
      <c r="F156" s="125" t="n">
        <v>14.2857142857143</v>
      </c>
      <c r="G156" s="125" t="n">
        <v>28.5714285714286</v>
      </c>
      <c r="H156" s="125" t="n">
        <v>42.8571428571429</v>
      </c>
      <c r="I156" s="125" t="n">
        <v>0</v>
      </c>
      <c r="J156" s="125" t="n">
        <v>71.4285714285714</v>
      </c>
      <c r="K156" s="127" t="n">
        <v>35.7142857142857</v>
      </c>
      <c r="L156" s="99"/>
      <c r="M156" s="99"/>
      <c r="N156" s="131" t="n">
        <v>51</v>
      </c>
      <c r="O156" s="132" t="s">
        <v>204</v>
      </c>
      <c r="P156" s="133" t="n">
        <v>50.5507142857143</v>
      </c>
      <c r="Q156" s="134" t="n">
        <v>154</v>
      </c>
      <c r="R156" s="118"/>
      <c r="T156" s="123" t="n">
        <v>43</v>
      </c>
      <c r="U156" s="124" t="s">
        <v>196</v>
      </c>
      <c r="V156" s="124" t="n">
        <v>25.6821428571429</v>
      </c>
      <c r="W156" s="124" t="n">
        <v>296</v>
      </c>
      <c r="X156" s="125" t="n">
        <v>-1.23785714285715</v>
      </c>
      <c r="Y156" s="139" t="n">
        <v>-4</v>
      </c>
      <c r="AB156" s="0" t="n">
        <v>154</v>
      </c>
      <c r="AC156" s="0" t="s">
        <v>307</v>
      </c>
      <c r="AD156" s="0" t="n">
        <v>42.715</v>
      </c>
      <c r="AE156" s="0" t="n">
        <v>189</v>
      </c>
      <c r="AF156" s="0" t="n">
        <v>33.1</v>
      </c>
      <c r="AG156" s="0" t="n">
        <v>256</v>
      </c>
      <c r="AH156" s="0" t="n">
        <f aca="false">AF156-AD156</f>
        <v>-9.615</v>
      </c>
      <c r="AI156" s="0" t="n">
        <f aca="false">AE156-AG156</f>
        <v>-67</v>
      </c>
      <c r="AJ156" s="0" t="n">
        <f aca="false">IF(AC156=B156,1,"ERROR")</f>
        <v>1</v>
      </c>
    </row>
    <row r="157" customFormat="false" ht="15" hidden="false" customHeight="false" outlineLevel="0" collapsed="false">
      <c r="A157" s="123" t="n">
        <v>155</v>
      </c>
      <c r="B157" s="124" t="s">
        <v>308</v>
      </c>
      <c r="C157" s="125" t="n">
        <v>38.1835714285714</v>
      </c>
      <c r="D157" s="126" t="n">
        <f aca="false">_xlfn.RANK.EQ(C157,$C$3:$C$310)</f>
        <v>222</v>
      </c>
      <c r="E157" s="125" t="n">
        <v>35.7142857142857</v>
      </c>
      <c r="F157" s="125" t="n">
        <v>7.14285714285714</v>
      </c>
      <c r="G157" s="125" t="n">
        <v>92.8571428571429</v>
      </c>
      <c r="H157" s="125" t="n">
        <v>28.5714285714286</v>
      </c>
      <c r="I157" s="125" t="n">
        <v>0</v>
      </c>
      <c r="J157" s="125" t="n">
        <v>71.4285714285714</v>
      </c>
      <c r="K157" s="127" t="n">
        <v>35.7142857142857</v>
      </c>
      <c r="L157" s="99"/>
      <c r="M157" s="99"/>
      <c r="N157" s="131" t="n">
        <v>128</v>
      </c>
      <c r="O157" s="132" t="s">
        <v>281</v>
      </c>
      <c r="P157" s="133" t="n">
        <v>50.5492857142857</v>
      </c>
      <c r="Q157" s="134" t="n">
        <v>155</v>
      </c>
      <c r="R157" s="118"/>
      <c r="T157" s="123" t="n">
        <v>74</v>
      </c>
      <c r="U157" s="124" t="s">
        <v>227</v>
      </c>
      <c r="V157" s="124" t="n">
        <v>29.9407142857143</v>
      </c>
      <c r="W157" s="124" t="n">
        <v>278</v>
      </c>
      <c r="X157" s="125" t="n">
        <v>-0.822857142857142</v>
      </c>
      <c r="Y157" s="139" t="n">
        <v>-4</v>
      </c>
      <c r="AB157" s="0" t="n">
        <v>155</v>
      </c>
      <c r="AC157" s="0" t="s">
        <v>308</v>
      </c>
      <c r="AD157" s="0" t="n">
        <v>40.5171428571429</v>
      </c>
      <c r="AE157" s="0" t="n">
        <v>211</v>
      </c>
      <c r="AF157" s="0" t="n">
        <v>38.1835714285714</v>
      </c>
      <c r="AG157" s="0" t="n">
        <v>222</v>
      </c>
      <c r="AH157" s="0" t="n">
        <f aca="false">AF157-AD157</f>
        <v>-2.33357142857142</v>
      </c>
      <c r="AI157" s="0" t="n">
        <f aca="false">AE157-AG157</f>
        <v>-11</v>
      </c>
      <c r="AJ157" s="0" t="n">
        <f aca="false">IF(AC157=B157,1,"ERROR")</f>
        <v>1</v>
      </c>
    </row>
    <row r="158" customFormat="false" ht="15" hidden="false" customHeight="false" outlineLevel="0" collapsed="false">
      <c r="A158" s="123" t="n">
        <v>156</v>
      </c>
      <c r="B158" s="124" t="s">
        <v>309</v>
      </c>
      <c r="C158" s="125" t="n">
        <v>27.6064285714286</v>
      </c>
      <c r="D158" s="126" t="n">
        <f aca="false">_xlfn.RANK.EQ(C158,$C$3:$C$310)</f>
        <v>291</v>
      </c>
      <c r="E158" s="125" t="n">
        <v>14.2857142857143</v>
      </c>
      <c r="F158" s="125" t="n">
        <v>0</v>
      </c>
      <c r="G158" s="125" t="n">
        <v>21.4285714285714</v>
      </c>
      <c r="H158" s="125" t="n">
        <v>21.4285714285714</v>
      </c>
      <c r="I158" s="125" t="n">
        <v>0</v>
      </c>
      <c r="J158" s="125" t="n">
        <v>71.4285714285714</v>
      </c>
      <c r="K158" s="127" t="n">
        <v>42.8571428571429</v>
      </c>
      <c r="L158" s="99"/>
      <c r="M158" s="99"/>
      <c r="N158" s="131" t="n">
        <v>169</v>
      </c>
      <c r="O158" s="132" t="s">
        <v>322</v>
      </c>
      <c r="P158" s="133" t="n">
        <v>50.5492857142857</v>
      </c>
      <c r="Q158" s="134" t="n">
        <v>155</v>
      </c>
      <c r="R158" s="118"/>
      <c r="T158" s="123" t="n">
        <v>91</v>
      </c>
      <c r="U158" s="124" t="s">
        <v>244</v>
      </c>
      <c r="V158" s="124" t="n">
        <v>49.0357142857143</v>
      </c>
      <c r="W158" s="124" t="n">
        <v>161</v>
      </c>
      <c r="X158" s="125" t="n">
        <v>1.375</v>
      </c>
      <c r="Y158" s="139" t="n">
        <v>-6</v>
      </c>
      <c r="AB158" s="0" t="n">
        <v>156</v>
      </c>
      <c r="AC158" s="0" t="s">
        <v>309</v>
      </c>
      <c r="AD158" s="0" t="n">
        <v>33.1007142857143</v>
      </c>
      <c r="AE158" s="0" t="n">
        <v>263</v>
      </c>
      <c r="AF158" s="0" t="n">
        <v>27.6064285714286</v>
      </c>
      <c r="AG158" s="0" t="n">
        <v>291</v>
      </c>
      <c r="AH158" s="0" t="n">
        <f aca="false">AF158-AD158</f>
        <v>-5.49428571428572</v>
      </c>
      <c r="AI158" s="0" t="n">
        <f aca="false">AE158-AG158</f>
        <v>-28</v>
      </c>
      <c r="AJ158" s="0" t="n">
        <f aca="false">IF(AC158=B158,1,"ERROR")</f>
        <v>1</v>
      </c>
    </row>
    <row r="159" customFormat="false" ht="15" hidden="false" customHeight="false" outlineLevel="0" collapsed="false">
      <c r="A159" s="123" t="n">
        <v>157</v>
      </c>
      <c r="B159" s="124" t="s">
        <v>310</v>
      </c>
      <c r="C159" s="125" t="n">
        <v>71.4271428571429</v>
      </c>
      <c r="D159" s="126" t="n">
        <f aca="false">_xlfn.RANK.EQ(C159,$C$3:$C$310)</f>
        <v>44</v>
      </c>
      <c r="E159" s="125" t="n">
        <v>71.4285714285714</v>
      </c>
      <c r="F159" s="125" t="n">
        <v>35.7142857142857</v>
      </c>
      <c r="G159" s="125" t="n">
        <v>100</v>
      </c>
      <c r="H159" s="125" t="n">
        <v>50</v>
      </c>
      <c r="I159" s="125" t="n">
        <v>64.2857142857143</v>
      </c>
      <c r="J159" s="125" t="n">
        <v>92.8571428571429</v>
      </c>
      <c r="K159" s="127" t="n">
        <v>64.2857142857143</v>
      </c>
      <c r="L159" s="99"/>
      <c r="M159" s="99"/>
      <c r="N159" s="131" t="n">
        <v>49</v>
      </c>
      <c r="O159" s="132" t="s">
        <v>202</v>
      </c>
      <c r="P159" s="133" t="n">
        <v>50.275</v>
      </c>
      <c r="Q159" s="134" t="n">
        <v>157</v>
      </c>
      <c r="R159" s="118"/>
      <c r="T159" s="123" t="n">
        <v>104</v>
      </c>
      <c r="U159" s="124" t="s">
        <v>257</v>
      </c>
      <c r="V159" s="124" t="n">
        <v>74.9985714285714</v>
      </c>
      <c r="W159" s="124" t="n">
        <v>26</v>
      </c>
      <c r="X159" s="125" t="n">
        <v>-15.2478571428571</v>
      </c>
      <c r="Y159" s="139" t="n">
        <v>-6</v>
      </c>
      <c r="AB159" s="0" t="n">
        <v>157</v>
      </c>
      <c r="AC159" s="0" t="s">
        <v>310</v>
      </c>
      <c r="AD159" s="0" t="n">
        <v>84.3407142857143</v>
      </c>
      <c r="AE159" s="0" t="n">
        <v>28</v>
      </c>
      <c r="AF159" s="0" t="n">
        <v>71.4271428571429</v>
      </c>
      <c r="AG159" s="0" t="n">
        <v>44</v>
      </c>
      <c r="AH159" s="0" t="n">
        <f aca="false">AF159-AD159</f>
        <v>-12.9135714285714</v>
      </c>
      <c r="AI159" s="0" t="n">
        <f aca="false">AE159-AG159</f>
        <v>-16</v>
      </c>
      <c r="AJ159" s="0" t="n">
        <f aca="false">IF(AC159=B159,1,"ERROR")</f>
        <v>1</v>
      </c>
    </row>
    <row r="160" customFormat="false" ht="15" hidden="false" customHeight="false" outlineLevel="0" collapsed="false">
      <c r="A160" s="123" t="n">
        <v>158</v>
      </c>
      <c r="B160" s="124" t="s">
        <v>311</v>
      </c>
      <c r="C160" s="125" t="n">
        <v>35.8457142857143</v>
      </c>
      <c r="D160" s="126" t="n">
        <f aca="false">_xlfn.RANK.EQ(C160,$C$3:$C$310)</f>
        <v>237</v>
      </c>
      <c r="E160" s="125" t="n">
        <v>42.8571428571429</v>
      </c>
      <c r="F160" s="125" t="n">
        <v>14.2857142857143</v>
      </c>
      <c r="G160" s="125" t="n">
        <v>21.4285714285714</v>
      </c>
      <c r="H160" s="125" t="n">
        <v>28.5714285714286</v>
      </c>
      <c r="I160" s="125" t="n">
        <v>0</v>
      </c>
      <c r="J160" s="125" t="n">
        <v>100</v>
      </c>
      <c r="K160" s="127" t="n">
        <v>35.7142857142857</v>
      </c>
      <c r="L160" s="99"/>
      <c r="M160" s="99"/>
      <c r="N160" s="131" t="n">
        <v>53</v>
      </c>
      <c r="O160" s="132" t="s">
        <v>206</v>
      </c>
      <c r="P160" s="133" t="n">
        <v>50.1321428571429</v>
      </c>
      <c r="Q160" s="134" t="n">
        <v>158</v>
      </c>
      <c r="R160" s="118"/>
      <c r="T160" s="123" t="n">
        <v>111</v>
      </c>
      <c r="U160" s="124" t="s">
        <v>264</v>
      </c>
      <c r="V160" s="124" t="n">
        <v>38.32</v>
      </c>
      <c r="W160" s="124" t="n">
        <v>221</v>
      </c>
      <c r="X160" s="125" t="n">
        <v>-1.92142857142857</v>
      </c>
      <c r="Y160" s="139" t="n">
        <v>-6</v>
      </c>
      <c r="AB160" s="0" t="n">
        <v>158</v>
      </c>
      <c r="AC160" s="0" t="s">
        <v>311</v>
      </c>
      <c r="AD160" s="0" t="n">
        <v>45.8728571428571</v>
      </c>
      <c r="AE160" s="0" t="n">
        <v>168</v>
      </c>
      <c r="AF160" s="0" t="n">
        <v>35.8457142857143</v>
      </c>
      <c r="AG160" s="0" t="n">
        <v>237</v>
      </c>
      <c r="AH160" s="0" t="n">
        <f aca="false">AF160-AD160</f>
        <v>-10.0271428571429</v>
      </c>
      <c r="AI160" s="0" t="n">
        <f aca="false">AE160-AG160</f>
        <v>-69</v>
      </c>
      <c r="AJ160" s="0" t="n">
        <f aca="false">IF(AC160=B160,1,"ERROR")</f>
        <v>1</v>
      </c>
    </row>
    <row r="161" customFormat="false" ht="15" hidden="false" customHeight="false" outlineLevel="0" collapsed="false">
      <c r="A161" s="123" t="n">
        <v>159</v>
      </c>
      <c r="B161" s="124" t="s">
        <v>312</v>
      </c>
      <c r="C161" s="125" t="n">
        <v>61.4</v>
      </c>
      <c r="D161" s="126" t="n">
        <f aca="false">_xlfn.RANK.EQ(C161,$C$3:$C$310)</f>
        <v>89</v>
      </c>
      <c r="E161" s="125" t="n">
        <v>64.2857142857143</v>
      </c>
      <c r="F161" s="125" t="n">
        <v>42.8571428571429</v>
      </c>
      <c r="G161" s="125" t="n">
        <v>42.8571428571429</v>
      </c>
      <c r="H161" s="125" t="n">
        <v>28.5714285714286</v>
      </c>
      <c r="I161" s="125" t="n">
        <v>64.2857142857143</v>
      </c>
      <c r="J161" s="125" t="n">
        <v>71.4285714285714</v>
      </c>
      <c r="K161" s="127" t="n">
        <v>71.4285714285714</v>
      </c>
      <c r="L161" s="99"/>
      <c r="M161" s="99"/>
      <c r="N161" s="131" t="n">
        <v>137</v>
      </c>
      <c r="O161" s="132" t="s">
        <v>290</v>
      </c>
      <c r="P161" s="133" t="n">
        <v>49.3135714285714</v>
      </c>
      <c r="Q161" s="134" t="n">
        <v>159</v>
      </c>
      <c r="R161" s="118"/>
      <c r="T161" s="123" t="n">
        <v>17</v>
      </c>
      <c r="U161" s="124" t="s">
        <v>129</v>
      </c>
      <c r="V161" s="124" t="n">
        <v>40.7928571428571</v>
      </c>
      <c r="W161" s="124" t="n">
        <v>206</v>
      </c>
      <c r="X161" s="125" t="n">
        <v>-0.687142857142853</v>
      </c>
      <c r="Y161" s="139" t="n">
        <v>-7</v>
      </c>
      <c r="AB161" s="0" t="n">
        <v>159</v>
      </c>
      <c r="AC161" s="0" t="s">
        <v>312</v>
      </c>
      <c r="AD161" s="0" t="n">
        <v>81.18</v>
      </c>
      <c r="AE161" s="0" t="n">
        <v>32</v>
      </c>
      <c r="AF161" s="0" t="n">
        <v>61.4</v>
      </c>
      <c r="AG161" s="0" t="n">
        <v>89</v>
      </c>
      <c r="AH161" s="0" t="n">
        <f aca="false">AF161-AD161</f>
        <v>-19.78</v>
      </c>
      <c r="AI161" s="0" t="n">
        <f aca="false">AE161-AG161</f>
        <v>-57</v>
      </c>
      <c r="AJ161" s="0" t="n">
        <f aca="false">IF(AC161=B161,1,"ERROR")</f>
        <v>1</v>
      </c>
    </row>
    <row r="162" customFormat="false" ht="15" hidden="false" customHeight="false" outlineLevel="0" collapsed="false">
      <c r="A162" s="123" t="n">
        <v>160</v>
      </c>
      <c r="B162" s="124" t="s">
        <v>313</v>
      </c>
      <c r="C162" s="125" t="n">
        <v>52.61</v>
      </c>
      <c r="D162" s="126" t="n">
        <f aca="false">_xlfn.RANK.EQ(C162,$C$3:$C$310)</f>
        <v>141</v>
      </c>
      <c r="E162" s="125" t="n">
        <v>21.4285714285714</v>
      </c>
      <c r="F162" s="125" t="n">
        <v>42.8571428571429</v>
      </c>
      <c r="G162" s="125" t="n">
        <v>50</v>
      </c>
      <c r="H162" s="125" t="n">
        <v>42.8571428571429</v>
      </c>
      <c r="I162" s="125" t="n">
        <v>64.2857142857143</v>
      </c>
      <c r="J162" s="125" t="n">
        <v>92.8571428571429</v>
      </c>
      <c r="K162" s="127" t="n">
        <v>42.8571428571429</v>
      </c>
      <c r="L162" s="99"/>
      <c r="M162" s="99"/>
      <c r="N162" s="131" t="n">
        <v>164</v>
      </c>
      <c r="O162" s="132" t="s">
        <v>317</v>
      </c>
      <c r="P162" s="133" t="n">
        <v>49.3135714285714</v>
      </c>
      <c r="Q162" s="134" t="n">
        <v>160</v>
      </c>
      <c r="R162" s="118"/>
      <c r="T162" s="123" t="n">
        <v>125</v>
      </c>
      <c r="U162" s="124" t="s">
        <v>278</v>
      </c>
      <c r="V162" s="124" t="n">
        <v>52.0621428571429</v>
      </c>
      <c r="W162" s="124" t="n">
        <v>144</v>
      </c>
      <c r="X162" s="125" t="n">
        <v>1.65500000000001</v>
      </c>
      <c r="Y162" s="139" t="n">
        <v>-7</v>
      </c>
      <c r="AB162" s="0" t="n">
        <v>160</v>
      </c>
      <c r="AC162" s="0" t="s">
        <v>313</v>
      </c>
      <c r="AD162" s="0" t="n">
        <v>48.895</v>
      </c>
      <c r="AE162" s="0" t="n">
        <v>146</v>
      </c>
      <c r="AF162" s="0" t="n">
        <v>52.61</v>
      </c>
      <c r="AG162" s="0" t="n">
        <v>141</v>
      </c>
      <c r="AH162" s="0" t="n">
        <f aca="false">AF162-AD162</f>
        <v>3.71500000000001</v>
      </c>
      <c r="AI162" s="0" t="n">
        <f aca="false">AE162-AG162</f>
        <v>5</v>
      </c>
      <c r="AJ162" s="0" t="n">
        <f aca="false">IF(AC162=B162,1,"ERROR")</f>
        <v>1</v>
      </c>
    </row>
    <row r="163" customFormat="false" ht="15" hidden="false" customHeight="false" outlineLevel="0" collapsed="false">
      <c r="A163" s="123" t="n">
        <v>161</v>
      </c>
      <c r="B163" s="124" t="s">
        <v>314</v>
      </c>
      <c r="C163" s="125" t="n">
        <v>54.9435714285714</v>
      </c>
      <c r="D163" s="126" t="n">
        <f aca="false">_xlfn.RANK.EQ(C163,$C$3:$C$310)</f>
        <v>129</v>
      </c>
      <c r="E163" s="125" t="n">
        <v>42.8571428571429</v>
      </c>
      <c r="F163" s="125" t="n">
        <v>7.14285714285714</v>
      </c>
      <c r="G163" s="125" t="n">
        <v>28.5714285714286</v>
      </c>
      <c r="H163" s="125" t="n">
        <v>85.7142857142857</v>
      </c>
      <c r="I163" s="125" t="n">
        <v>64.2857142857143</v>
      </c>
      <c r="J163" s="125" t="n">
        <v>100</v>
      </c>
      <c r="K163" s="127" t="n">
        <v>42.8571428571429</v>
      </c>
      <c r="L163" s="99"/>
      <c r="M163" s="99"/>
      <c r="N163" s="131" t="n">
        <v>91</v>
      </c>
      <c r="O163" s="132" t="s">
        <v>244</v>
      </c>
      <c r="P163" s="133" t="n">
        <v>49.0357142857143</v>
      </c>
      <c r="Q163" s="134" t="n">
        <v>161</v>
      </c>
      <c r="R163" s="118"/>
      <c r="T163" s="123" t="n">
        <v>15</v>
      </c>
      <c r="U163" s="124" t="s">
        <v>125</v>
      </c>
      <c r="V163" s="124" t="n">
        <v>69.78</v>
      </c>
      <c r="W163" s="124" t="n">
        <v>48</v>
      </c>
      <c r="X163" s="125" t="n">
        <v>-8.79142857142857</v>
      </c>
      <c r="Y163" s="139" t="n">
        <v>-8</v>
      </c>
      <c r="AB163" s="0" t="n">
        <v>161</v>
      </c>
      <c r="AC163" s="0" t="s">
        <v>314</v>
      </c>
      <c r="AD163" s="0" t="n">
        <v>36.8085714285714</v>
      </c>
      <c r="AE163" s="0" t="n">
        <v>238</v>
      </c>
      <c r="AF163" s="0" t="n">
        <v>54.9435714285714</v>
      </c>
      <c r="AG163" s="0" t="n">
        <v>129</v>
      </c>
      <c r="AH163" s="0" t="n">
        <f aca="false">AF163-AD163</f>
        <v>18.135</v>
      </c>
      <c r="AI163" s="0" t="n">
        <f aca="false">AE163-AG163</f>
        <v>109</v>
      </c>
      <c r="AJ163" s="0" t="n">
        <f aca="false">IF(AC163=B163,1,"ERROR")</f>
        <v>1</v>
      </c>
    </row>
    <row r="164" customFormat="false" ht="15" hidden="false" customHeight="false" outlineLevel="0" collapsed="false">
      <c r="A164" s="123" t="n">
        <v>162</v>
      </c>
      <c r="B164" s="124" t="s">
        <v>315</v>
      </c>
      <c r="C164" s="125" t="n">
        <v>47.1114285714286</v>
      </c>
      <c r="D164" s="126" t="n">
        <f aca="false">_xlfn.RANK.EQ(C164,$C$3:$C$310)</f>
        <v>174</v>
      </c>
      <c r="E164" s="125" t="n">
        <v>42.8571428571429</v>
      </c>
      <c r="F164" s="125" t="n">
        <v>35.7142857142857</v>
      </c>
      <c r="G164" s="125" t="n">
        <v>50</v>
      </c>
      <c r="H164" s="125" t="n">
        <v>50</v>
      </c>
      <c r="I164" s="125" t="n">
        <v>14.2857142857143</v>
      </c>
      <c r="J164" s="125" t="n">
        <v>92.8571428571429</v>
      </c>
      <c r="K164" s="127" t="n">
        <v>50</v>
      </c>
      <c r="L164" s="99"/>
      <c r="M164" s="99"/>
      <c r="N164" s="131" t="n">
        <v>84</v>
      </c>
      <c r="O164" s="132" t="s">
        <v>237</v>
      </c>
      <c r="P164" s="133" t="n">
        <v>48.6264285714286</v>
      </c>
      <c r="Q164" s="134" t="n">
        <v>162</v>
      </c>
      <c r="R164" s="118"/>
      <c r="T164" s="123" t="n">
        <v>152</v>
      </c>
      <c r="U164" s="124" t="s">
        <v>305</v>
      </c>
      <c r="V164" s="124" t="n">
        <v>32.4135714285714</v>
      </c>
      <c r="W164" s="124" t="n">
        <v>263</v>
      </c>
      <c r="X164" s="125" t="n">
        <v>-1.64928571428572</v>
      </c>
      <c r="Y164" s="139" t="n">
        <v>-8</v>
      </c>
      <c r="AB164" s="0" t="n">
        <v>162</v>
      </c>
      <c r="AC164" s="0" t="s">
        <v>315</v>
      </c>
      <c r="AD164" s="0" t="n">
        <v>61.2592857142857</v>
      </c>
      <c r="AE164" s="0" t="n">
        <v>94</v>
      </c>
      <c r="AF164" s="0" t="n">
        <v>47.1114285714286</v>
      </c>
      <c r="AG164" s="0" t="n">
        <v>174</v>
      </c>
      <c r="AH164" s="0" t="n">
        <f aca="false">AF164-AD164</f>
        <v>-14.1478571428571</v>
      </c>
      <c r="AI164" s="0" t="n">
        <f aca="false">AE164-AG164</f>
        <v>-80</v>
      </c>
      <c r="AJ164" s="0" t="n">
        <f aca="false">IF(AC164=B164,1,"ERROR")</f>
        <v>1</v>
      </c>
    </row>
    <row r="165" customFormat="false" ht="15" hidden="false" customHeight="false" outlineLevel="0" collapsed="false">
      <c r="A165" s="123" t="n">
        <v>163</v>
      </c>
      <c r="B165" s="124" t="s">
        <v>316</v>
      </c>
      <c r="C165" s="125" t="n">
        <v>14.6964285714286</v>
      </c>
      <c r="D165" s="126" t="n">
        <f aca="false">_xlfn.RANK.EQ(C165,$C$3:$C$310)</f>
        <v>305</v>
      </c>
      <c r="E165" s="125" t="n">
        <v>7.14285714285714</v>
      </c>
      <c r="F165" s="125" t="n">
        <v>0</v>
      </c>
      <c r="G165" s="125" t="n">
        <v>28.5714285714286</v>
      </c>
      <c r="H165" s="125" t="n">
        <v>21.4285714285714</v>
      </c>
      <c r="I165" s="125" t="n">
        <v>0</v>
      </c>
      <c r="J165" s="125" t="n">
        <v>35.7142857142857</v>
      </c>
      <c r="K165" s="127" t="n">
        <v>14.2857142857143</v>
      </c>
      <c r="L165" s="99"/>
      <c r="M165" s="99"/>
      <c r="N165" s="131" t="n">
        <v>302</v>
      </c>
      <c r="O165" s="132" t="s">
        <v>455</v>
      </c>
      <c r="P165" s="133" t="n">
        <v>48.625</v>
      </c>
      <c r="Q165" s="134" t="n">
        <v>163</v>
      </c>
      <c r="R165" s="118"/>
      <c r="T165" s="123" t="n">
        <v>213</v>
      </c>
      <c r="U165" s="124" t="s">
        <v>366</v>
      </c>
      <c r="V165" s="124" t="n">
        <v>28.98</v>
      </c>
      <c r="W165" s="124" t="n">
        <v>281</v>
      </c>
      <c r="X165" s="125" t="n">
        <v>-2.05928571428571</v>
      </c>
      <c r="Y165" s="139" t="n">
        <v>-8</v>
      </c>
      <c r="AB165" s="0" t="n">
        <v>163</v>
      </c>
      <c r="AC165" s="0" t="s">
        <v>316</v>
      </c>
      <c r="AD165" s="0" t="n">
        <v>31.1771428571429</v>
      </c>
      <c r="AE165" s="0" t="n">
        <v>272</v>
      </c>
      <c r="AF165" s="0" t="n">
        <v>14.6964285714286</v>
      </c>
      <c r="AG165" s="0" t="n">
        <v>305</v>
      </c>
      <c r="AH165" s="0" t="n">
        <f aca="false">AF165-AD165</f>
        <v>-16.4807142857143</v>
      </c>
      <c r="AI165" s="0" t="n">
        <f aca="false">AE165-AG165</f>
        <v>-33</v>
      </c>
      <c r="AJ165" s="0" t="n">
        <f aca="false">IF(AC165=B165,1,"ERROR")</f>
        <v>1</v>
      </c>
    </row>
    <row r="166" customFormat="false" ht="15" hidden="false" customHeight="false" outlineLevel="0" collapsed="false">
      <c r="A166" s="123" t="n">
        <v>164</v>
      </c>
      <c r="B166" s="124" t="s">
        <v>317</v>
      </c>
      <c r="C166" s="125" t="n">
        <v>49.3135714285714</v>
      </c>
      <c r="D166" s="126" t="n">
        <f aca="false">_xlfn.RANK.EQ(C166,$C$3:$C$310)</f>
        <v>160</v>
      </c>
      <c r="E166" s="125" t="n">
        <v>7.14285714285714</v>
      </c>
      <c r="F166" s="125" t="n">
        <v>35.7142857142857</v>
      </c>
      <c r="G166" s="125" t="n">
        <v>50</v>
      </c>
      <c r="H166" s="125" t="n">
        <v>42.8571428571429</v>
      </c>
      <c r="I166" s="125" t="n">
        <v>64.2857142857143</v>
      </c>
      <c r="J166" s="125" t="n">
        <v>100</v>
      </c>
      <c r="K166" s="127" t="n">
        <v>35.7142857142857</v>
      </c>
      <c r="L166" s="99"/>
      <c r="M166" s="99"/>
      <c r="N166" s="131" t="n">
        <v>179</v>
      </c>
      <c r="O166" s="132" t="s">
        <v>332</v>
      </c>
      <c r="P166" s="133" t="n">
        <v>48.6221428571429</v>
      </c>
      <c r="Q166" s="134" t="n">
        <v>164</v>
      </c>
      <c r="R166" s="118"/>
      <c r="T166" s="123" t="n">
        <v>93</v>
      </c>
      <c r="U166" s="124" t="s">
        <v>246</v>
      </c>
      <c r="V166" s="124" t="n">
        <v>48.3514285714286</v>
      </c>
      <c r="W166" s="124" t="n">
        <v>165</v>
      </c>
      <c r="X166" s="125" t="n">
        <v>0.691428571428574</v>
      </c>
      <c r="Y166" s="139" t="n">
        <v>-9</v>
      </c>
      <c r="AB166" s="0" t="n">
        <v>164</v>
      </c>
      <c r="AC166" s="0" t="s">
        <v>317</v>
      </c>
      <c r="AD166" s="0" t="n">
        <v>47.115</v>
      </c>
      <c r="AE166" s="0" t="n">
        <v>162</v>
      </c>
      <c r="AF166" s="0" t="n">
        <v>49.3135714285714</v>
      </c>
      <c r="AG166" s="0" t="n">
        <v>160</v>
      </c>
      <c r="AH166" s="0" t="n">
        <f aca="false">AF166-AD166</f>
        <v>2.19857142857143</v>
      </c>
      <c r="AI166" s="0" t="n">
        <f aca="false">AE166-AG166</f>
        <v>2</v>
      </c>
      <c r="AJ166" s="0" t="n">
        <f aca="false">IF(AC166=B166,1,"ERROR")</f>
        <v>1</v>
      </c>
    </row>
    <row r="167" customFormat="false" ht="15" hidden="false" customHeight="false" outlineLevel="0" collapsed="false">
      <c r="A167" s="123" t="n">
        <v>165</v>
      </c>
      <c r="B167" s="124" t="s">
        <v>318</v>
      </c>
      <c r="C167" s="125" t="n">
        <v>13.5978571428571</v>
      </c>
      <c r="D167" s="126" t="n">
        <f aca="false">_xlfn.RANK.EQ(C167,$C$3:$C$310)</f>
        <v>306</v>
      </c>
      <c r="E167" s="125" t="n">
        <v>35.7142857142857</v>
      </c>
      <c r="F167" s="125" t="n">
        <v>0</v>
      </c>
      <c r="G167" s="125" t="n">
        <v>28.5714285714286</v>
      </c>
      <c r="H167" s="125" t="n">
        <v>21.4285714285714</v>
      </c>
      <c r="I167" s="125" t="n">
        <v>0</v>
      </c>
      <c r="J167" s="125" t="n">
        <v>0</v>
      </c>
      <c r="K167" s="127" t="n">
        <v>14.2857142857143</v>
      </c>
      <c r="L167" s="99"/>
      <c r="M167" s="99"/>
      <c r="N167" s="131" t="n">
        <v>93</v>
      </c>
      <c r="O167" s="132" t="s">
        <v>246</v>
      </c>
      <c r="P167" s="133" t="n">
        <v>48.3514285714286</v>
      </c>
      <c r="Q167" s="134" t="n">
        <v>165</v>
      </c>
      <c r="R167" s="118"/>
      <c r="T167" s="123" t="n">
        <v>249</v>
      </c>
      <c r="U167" s="124" t="s">
        <v>402</v>
      </c>
      <c r="V167" s="124" t="n">
        <v>31.0414285714286</v>
      </c>
      <c r="W167" s="124" t="n">
        <v>271</v>
      </c>
      <c r="X167" s="125" t="n">
        <v>-2.33357142857143</v>
      </c>
      <c r="Y167" s="139" t="n">
        <v>-9</v>
      </c>
      <c r="AB167" s="0" t="n">
        <v>165</v>
      </c>
      <c r="AC167" s="0" t="s">
        <v>318</v>
      </c>
      <c r="AD167" s="0" t="n">
        <v>33.3764285714286</v>
      </c>
      <c r="AE167" s="0" t="n">
        <v>260</v>
      </c>
      <c r="AF167" s="0" t="n">
        <v>13.5978571428571</v>
      </c>
      <c r="AG167" s="0" t="n">
        <v>306</v>
      </c>
      <c r="AH167" s="0" t="n">
        <f aca="false">AF167-AD167</f>
        <v>-19.7785714285714</v>
      </c>
      <c r="AI167" s="0" t="n">
        <f aca="false">AE167-AG167</f>
        <v>-46</v>
      </c>
      <c r="AJ167" s="0" t="n">
        <f aca="false">IF(AC167=B167,1,"ERROR")</f>
        <v>1</v>
      </c>
    </row>
    <row r="168" customFormat="false" ht="15" hidden="false" customHeight="false" outlineLevel="0" collapsed="false">
      <c r="A168" s="123" t="n">
        <v>166</v>
      </c>
      <c r="B168" s="124" t="s">
        <v>319</v>
      </c>
      <c r="C168" s="125" t="n">
        <v>39.5592857142857</v>
      </c>
      <c r="D168" s="126" t="n">
        <f aca="false">_xlfn.RANK.EQ(C168,$C$3:$C$310)</f>
        <v>214</v>
      </c>
      <c r="E168" s="125" t="n">
        <v>21.4285714285714</v>
      </c>
      <c r="F168" s="125" t="n">
        <v>35.7142857142857</v>
      </c>
      <c r="G168" s="125" t="n">
        <v>21.4285714285714</v>
      </c>
      <c r="H168" s="125" t="n">
        <v>42.8571428571429</v>
      </c>
      <c r="I168" s="125" t="n">
        <v>35.7142857142857</v>
      </c>
      <c r="J168" s="125" t="n">
        <v>71.4285714285714</v>
      </c>
      <c r="K168" s="127" t="n">
        <v>42.8571428571429</v>
      </c>
      <c r="L168" s="99"/>
      <c r="M168" s="99"/>
      <c r="N168" s="131" t="n">
        <v>258</v>
      </c>
      <c r="O168" s="132" t="s">
        <v>411</v>
      </c>
      <c r="P168" s="133" t="n">
        <v>48.3471428571429</v>
      </c>
      <c r="Q168" s="134" t="n">
        <v>166</v>
      </c>
      <c r="R168" s="118"/>
      <c r="T168" s="123" t="n">
        <v>250</v>
      </c>
      <c r="U168" s="124" t="s">
        <v>403</v>
      </c>
      <c r="V168" s="124" t="n">
        <v>22.1142857142857</v>
      </c>
      <c r="W168" s="124" t="n">
        <v>303</v>
      </c>
      <c r="X168" s="125" t="n">
        <v>-3.57</v>
      </c>
      <c r="Y168" s="139" t="n">
        <v>-9</v>
      </c>
      <c r="AB168" s="0" t="n">
        <v>166</v>
      </c>
      <c r="AC168" s="0" t="s">
        <v>319</v>
      </c>
      <c r="AD168" s="0" t="n">
        <v>64.0107142857143</v>
      </c>
      <c r="AE168" s="0" t="n">
        <v>86</v>
      </c>
      <c r="AF168" s="0" t="n">
        <v>39.5592857142857</v>
      </c>
      <c r="AG168" s="0" t="n">
        <v>214</v>
      </c>
      <c r="AH168" s="0" t="n">
        <f aca="false">AF168-AD168</f>
        <v>-24.4514285714286</v>
      </c>
      <c r="AI168" s="0" t="n">
        <f aca="false">AE168-AG168</f>
        <v>-128</v>
      </c>
      <c r="AJ168" s="0" t="n">
        <f aca="false">IF(AC168=B168,1,"ERROR")</f>
        <v>1</v>
      </c>
    </row>
    <row r="169" customFormat="false" ht="15" hidden="false" customHeight="false" outlineLevel="0" collapsed="false">
      <c r="A169" s="123" t="n">
        <v>167</v>
      </c>
      <c r="B169" s="124" t="s">
        <v>320</v>
      </c>
      <c r="C169" s="125" t="n">
        <v>57.83</v>
      </c>
      <c r="D169" s="126" t="n">
        <f aca="false">_xlfn.RANK.EQ(C169,$C$3:$C$310)</f>
        <v>111</v>
      </c>
      <c r="E169" s="125" t="n">
        <v>50</v>
      </c>
      <c r="F169" s="125" t="n">
        <v>64.2857142857143</v>
      </c>
      <c r="G169" s="125" t="n">
        <v>50</v>
      </c>
      <c r="H169" s="125" t="n">
        <v>92.8571428571429</v>
      </c>
      <c r="I169" s="125" t="n">
        <v>64.2857142857143</v>
      </c>
      <c r="J169" s="125" t="n">
        <v>71.4285714285714</v>
      </c>
      <c r="K169" s="127" t="n">
        <v>42.8571428571429</v>
      </c>
      <c r="L169" s="99"/>
      <c r="M169" s="99"/>
      <c r="N169" s="131" t="n">
        <v>242</v>
      </c>
      <c r="O169" s="132" t="s">
        <v>395</v>
      </c>
      <c r="P169" s="133" t="n">
        <v>48.0714285714286</v>
      </c>
      <c r="Q169" s="134" t="n">
        <v>167</v>
      </c>
      <c r="R169" s="118"/>
      <c r="T169" s="123" t="n">
        <v>186</v>
      </c>
      <c r="U169" s="124" t="s">
        <v>339</v>
      </c>
      <c r="V169" s="124" t="n">
        <v>77.1957142857143</v>
      </c>
      <c r="W169" s="124" t="n">
        <v>24</v>
      </c>
      <c r="X169" s="125" t="n">
        <v>-15.3878571428571</v>
      </c>
      <c r="Y169" s="139" t="n">
        <v>-10</v>
      </c>
      <c r="AB169" s="0" t="n">
        <v>167</v>
      </c>
      <c r="AC169" s="0" t="s">
        <v>320</v>
      </c>
      <c r="AD169" s="0" t="n">
        <v>89.01</v>
      </c>
      <c r="AE169" s="0" t="n">
        <v>22</v>
      </c>
      <c r="AF169" s="0" t="n">
        <v>57.83</v>
      </c>
      <c r="AG169" s="0" t="n">
        <v>111</v>
      </c>
      <c r="AH169" s="0" t="n">
        <f aca="false">AF169-AD169</f>
        <v>-31.18</v>
      </c>
      <c r="AI169" s="0" t="n">
        <f aca="false">AE169-AG169</f>
        <v>-89</v>
      </c>
      <c r="AJ169" s="0" t="n">
        <f aca="false">IF(AC169=B169,1,"ERROR")</f>
        <v>1</v>
      </c>
    </row>
    <row r="170" customFormat="false" ht="15" hidden="false" customHeight="false" outlineLevel="0" collapsed="false">
      <c r="A170" s="123" t="n">
        <v>168</v>
      </c>
      <c r="B170" s="124" t="s">
        <v>321</v>
      </c>
      <c r="C170" s="125" t="n">
        <v>29.2528571428571</v>
      </c>
      <c r="D170" s="126" t="n">
        <f aca="false">_xlfn.RANK.EQ(C170,$C$3:$C$310)</f>
        <v>280</v>
      </c>
      <c r="E170" s="125" t="n">
        <v>35.7142857142857</v>
      </c>
      <c r="F170" s="125" t="n">
        <v>7.14285714285714</v>
      </c>
      <c r="G170" s="125" t="n">
        <v>21.4285714285714</v>
      </c>
      <c r="H170" s="125" t="n">
        <v>21.4285714285714</v>
      </c>
      <c r="I170" s="125" t="n">
        <v>0</v>
      </c>
      <c r="J170" s="125" t="n">
        <v>92.8571428571429</v>
      </c>
      <c r="K170" s="127" t="n">
        <v>21.4285714285714</v>
      </c>
      <c r="L170" s="99"/>
      <c r="M170" s="99"/>
      <c r="N170" s="131" t="n">
        <v>26</v>
      </c>
      <c r="O170" s="132" t="s">
        <v>140</v>
      </c>
      <c r="P170" s="133" t="n">
        <v>47.8021428571429</v>
      </c>
      <c r="Q170" s="134" t="n">
        <v>168</v>
      </c>
      <c r="R170" s="118"/>
      <c r="T170" s="123" t="n">
        <v>245</v>
      </c>
      <c r="U170" s="124" t="s">
        <v>398</v>
      </c>
      <c r="V170" s="124" t="n">
        <v>40.9285714285714</v>
      </c>
      <c r="W170" s="124" t="n">
        <v>204</v>
      </c>
      <c r="X170" s="125" t="n">
        <v>-1.09785714285714</v>
      </c>
      <c r="Y170" s="139" t="n">
        <v>-10</v>
      </c>
      <c r="AB170" s="0" t="n">
        <v>168</v>
      </c>
      <c r="AC170" s="0" t="s">
        <v>321</v>
      </c>
      <c r="AD170" s="0" t="n">
        <v>35.1578571428571</v>
      </c>
      <c r="AE170" s="0" t="n">
        <v>250</v>
      </c>
      <c r="AF170" s="0" t="n">
        <v>29.2528571428571</v>
      </c>
      <c r="AG170" s="0" t="n">
        <v>280</v>
      </c>
      <c r="AH170" s="0" t="n">
        <f aca="false">AF170-AD170</f>
        <v>-5.905</v>
      </c>
      <c r="AI170" s="0" t="n">
        <f aca="false">AE170-AG170</f>
        <v>-30</v>
      </c>
      <c r="AJ170" s="0" t="n">
        <f aca="false">IF(AC170=B170,1,"ERROR")</f>
        <v>1</v>
      </c>
    </row>
    <row r="171" customFormat="false" ht="15" hidden="false" customHeight="false" outlineLevel="0" collapsed="false">
      <c r="A171" s="123" t="n">
        <v>169</v>
      </c>
      <c r="B171" s="124" t="s">
        <v>322</v>
      </c>
      <c r="C171" s="125" t="n">
        <v>50.5492857142857</v>
      </c>
      <c r="D171" s="126" t="n">
        <f aca="false">_xlfn.RANK.EQ(C171,$C$3:$C$310)</f>
        <v>155</v>
      </c>
      <c r="E171" s="125" t="n">
        <v>42.8571428571429</v>
      </c>
      <c r="F171" s="125" t="n">
        <v>42.8571428571429</v>
      </c>
      <c r="G171" s="125" t="n">
        <v>28.5714285714286</v>
      </c>
      <c r="H171" s="125" t="n">
        <v>50</v>
      </c>
      <c r="I171" s="125" t="n">
        <v>64.2857142857143</v>
      </c>
      <c r="J171" s="125" t="n">
        <v>71.4285714285714</v>
      </c>
      <c r="K171" s="127" t="n">
        <v>42.8571428571429</v>
      </c>
      <c r="L171" s="99"/>
      <c r="M171" s="99"/>
      <c r="N171" s="131" t="n">
        <v>171</v>
      </c>
      <c r="O171" s="132" t="s">
        <v>324</v>
      </c>
      <c r="P171" s="133" t="n">
        <v>47.7992857142857</v>
      </c>
      <c r="Q171" s="134" t="n">
        <v>169</v>
      </c>
      <c r="R171" s="118"/>
      <c r="T171" s="123" t="n">
        <v>155</v>
      </c>
      <c r="U171" s="124" t="s">
        <v>308</v>
      </c>
      <c r="V171" s="124" t="n">
        <v>38.1835714285714</v>
      </c>
      <c r="W171" s="124" t="n">
        <v>222</v>
      </c>
      <c r="X171" s="125" t="n">
        <v>-2.33357142857142</v>
      </c>
      <c r="Y171" s="139" t="n">
        <v>-11</v>
      </c>
      <c r="AB171" s="0" t="n">
        <v>169</v>
      </c>
      <c r="AC171" s="0" t="s">
        <v>322</v>
      </c>
      <c r="AD171" s="0" t="n">
        <v>44.9135714285714</v>
      </c>
      <c r="AE171" s="0" t="n">
        <v>179</v>
      </c>
      <c r="AF171" s="0" t="n">
        <v>50.5492857142857</v>
      </c>
      <c r="AG171" s="0" t="n">
        <v>155</v>
      </c>
      <c r="AH171" s="0" t="n">
        <f aca="false">AF171-AD171</f>
        <v>5.63571428571429</v>
      </c>
      <c r="AI171" s="0" t="n">
        <f aca="false">AE171-AG171</f>
        <v>24</v>
      </c>
      <c r="AJ171" s="0" t="n">
        <f aca="false">IF(AC171=B171,1,"ERROR")</f>
        <v>1</v>
      </c>
    </row>
    <row r="172" customFormat="false" ht="15" hidden="false" customHeight="false" outlineLevel="0" collapsed="false">
      <c r="A172" s="123" t="n">
        <v>170</v>
      </c>
      <c r="B172" s="124" t="s">
        <v>323</v>
      </c>
      <c r="C172" s="125" t="n">
        <v>32.9642857142857</v>
      </c>
      <c r="D172" s="126" t="n">
        <f aca="false">_xlfn.RANK.EQ(C172,$C$3:$C$310)</f>
        <v>257</v>
      </c>
      <c r="E172" s="125" t="n">
        <v>14.2857142857143</v>
      </c>
      <c r="F172" s="125" t="n">
        <v>35.7142857142857</v>
      </c>
      <c r="G172" s="125" t="n">
        <v>50</v>
      </c>
      <c r="H172" s="125" t="n">
        <v>21.4285714285714</v>
      </c>
      <c r="I172" s="125" t="n">
        <v>0</v>
      </c>
      <c r="J172" s="125" t="n">
        <v>71.4285714285714</v>
      </c>
      <c r="K172" s="127" t="n">
        <v>42.8571428571429</v>
      </c>
      <c r="L172" s="99"/>
      <c r="M172" s="99"/>
      <c r="N172" s="131" t="n">
        <v>127</v>
      </c>
      <c r="O172" s="132" t="s">
        <v>280</v>
      </c>
      <c r="P172" s="133" t="n">
        <v>47.7985714285714</v>
      </c>
      <c r="Q172" s="134" t="n">
        <v>170</v>
      </c>
      <c r="R172" s="118"/>
      <c r="T172" s="123" t="n">
        <v>201</v>
      </c>
      <c r="U172" s="124" t="s">
        <v>354</v>
      </c>
      <c r="V172" s="124" t="n">
        <v>79.12</v>
      </c>
      <c r="W172" s="124" t="n">
        <v>17</v>
      </c>
      <c r="X172" s="125" t="n">
        <v>-17.995</v>
      </c>
      <c r="Y172" s="139" t="n">
        <v>-11</v>
      </c>
      <c r="AB172" s="0" t="n">
        <v>170</v>
      </c>
      <c r="AC172" s="0" t="s">
        <v>323</v>
      </c>
      <c r="AD172" s="0" t="n">
        <v>32.0021428571429</v>
      </c>
      <c r="AE172" s="0" t="n">
        <v>270</v>
      </c>
      <c r="AF172" s="0" t="n">
        <v>32.9642857142857</v>
      </c>
      <c r="AG172" s="0" t="n">
        <v>257</v>
      </c>
      <c r="AH172" s="0" t="n">
        <f aca="false">AF172-AD172</f>
        <v>0.962142857142858</v>
      </c>
      <c r="AI172" s="0" t="n">
        <f aca="false">AE172-AG172</f>
        <v>13</v>
      </c>
      <c r="AJ172" s="0" t="n">
        <f aca="false">IF(AC172=B172,1,"ERROR")</f>
        <v>1</v>
      </c>
    </row>
    <row r="173" customFormat="false" ht="15" hidden="false" customHeight="false" outlineLevel="0" collapsed="false">
      <c r="A173" s="123" t="n">
        <v>171</v>
      </c>
      <c r="B173" s="124" t="s">
        <v>324</v>
      </c>
      <c r="C173" s="125" t="n">
        <v>47.7992857142857</v>
      </c>
      <c r="D173" s="126" t="n">
        <f aca="false">_xlfn.RANK.EQ(C173,$C$3:$C$310)</f>
        <v>169</v>
      </c>
      <c r="E173" s="125" t="n">
        <v>42.8571428571429</v>
      </c>
      <c r="F173" s="125" t="n">
        <v>35.7142857142857</v>
      </c>
      <c r="G173" s="125" t="n">
        <v>28.5714285714286</v>
      </c>
      <c r="H173" s="125" t="n">
        <v>42.8571428571429</v>
      </c>
      <c r="I173" s="125" t="n">
        <v>21.4285714285714</v>
      </c>
      <c r="J173" s="125" t="n">
        <v>71.4285714285714</v>
      </c>
      <c r="K173" s="127" t="n">
        <v>71.4285714285714</v>
      </c>
      <c r="L173" s="99"/>
      <c r="M173" s="99"/>
      <c r="N173" s="131" t="n">
        <v>177</v>
      </c>
      <c r="O173" s="132" t="s">
        <v>330</v>
      </c>
      <c r="P173" s="133" t="n">
        <v>47.5271428571429</v>
      </c>
      <c r="Q173" s="134" t="n">
        <v>171</v>
      </c>
      <c r="R173" s="118"/>
      <c r="T173" s="123" t="n">
        <v>288</v>
      </c>
      <c r="U173" s="124" t="s">
        <v>441</v>
      </c>
      <c r="V173" s="124" t="n">
        <v>65.795</v>
      </c>
      <c r="W173" s="124" t="n">
        <v>63</v>
      </c>
      <c r="X173" s="125" t="n">
        <v>-7.55285714285714</v>
      </c>
      <c r="Y173" s="139" t="n">
        <v>-12</v>
      </c>
      <c r="AB173" s="0" t="n">
        <v>171</v>
      </c>
      <c r="AC173" s="0" t="s">
        <v>324</v>
      </c>
      <c r="AD173" s="0" t="n">
        <v>71.2914285714286</v>
      </c>
      <c r="AE173" s="0" t="n">
        <v>55</v>
      </c>
      <c r="AF173" s="0" t="n">
        <v>47.7992857142857</v>
      </c>
      <c r="AG173" s="0" t="n">
        <v>169</v>
      </c>
      <c r="AH173" s="0" t="n">
        <f aca="false">AF173-AD173</f>
        <v>-23.4921428571428</v>
      </c>
      <c r="AI173" s="0" t="n">
        <f aca="false">AE173-AG173</f>
        <v>-114</v>
      </c>
      <c r="AJ173" s="0" t="n">
        <f aca="false">IF(AC173=B173,1,"ERROR")</f>
        <v>1</v>
      </c>
    </row>
    <row r="174" customFormat="false" ht="15" hidden="false" customHeight="false" outlineLevel="0" collapsed="false">
      <c r="A174" s="123" t="n">
        <v>172</v>
      </c>
      <c r="B174" s="124" t="s">
        <v>325</v>
      </c>
      <c r="C174" s="125" t="n">
        <v>51.23</v>
      </c>
      <c r="D174" s="126" t="n">
        <f aca="false">_xlfn.RANK.EQ(C174,$C$3:$C$310)</f>
        <v>151</v>
      </c>
      <c r="E174" s="125" t="n">
        <v>71.4285714285714</v>
      </c>
      <c r="F174" s="125" t="n">
        <v>21.4285714285714</v>
      </c>
      <c r="G174" s="125" t="n">
        <v>50</v>
      </c>
      <c r="H174" s="125" t="n">
        <v>50</v>
      </c>
      <c r="I174" s="125" t="n">
        <v>0</v>
      </c>
      <c r="J174" s="125" t="n">
        <v>92.8571428571429</v>
      </c>
      <c r="K174" s="127" t="n">
        <v>64.2857142857143</v>
      </c>
      <c r="L174" s="99"/>
      <c r="M174" s="99"/>
      <c r="N174" s="131" t="n">
        <v>69</v>
      </c>
      <c r="O174" s="132" t="s">
        <v>222</v>
      </c>
      <c r="P174" s="133" t="n">
        <v>47.2535714285714</v>
      </c>
      <c r="Q174" s="134" t="n">
        <v>172</v>
      </c>
      <c r="R174" s="118"/>
      <c r="T174" s="123" t="n">
        <v>100</v>
      </c>
      <c r="U174" s="124" t="s">
        <v>253</v>
      </c>
      <c r="V174" s="124" t="n">
        <v>21.5628571428571</v>
      </c>
      <c r="W174" s="124" t="n">
        <v>304</v>
      </c>
      <c r="X174" s="125" t="n">
        <v>-5.63071428571428</v>
      </c>
      <c r="Y174" s="139" t="n">
        <v>-13</v>
      </c>
      <c r="AB174" s="0" t="n">
        <v>172</v>
      </c>
      <c r="AC174" s="0" t="s">
        <v>325</v>
      </c>
      <c r="AD174" s="0" t="n">
        <v>66.0678571428571</v>
      </c>
      <c r="AE174" s="0" t="n">
        <v>74</v>
      </c>
      <c r="AF174" s="0" t="n">
        <v>51.23</v>
      </c>
      <c r="AG174" s="0" t="n">
        <v>151</v>
      </c>
      <c r="AH174" s="0" t="n">
        <f aca="false">AF174-AD174</f>
        <v>-14.8378571428571</v>
      </c>
      <c r="AI174" s="0" t="n">
        <f aca="false">AE174-AG174</f>
        <v>-77</v>
      </c>
      <c r="AJ174" s="0" t="n">
        <f aca="false">IF(AC174=B174,1,"ERROR")</f>
        <v>1</v>
      </c>
    </row>
    <row r="175" customFormat="false" ht="15" hidden="false" customHeight="false" outlineLevel="0" collapsed="false">
      <c r="A175" s="123" t="n">
        <v>173</v>
      </c>
      <c r="B175" s="124" t="s">
        <v>326</v>
      </c>
      <c r="C175" s="125" t="n">
        <v>30.2171428571429</v>
      </c>
      <c r="D175" s="126" t="n">
        <f aca="false">_xlfn.RANK.EQ(C175,$C$3:$C$310)</f>
        <v>276</v>
      </c>
      <c r="E175" s="125" t="n">
        <v>14.2857142857143</v>
      </c>
      <c r="F175" s="125" t="n">
        <v>35.7142857142857</v>
      </c>
      <c r="G175" s="125" t="n">
        <v>21.4285714285714</v>
      </c>
      <c r="H175" s="125" t="n">
        <v>50</v>
      </c>
      <c r="I175" s="125" t="n">
        <v>0</v>
      </c>
      <c r="J175" s="125" t="n">
        <v>64.2857142857143</v>
      </c>
      <c r="K175" s="127" t="n">
        <v>42.8571428571429</v>
      </c>
      <c r="L175" s="99"/>
      <c r="M175" s="99"/>
      <c r="N175" s="131" t="n">
        <v>118</v>
      </c>
      <c r="O175" s="132" t="s">
        <v>271</v>
      </c>
      <c r="P175" s="133" t="n">
        <v>47.2514285714286</v>
      </c>
      <c r="Q175" s="134" t="n">
        <v>173</v>
      </c>
      <c r="R175" s="118"/>
      <c r="T175" s="123" t="n">
        <v>233</v>
      </c>
      <c r="U175" s="124" t="s">
        <v>386</v>
      </c>
      <c r="V175" s="124" t="n">
        <v>37.3585714285714</v>
      </c>
      <c r="W175" s="124" t="n">
        <v>227</v>
      </c>
      <c r="X175" s="125" t="n">
        <v>-2.88357142857143</v>
      </c>
      <c r="Y175" s="139" t="n">
        <v>-13</v>
      </c>
      <c r="AB175" s="0" t="n">
        <v>173</v>
      </c>
      <c r="AC175" s="0" t="s">
        <v>326</v>
      </c>
      <c r="AD175" s="0" t="n">
        <v>29.6664285714286</v>
      </c>
      <c r="AE175" s="0" t="n">
        <v>280</v>
      </c>
      <c r="AF175" s="0" t="n">
        <v>30.2171428571429</v>
      </c>
      <c r="AG175" s="0" t="n">
        <v>276</v>
      </c>
      <c r="AH175" s="0" t="n">
        <f aca="false">AF175-AD175</f>
        <v>0.550714285714285</v>
      </c>
      <c r="AI175" s="0" t="n">
        <f aca="false">AE175-AG175</f>
        <v>4</v>
      </c>
      <c r="AJ175" s="0" t="n">
        <f aca="false">IF(AC175=B175,1,"ERROR")</f>
        <v>1</v>
      </c>
    </row>
    <row r="176" customFormat="false" ht="15" hidden="false" customHeight="false" outlineLevel="0" collapsed="false">
      <c r="A176" s="123" t="n">
        <v>174</v>
      </c>
      <c r="B176" s="124" t="s">
        <v>327</v>
      </c>
      <c r="C176" s="125" t="n">
        <v>66.6207142857143</v>
      </c>
      <c r="D176" s="126" t="n">
        <f aca="false">_xlfn.RANK.EQ(C176,$C$3:$C$310)</f>
        <v>58</v>
      </c>
      <c r="E176" s="125" t="n">
        <v>50</v>
      </c>
      <c r="F176" s="125" t="n">
        <v>64.2857142857143</v>
      </c>
      <c r="G176" s="125" t="n">
        <v>50</v>
      </c>
      <c r="H176" s="125" t="n">
        <v>28.5714285714286</v>
      </c>
      <c r="I176" s="125" t="n">
        <v>64.2857142857143</v>
      </c>
      <c r="J176" s="125" t="n">
        <v>71.4285714285714</v>
      </c>
      <c r="K176" s="127" t="n">
        <v>92.8571428571429</v>
      </c>
      <c r="L176" s="99"/>
      <c r="M176" s="99"/>
      <c r="N176" s="131" t="n">
        <v>162</v>
      </c>
      <c r="O176" s="132" t="s">
        <v>315</v>
      </c>
      <c r="P176" s="133" t="n">
        <v>47.1114285714286</v>
      </c>
      <c r="Q176" s="134" t="n">
        <v>174</v>
      </c>
      <c r="R176" s="118"/>
      <c r="T176" s="123" t="n">
        <v>41</v>
      </c>
      <c r="U176" s="124" t="s">
        <v>191</v>
      </c>
      <c r="V176" s="124" t="n">
        <v>66.07</v>
      </c>
      <c r="W176" s="124" t="n">
        <v>62</v>
      </c>
      <c r="X176" s="125" t="n">
        <v>-9.06571428571428</v>
      </c>
      <c r="Y176" s="139" t="n">
        <v>-14</v>
      </c>
      <c r="AB176" s="0" t="n">
        <v>174</v>
      </c>
      <c r="AC176" s="0" t="s">
        <v>327</v>
      </c>
      <c r="AD176" s="0" t="n">
        <v>51.3678571428571</v>
      </c>
      <c r="AE176" s="0" t="n">
        <v>134</v>
      </c>
      <c r="AF176" s="0" t="n">
        <v>66.6207142857143</v>
      </c>
      <c r="AG176" s="0" t="n">
        <v>58</v>
      </c>
      <c r="AH176" s="0" t="n">
        <f aca="false">AF176-AD176</f>
        <v>15.2528571428571</v>
      </c>
      <c r="AI176" s="0" t="n">
        <f aca="false">AE176-AG176</f>
        <v>76</v>
      </c>
      <c r="AJ176" s="0" t="n">
        <f aca="false">IF(AC176=B176,1,"ERROR")</f>
        <v>1</v>
      </c>
    </row>
    <row r="177" customFormat="false" ht="15" hidden="false" customHeight="false" outlineLevel="0" collapsed="false">
      <c r="A177" s="123" t="n">
        <v>175</v>
      </c>
      <c r="B177" s="124" t="s">
        <v>328</v>
      </c>
      <c r="C177" s="125" t="n">
        <v>31.7278571428571</v>
      </c>
      <c r="D177" s="126" t="n">
        <f aca="false">_xlfn.RANK.EQ(C177,$C$3:$C$310)</f>
        <v>267</v>
      </c>
      <c r="E177" s="125" t="n">
        <v>21.4285714285714</v>
      </c>
      <c r="F177" s="125" t="n">
        <v>14.2857142857143</v>
      </c>
      <c r="G177" s="125" t="n">
        <v>50</v>
      </c>
      <c r="H177" s="125" t="n">
        <v>21.4285714285714</v>
      </c>
      <c r="I177" s="125" t="n">
        <v>0</v>
      </c>
      <c r="J177" s="125" t="n">
        <v>64.2857142857143</v>
      </c>
      <c r="K177" s="127" t="n">
        <v>42.8571428571429</v>
      </c>
      <c r="L177" s="99"/>
      <c r="M177" s="99"/>
      <c r="N177" s="131" t="n">
        <v>113</v>
      </c>
      <c r="O177" s="132" t="s">
        <v>266</v>
      </c>
      <c r="P177" s="133" t="n">
        <v>46.9764285714286</v>
      </c>
      <c r="Q177" s="134" t="n">
        <v>175</v>
      </c>
      <c r="R177" s="118"/>
      <c r="T177" s="123" t="n">
        <v>64</v>
      </c>
      <c r="U177" s="124" t="s">
        <v>217</v>
      </c>
      <c r="V177" s="124" t="n">
        <v>79.6721428571429</v>
      </c>
      <c r="W177" s="124" t="n">
        <v>16</v>
      </c>
      <c r="X177" s="125" t="n">
        <v>-18.5421428571428</v>
      </c>
      <c r="Y177" s="139" t="n">
        <v>-14</v>
      </c>
      <c r="AB177" s="0" t="n">
        <v>175</v>
      </c>
      <c r="AC177" s="0" t="s">
        <v>328</v>
      </c>
      <c r="AD177" s="0" t="n">
        <v>42.165</v>
      </c>
      <c r="AE177" s="0" t="n">
        <v>192</v>
      </c>
      <c r="AF177" s="0" t="n">
        <v>31.7278571428571</v>
      </c>
      <c r="AG177" s="0" t="n">
        <v>267</v>
      </c>
      <c r="AH177" s="0" t="n">
        <f aca="false">AF177-AD177</f>
        <v>-10.4371428571429</v>
      </c>
      <c r="AI177" s="0" t="n">
        <f aca="false">AE177-AG177</f>
        <v>-75</v>
      </c>
      <c r="AJ177" s="0" t="n">
        <f aca="false">IF(AC177=B177,1,"ERROR")</f>
        <v>1</v>
      </c>
    </row>
    <row r="178" customFormat="false" ht="15" hidden="false" customHeight="false" outlineLevel="0" collapsed="false">
      <c r="A178" s="123" t="n">
        <v>176</v>
      </c>
      <c r="B178" s="124" t="s">
        <v>329</v>
      </c>
      <c r="C178" s="125" t="n">
        <v>59.2057142857143</v>
      </c>
      <c r="D178" s="126" t="n">
        <f aca="false">_xlfn.RANK.EQ(C178,$C$3:$C$310)</f>
        <v>103</v>
      </c>
      <c r="E178" s="125" t="n">
        <v>14.2857142857143</v>
      </c>
      <c r="F178" s="125" t="n">
        <v>64.2857142857143</v>
      </c>
      <c r="G178" s="125" t="n">
        <v>50</v>
      </c>
      <c r="H178" s="125" t="n">
        <v>92.8571428571429</v>
      </c>
      <c r="I178" s="125" t="n">
        <v>71.4285714285714</v>
      </c>
      <c r="J178" s="125" t="n">
        <v>71.4285714285714</v>
      </c>
      <c r="K178" s="127" t="n">
        <v>64.2857142857143</v>
      </c>
      <c r="L178" s="99"/>
      <c r="M178" s="99"/>
      <c r="N178" s="131" t="n">
        <v>36</v>
      </c>
      <c r="O178" s="132" t="s">
        <v>174</v>
      </c>
      <c r="P178" s="133" t="n">
        <v>46.8364285714286</v>
      </c>
      <c r="Q178" s="134" t="n">
        <v>176</v>
      </c>
      <c r="R178" s="118"/>
      <c r="T178" s="123" t="n">
        <v>75</v>
      </c>
      <c r="U178" s="124" t="s">
        <v>228</v>
      </c>
      <c r="V178" s="124" t="n">
        <v>33.1014285714286</v>
      </c>
      <c r="W178" s="124" t="n">
        <v>255</v>
      </c>
      <c r="X178" s="125" t="n">
        <v>-3.15928571428571</v>
      </c>
      <c r="Y178" s="139" t="n">
        <v>-14</v>
      </c>
      <c r="AB178" s="0" t="n">
        <v>176</v>
      </c>
      <c r="AC178" s="0" t="s">
        <v>329</v>
      </c>
      <c r="AD178" s="0" t="n">
        <v>57.2807142857143</v>
      </c>
      <c r="AE178" s="0" t="n">
        <v>108</v>
      </c>
      <c r="AF178" s="0" t="n">
        <v>59.2057142857143</v>
      </c>
      <c r="AG178" s="0" t="n">
        <v>103</v>
      </c>
      <c r="AH178" s="0" t="n">
        <f aca="false">AF178-AD178</f>
        <v>1.925</v>
      </c>
      <c r="AI178" s="0" t="n">
        <f aca="false">AE178-AG178</f>
        <v>5</v>
      </c>
      <c r="AJ178" s="0" t="n">
        <f aca="false">IF(AC178=B178,1,"ERROR")</f>
        <v>1</v>
      </c>
    </row>
    <row r="179" customFormat="false" ht="15" hidden="false" customHeight="false" outlineLevel="0" collapsed="false">
      <c r="A179" s="123" t="n">
        <v>177</v>
      </c>
      <c r="B179" s="124" t="s">
        <v>330</v>
      </c>
      <c r="C179" s="125" t="n">
        <v>47.5271428571429</v>
      </c>
      <c r="D179" s="126" t="n">
        <f aca="false">_xlfn.RANK.EQ(C179,$C$3:$C$310)</f>
        <v>171</v>
      </c>
      <c r="E179" s="125" t="n">
        <v>42.8571428571429</v>
      </c>
      <c r="F179" s="125" t="n">
        <v>35.7142857142857</v>
      </c>
      <c r="G179" s="125" t="n">
        <v>21.4285714285714</v>
      </c>
      <c r="H179" s="125" t="n">
        <v>50</v>
      </c>
      <c r="I179" s="125" t="n">
        <v>64.2857142857143</v>
      </c>
      <c r="J179" s="125" t="n">
        <v>71.4285714285714</v>
      </c>
      <c r="K179" s="127" t="n">
        <v>35.7142857142857</v>
      </c>
      <c r="L179" s="99"/>
      <c r="M179" s="99"/>
      <c r="N179" s="131" t="n">
        <v>101</v>
      </c>
      <c r="O179" s="132" t="s">
        <v>254</v>
      </c>
      <c r="P179" s="133" t="n">
        <v>46.5642857142857</v>
      </c>
      <c r="Q179" s="134" t="n">
        <v>177</v>
      </c>
      <c r="R179" s="118"/>
      <c r="T179" s="123" t="n">
        <v>97</v>
      </c>
      <c r="U179" s="124" t="s">
        <v>250</v>
      </c>
      <c r="V179" s="124" t="n">
        <v>34.6114285714286</v>
      </c>
      <c r="W179" s="124" t="n">
        <v>247</v>
      </c>
      <c r="X179" s="125" t="n">
        <v>-2.74571428571429</v>
      </c>
      <c r="Y179" s="139" t="n">
        <v>-14</v>
      </c>
      <c r="AB179" s="0" t="n">
        <v>177</v>
      </c>
      <c r="AC179" s="0" t="s">
        <v>330</v>
      </c>
      <c r="AD179" s="0" t="n">
        <v>60.7121428571429</v>
      </c>
      <c r="AE179" s="0" t="n">
        <v>98</v>
      </c>
      <c r="AF179" s="0" t="n">
        <v>47.5271428571429</v>
      </c>
      <c r="AG179" s="0" t="n">
        <v>171</v>
      </c>
      <c r="AH179" s="0" t="n">
        <f aca="false">AF179-AD179</f>
        <v>-13.185</v>
      </c>
      <c r="AI179" s="0" t="n">
        <f aca="false">AE179-AG179</f>
        <v>-73</v>
      </c>
      <c r="AJ179" s="0" t="n">
        <f aca="false">IF(AC179=B179,1,"ERROR")</f>
        <v>1</v>
      </c>
    </row>
    <row r="180" customFormat="false" ht="15" hidden="false" customHeight="false" outlineLevel="0" collapsed="false">
      <c r="A180" s="123" t="n">
        <v>178</v>
      </c>
      <c r="B180" s="124" t="s">
        <v>331</v>
      </c>
      <c r="C180" s="125" t="n">
        <v>45.88</v>
      </c>
      <c r="D180" s="126" t="n">
        <f aca="false">_xlfn.RANK.EQ(C180,$C$3:$C$310)</f>
        <v>178</v>
      </c>
      <c r="E180" s="125" t="n">
        <v>14.2857142857143</v>
      </c>
      <c r="F180" s="125" t="n">
        <v>14.2857142857143</v>
      </c>
      <c r="G180" s="125" t="n">
        <v>28.5714285714286</v>
      </c>
      <c r="H180" s="125" t="n">
        <v>42.8571428571429</v>
      </c>
      <c r="I180" s="125" t="n">
        <v>64.2857142857143</v>
      </c>
      <c r="J180" s="125" t="n">
        <v>71.4285714285714</v>
      </c>
      <c r="K180" s="127" t="n">
        <v>50</v>
      </c>
      <c r="L180" s="99"/>
      <c r="M180" s="99"/>
      <c r="N180" s="131" t="n">
        <v>178</v>
      </c>
      <c r="O180" s="132" t="s">
        <v>331</v>
      </c>
      <c r="P180" s="133" t="n">
        <v>45.88</v>
      </c>
      <c r="Q180" s="134" t="n">
        <v>178</v>
      </c>
      <c r="R180" s="118"/>
      <c r="T180" s="123" t="n">
        <v>298</v>
      </c>
      <c r="U180" s="124" t="s">
        <v>451</v>
      </c>
      <c r="V180" s="124" t="n">
        <v>78.4328571428572</v>
      </c>
      <c r="W180" s="124" t="n">
        <v>21</v>
      </c>
      <c r="X180" s="125" t="n">
        <v>-18.27</v>
      </c>
      <c r="Y180" s="139" t="n">
        <v>-14</v>
      </c>
      <c r="AB180" s="0" t="n">
        <v>178</v>
      </c>
      <c r="AC180" s="0" t="s">
        <v>331</v>
      </c>
      <c r="AD180" s="0" t="n">
        <v>53.5714285714286</v>
      </c>
      <c r="AE180" s="0" t="n">
        <v>126</v>
      </c>
      <c r="AF180" s="0" t="n">
        <v>45.88</v>
      </c>
      <c r="AG180" s="0" t="n">
        <v>178</v>
      </c>
      <c r="AH180" s="0" t="n">
        <f aca="false">AF180-AD180</f>
        <v>-7.69142857142857</v>
      </c>
      <c r="AI180" s="0" t="n">
        <f aca="false">AE180-AG180</f>
        <v>-52</v>
      </c>
      <c r="AJ180" s="0" t="n">
        <f aca="false">IF(AC180=B180,1,"ERROR")</f>
        <v>1</v>
      </c>
    </row>
    <row r="181" customFormat="false" ht="15" hidden="false" customHeight="false" outlineLevel="0" collapsed="false">
      <c r="A181" s="123" t="n">
        <v>179</v>
      </c>
      <c r="B181" s="124" t="s">
        <v>332</v>
      </c>
      <c r="C181" s="125" t="n">
        <v>48.6221428571429</v>
      </c>
      <c r="D181" s="126" t="n">
        <f aca="false">_xlfn.RANK.EQ(C181,$C$3:$C$310)</f>
        <v>164</v>
      </c>
      <c r="E181" s="125" t="n">
        <v>71.4285714285714</v>
      </c>
      <c r="F181" s="125" t="n">
        <v>42.8571428571429</v>
      </c>
      <c r="G181" s="125" t="n">
        <v>50</v>
      </c>
      <c r="H181" s="125" t="n">
        <v>50</v>
      </c>
      <c r="I181" s="125" t="n">
        <v>14.2857142857143</v>
      </c>
      <c r="J181" s="125" t="n">
        <v>71.4285714285714</v>
      </c>
      <c r="K181" s="127" t="n">
        <v>50</v>
      </c>
      <c r="L181" s="99"/>
      <c r="M181" s="99"/>
      <c r="N181" s="131" t="n">
        <v>145</v>
      </c>
      <c r="O181" s="132" t="s">
        <v>298</v>
      </c>
      <c r="P181" s="133" t="n">
        <v>45.8785714285714</v>
      </c>
      <c r="Q181" s="134" t="n">
        <v>179</v>
      </c>
      <c r="R181" s="118"/>
      <c r="T181" s="123" t="n">
        <v>61</v>
      </c>
      <c r="U181" s="124" t="s">
        <v>214</v>
      </c>
      <c r="V181" s="124" t="n">
        <v>28.8414285714286</v>
      </c>
      <c r="W181" s="124" t="n">
        <v>283</v>
      </c>
      <c r="X181" s="125" t="n">
        <v>-3.98285714285715</v>
      </c>
      <c r="Y181" s="139" t="n">
        <v>-15</v>
      </c>
      <c r="AB181" s="0" t="n">
        <v>179</v>
      </c>
      <c r="AC181" s="0" t="s">
        <v>332</v>
      </c>
      <c r="AD181" s="0" t="n">
        <v>41.2057142857143</v>
      </c>
      <c r="AE181" s="0" t="n">
        <v>204</v>
      </c>
      <c r="AF181" s="0" t="n">
        <v>48.6221428571429</v>
      </c>
      <c r="AG181" s="0" t="n">
        <v>164</v>
      </c>
      <c r="AH181" s="0" t="n">
        <f aca="false">AF181-AD181</f>
        <v>7.41642857142857</v>
      </c>
      <c r="AI181" s="0" t="n">
        <f aca="false">AE181-AG181</f>
        <v>40</v>
      </c>
      <c r="AJ181" s="0" t="n">
        <f aca="false">IF(AC181=B181,1,"ERROR")</f>
        <v>1</v>
      </c>
    </row>
    <row r="182" customFormat="false" ht="15" hidden="false" customHeight="false" outlineLevel="0" collapsed="false">
      <c r="A182" s="123" t="n">
        <v>180</v>
      </c>
      <c r="B182" s="124" t="s">
        <v>333</v>
      </c>
      <c r="C182" s="125" t="n">
        <v>40.5164285714286</v>
      </c>
      <c r="D182" s="126" t="n">
        <f aca="false">_xlfn.RANK.EQ(C182,$C$3:$C$310)</f>
        <v>208</v>
      </c>
      <c r="E182" s="125" t="n">
        <v>42.8571428571429</v>
      </c>
      <c r="F182" s="125" t="n">
        <v>0</v>
      </c>
      <c r="G182" s="125" t="n">
        <v>50</v>
      </c>
      <c r="H182" s="125" t="n">
        <v>35.7142857142857</v>
      </c>
      <c r="I182" s="125" t="n">
        <v>0</v>
      </c>
      <c r="J182" s="125" t="n">
        <v>100</v>
      </c>
      <c r="K182" s="127" t="n">
        <v>42.8571428571429</v>
      </c>
      <c r="L182" s="99"/>
      <c r="M182" s="99"/>
      <c r="N182" s="131" t="n">
        <v>208</v>
      </c>
      <c r="O182" s="132" t="s">
        <v>361</v>
      </c>
      <c r="P182" s="133" t="n">
        <v>45.8778571428572</v>
      </c>
      <c r="Q182" s="134" t="n">
        <v>180</v>
      </c>
      <c r="R182" s="118"/>
      <c r="T182" s="123" t="n">
        <v>44</v>
      </c>
      <c r="U182" s="124" t="s">
        <v>197</v>
      </c>
      <c r="V182" s="124" t="n">
        <v>43.5392857142857</v>
      </c>
      <c r="W182" s="124" t="n">
        <v>193</v>
      </c>
      <c r="X182" s="125" t="n">
        <v>-1.64642857142857</v>
      </c>
      <c r="Y182" s="139" t="n">
        <v>-16</v>
      </c>
      <c r="AB182" s="0" t="n">
        <v>180</v>
      </c>
      <c r="AC182" s="0" t="s">
        <v>333</v>
      </c>
      <c r="AD182" s="0" t="n">
        <v>32.4135714285714</v>
      </c>
      <c r="AE182" s="0" t="n">
        <v>269</v>
      </c>
      <c r="AF182" s="0" t="n">
        <v>40.5164285714286</v>
      </c>
      <c r="AG182" s="0" t="n">
        <v>208</v>
      </c>
      <c r="AH182" s="0" t="n">
        <f aca="false">AF182-AD182</f>
        <v>8.10285714285714</v>
      </c>
      <c r="AI182" s="0" t="n">
        <f aca="false">AE182-AG182</f>
        <v>61</v>
      </c>
      <c r="AJ182" s="0" t="n">
        <f aca="false">IF(AC182=B182,1,"ERROR")</f>
        <v>1</v>
      </c>
    </row>
    <row r="183" customFormat="false" ht="15" hidden="false" customHeight="false" outlineLevel="0" collapsed="false">
      <c r="A183" s="123" t="n">
        <v>181</v>
      </c>
      <c r="B183" s="124" t="s">
        <v>334</v>
      </c>
      <c r="C183" s="125" t="n">
        <v>44.7757142857143</v>
      </c>
      <c r="D183" s="126" t="n">
        <f aca="false">_xlfn.RANK.EQ(C183,$C$3:$C$310)</f>
        <v>188</v>
      </c>
      <c r="E183" s="125" t="n">
        <v>71.4285714285714</v>
      </c>
      <c r="F183" s="125" t="n">
        <v>35.7142857142857</v>
      </c>
      <c r="G183" s="125" t="n">
        <v>50</v>
      </c>
      <c r="H183" s="125" t="n">
        <v>21.4285714285714</v>
      </c>
      <c r="I183" s="125" t="n">
        <v>14.2857142857143</v>
      </c>
      <c r="J183" s="125" t="n">
        <v>71.4285714285714</v>
      </c>
      <c r="K183" s="127" t="n">
        <v>42.8571428571429</v>
      </c>
      <c r="L183" s="99"/>
      <c r="M183" s="99"/>
      <c r="N183" s="131" t="n">
        <v>183</v>
      </c>
      <c r="O183" s="132" t="s">
        <v>336</v>
      </c>
      <c r="P183" s="133" t="n">
        <v>45.875</v>
      </c>
      <c r="Q183" s="134" t="n">
        <v>181</v>
      </c>
      <c r="R183" s="118"/>
      <c r="T183" s="123" t="n">
        <v>157</v>
      </c>
      <c r="U183" s="124" t="s">
        <v>310</v>
      </c>
      <c r="V183" s="124" t="n">
        <v>71.4271428571429</v>
      </c>
      <c r="W183" s="124" t="n">
        <v>44</v>
      </c>
      <c r="X183" s="125" t="n">
        <v>-12.9135714285714</v>
      </c>
      <c r="Y183" s="139" t="n">
        <v>-16</v>
      </c>
      <c r="AB183" s="0" t="n">
        <v>181</v>
      </c>
      <c r="AC183" s="0" t="s">
        <v>334</v>
      </c>
      <c r="AD183" s="0" t="n">
        <v>60.0235714285714</v>
      </c>
      <c r="AE183" s="0" t="n">
        <v>101</v>
      </c>
      <c r="AF183" s="0" t="n">
        <v>44.7757142857143</v>
      </c>
      <c r="AG183" s="0" t="n">
        <v>188</v>
      </c>
      <c r="AH183" s="0" t="n">
        <f aca="false">AF183-AD183</f>
        <v>-15.2478571428571</v>
      </c>
      <c r="AI183" s="0" t="n">
        <f aca="false">AE183-AG183</f>
        <v>-87</v>
      </c>
      <c r="AJ183" s="0" t="n">
        <f aca="false">IF(AC183=B183,1,"ERROR")</f>
        <v>1</v>
      </c>
    </row>
    <row r="184" customFormat="false" ht="15" hidden="false" customHeight="false" outlineLevel="0" collapsed="false">
      <c r="A184" s="123" t="n">
        <v>182</v>
      </c>
      <c r="B184" s="124" t="s">
        <v>335</v>
      </c>
      <c r="C184" s="125" t="n">
        <v>84.0657142857143</v>
      </c>
      <c r="D184" s="126" t="n">
        <f aca="false">_xlfn.RANK.EQ(C184,$C$3:$C$310)</f>
        <v>7</v>
      </c>
      <c r="E184" s="125" t="n">
        <v>71.4285714285714</v>
      </c>
      <c r="F184" s="125" t="n">
        <v>64.2857142857143</v>
      </c>
      <c r="G184" s="125" t="n">
        <v>100</v>
      </c>
      <c r="H184" s="125" t="n">
        <v>50</v>
      </c>
      <c r="I184" s="125" t="n">
        <v>85.7142857142857</v>
      </c>
      <c r="J184" s="125" t="n">
        <v>100</v>
      </c>
      <c r="K184" s="127" t="n">
        <v>85.7142857142857</v>
      </c>
      <c r="L184" s="99"/>
      <c r="M184" s="99"/>
      <c r="N184" s="131" t="n">
        <v>147</v>
      </c>
      <c r="O184" s="132" t="s">
        <v>300</v>
      </c>
      <c r="P184" s="133" t="n">
        <v>45.8742857142857</v>
      </c>
      <c r="Q184" s="134" t="n">
        <v>182</v>
      </c>
      <c r="R184" s="118"/>
      <c r="T184" s="123" t="n">
        <v>299</v>
      </c>
      <c r="U184" s="124" t="s">
        <v>452</v>
      </c>
      <c r="V184" s="124" t="n">
        <v>66.6185714285714</v>
      </c>
      <c r="W184" s="124" t="n">
        <v>60</v>
      </c>
      <c r="X184" s="125" t="n">
        <v>-10.0285714285714</v>
      </c>
      <c r="Y184" s="139" t="n">
        <v>-16</v>
      </c>
      <c r="AB184" s="0" t="n">
        <v>182</v>
      </c>
      <c r="AC184" s="0" t="s">
        <v>335</v>
      </c>
      <c r="AD184" s="0" t="n">
        <v>89.9728571428571</v>
      </c>
      <c r="AE184" s="0" t="n">
        <v>21</v>
      </c>
      <c r="AF184" s="0" t="n">
        <v>84.0657142857143</v>
      </c>
      <c r="AG184" s="0" t="n">
        <v>7</v>
      </c>
      <c r="AH184" s="0" t="n">
        <f aca="false">AF184-AD184</f>
        <v>-5.90714285714286</v>
      </c>
      <c r="AI184" s="0" t="n">
        <f aca="false">AE184-AG184</f>
        <v>14</v>
      </c>
      <c r="AJ184" s="0" t="n">
        <f aca="false">IF(AC184=B184,1,"ERROR")</f>
        <v>1</v>
      </c>
    </row>
    <row r="185" customFormat="false" ht="15" hidden="false" customHeight="false" outlineLevel="0" collapsed="false">
      <c r="A185" s="123" t="n">
        <v>183</v>
      </c>
      <c r="B185" s="124" t="s">
        <v>336</v>
      </c>
      <c r="C185" s="125" t="n">
        <v>45.875</v>
      </c>
      <c r="D185" s="126" t="n">
        <f aca="false">_xlfn.RANK.EQ(C185,$C$3:$C$310)</f>
        <v>181</v>
      </c>
      <c r="E185" s="125" t="n">
        <v>35.7142857142857</v>
      </c>
      <c r="F185" s="125" t="n">
        <v>35.7142857142857</v>
      </c>
      <c r="G185" s="125" t="n">
        <v>50</v>
      </c>
      <c r="H185" s="125" t="n">
        <v>28.5714285714286</v>
      </c>
      <c r="I185" s="125" t="n">
        <v>14.2857142857143</v>
      </c>
      <c r="J185" s="125" t="n">
        <v>100</v>
      </c>
      <c r="K185" s="127" t="n">
        <v>50</v>
      </c>
      <c r="L185" s="99"/>
      <c r="M185" s="99"/>
      <c r="N185" s="131" t="n">
        <v>55</v>
      </c>
      <c r="O185" s="132" t="s">
        <v>208</v>
      </c>
      <c r="P185" s="133" t="n">
        <v>45.7414285714286</v>
      </c>
      <c r="Q185" s="134" t="n">
        <v>183</v>
      </c>
      <c r="R185" s="118"/>
      <c r="T185" s="123" t="n">
        <v>14</v>
      </c>
      <c r="U185" s="124" t="s">
        <v>123</v>
      </c>
      <c r="V185" s="124" t="n">
        <v>58.3764285714286</v>
      </c>
      <c r="W185" s="124" t="n">
        <v>107</v>
      </c>
      <c r="X185" s="125" t="n">
        <v>-4.39285714285714</v>
      </c>
      <c r="Y185" s="139" t="n">
        <v>-18</v>
      </c>
      <c r="AB185" s="0" t="n">
        <v>183</v>
      </c>
      <c r="AC185" s="0" t="s">
        <v>336</v>
      </c>
      <c r="AD185" s="0" t="n">
        <v>57.2792857142857</v>
      </c>
      <c r="AE185" s="0" t="n">
        <v>109</v>
      </c>
      <c r="AF185" s="0" t="n">
        <v>45.875</v>
      </c>
      <c r="AG185" s="0" t="n">
        <v>181</v>
      </c>
      <c r="AH185" s="0" t="n">
        <f aca="false">AF185-AD185</f>
        <v>-11.4042857142857</v>
      </c>
      <c r="AI185" s="0" t="n">
        <f aca="false">AE185-AG185</f>
        <v>-72</v>
      </c>
      <c r="AJ185" s="0" t="n">
        <f aca="false">IF(AC185=B185,1,"ERROR")</f>
        <v>1</v>
      </c>
    </row>
    <row r="186" customFormat="false" ht="15" hidden="false" customHeight="false" outlineLevel="0" collapsed="false">
      <c r="A186" s="123" t="n">
        <v>184</v>
      </c>
      <c r="B186" s="124" t="s">
        <v>337</v>
      </c>
      <c r="C186" s="125" t="n">
        <v>37.0828571428571</v>
      </c>
      <c r="D186" s="126" t="n">
        <f aca="false">_xlfn.RANK.EQ(C186,$C$3:$C$310)</f>
        <v>229</v>
      </c>
      <c r="E186" s="125" t="n">
        <v>35.7142857142857</v>
      </c>
      <c r="F186" s="125" t="n">
        <v>35.7142857142857</v>
      </c>
      <c r="G186" s="125" t="n">
        <v>28.5714285714286</v>
      </c>
      <c r="H186" s="125" t="n">
        <v>21.4285714285714</v>
      </c>
      <c r="I186" s="125" t="n">
        <v>0</v>
      </c>
      <c r="J186" s="125" t="n">
        <v>92.8571428571429</v>
      </c>
      <c r="K186" s="127" t="n">
        <v>42.8571428571429</v>
      </c>
      <c r="L186" s="99"/>
      <c r="M186" s="99"/>
      <c r="N186" s="131" t="n">
        <v>280</v>
      </c>
      <c r="O186" s="132" t="s">
        <v>433</v>
      </c>
      <c r="P186" s="133" t="n">
        <v>45.3228571428572</v>
      </c>
      <c r="Q186" s="134" t="n">
        <v>184</v>
      </c>
      <c r="R186" s="118"/>
      <c r="T186" s="123" t="n">
        <v>62</v>
      </c>
      <c r="U186" s="124" t="s">
        <v>215</v>
      </c>
      <c r="V186" s="124" t="n">
        <v>67.9942857142857</v>
      </c>
      <c r="W186" s="124" t="n">
        <v>53</v>
      </c>
      <c r="X186" s="125" t="n">
        <v>-11.8135714285714</v>
      </c>
      <c r="Y186" s="139" t="n">
        <v>-18</v>
      </c>
      <c r="AB186" s="0" t="n">
        <v>184</v>
      </c>
      <c r="AC186" s="0" t="s">
        <v>337</v>
      </c>
      <c r="AD186" s="0" t="n">
        <v>35.2964285714286</v>
      </c>
      <c r="AE186" s="0" t="n">
        <v>249</v>
      </c>
      <c r="AF186" s="0" t="n">
        <v>37.0828571428571</v>
      </c>
      <c r="AG186" s="0" t="n">
        <v>229</v>
      </c>
      <c r="AH186" s="0" t="n">
        <f aca="false">AF186-AD186</f>
        <v>1.78642857142857</v>
      </c>
      <c r="AI186" s="0" t="n">
        <f aca="false">AE186-AG186</f>
        <v>20</v>
      </c>
      <c r="AJ186" s="0" t="n">
        <f aca="false">IF(AC186=B186,1,"ERROR")</f>
        <v>1</v>
      </c>
    </row>
    <row r="187" customFormat="false" ht="15" hidden="false" customHeight="false" outlineLevel="0" collapsed="false">
      <c r="A187" s="123" t="n">
        <v>185</v>
      </c>
      <c r="B187" s="124" t="s">
        <v>338</v>
      </c>
      <c r="C187" s="125" t="n">
        <v>56.3192857142857</v>
      </c>
      <c r="D187" s="126" t="n">
        <f aca="false">_xlfn.RANK.EQ(C187,$C$3:$C$310)</f>
        <v>119</v>
      </c>
      <c r="E187" s="125" t="n">
        <v>14.2857142857143</v>
      </c>
      <c r="F187" s="125" t="n">
        <v>35.7142857142857</v>
      </c>
      <c r="G187" s="125" t="n">
        <v>85.7142857142857</v>
      </c>
      <c r="H187" s="125" t="n">
        <v>42.8571428571429</v>
      </c>
      <c r="I187" s="125" t="n">
        <v>64.2857142857143</v>
      </c>
      <c r="J187" s="125" t="n">
        <v>100</v>
      </c>
      <c r="K187" s="127" t="n">
        <v>42.8571428571429</v>
      </c>
      <c r="L187" s="99"/>
      <c r="M187" s="99"/>
      <c r="N187" s="131" t="n">
        <v>9</v>
      </c>
      <c r="O187" s="132" t="s">
        <v>112</v>
      </c>
      <c r="P187" s="137" t="n">
        <v>45.1928571428572</v>
      </c>
      <c r="Q187" s="134" t="n">
        <v>185</v>
      </c>
      <c r="R187" s="118"/>
      <c r="T187" s="123" t="n">
        <v>239</v>
      </c>
      <c r="U187" s="124" t="s">
        <v>392</v>
      </c>
      <c r="V187" s="124" t="n">
        <v>60.3</v>
      </c>
      <c r="W187" s="124" t="n">
        <v>98</v>
      </c>
      <c r="X187" s="125" t="n">
        <v>-5.21999999999999</v>
      </c>
      <c r="Y187" s="139" t="n">
        <v>-18</v>
      </c>
      <c r="AB187" s="0" t="n">
        <v>185</v>
      </c>
      <c r="AC187" s="0" t="s">
        <v>338</v>
      </c>
      <c r="AD187" s="0" t="n">
        <v>34.8871428571429</v>
      </c>
      <c r="AE187" s="0" t="n">
        <v>251</v>
      </c>
      <c r="AF187" s="0" t="n">
        <v>56.3192857142857</v>
      </c>
      <c r="AG187" s="0" t="n">
        <v>119</v>
      </c>
      <c r="AH187" s="0" t="n">
        <f aca="false">AF187-AD187</f>
        <v>21.4321428571429</v>
      </c>
      <c r="AI187" s="0" t="n">
        <f aca="false">AE187-AG187</f>
        <v>132</v>
      </c>
      <c r="AJ187" s="0" t="n">
        <f aca="false">IF(AC187=B187,1,"ERROR")</f>
        <v>1</v>
      </c>
    </row>
    <row r="188" customFormat="false" ht="15" hidden="false" customHeight="false" outlineLevel="0" collapsed="false">
      <c r="A188" s="123" t="n">
        <v>186</v>
      </c>
      <c r="B188" s="124" t="s">
        <v>339</v>
      </c>
      <c r="C188" s="125" t="n">
        <v>77.1957142857143</v>
      </c>
      <c r="D188" s="126" t="n">
        <f aca="false">_xlfn.RANK.EQ(C188,$C$3:$C$310)</f>
        <v>24</v>
      </c>
      <c r="E188" s="125" t="n">
        <v>71.4285714285714</v>
      </c>
      <c r="F188" s="125" t="n">
        <v>50</v>
      </c>
      <c r="G188" s="125" t="n">
        <v>50</v>
      </c>
      <c r="H188" s="125" t="n">
        <v>92.8571428571429</v>
      </c>
      <c r="I188" s="125" t="n">
        <v>64.2857142857143</v>
      </c>
      <c r="J188" s="125" t="n">
        <v>100</v>
      </c>
      <c r="K188" s="127" t="n">
        <v>92.8571428571429</v>
      </c>
      <c r="L188" s="99"/>
      <c r="M188" s="99"/>
      <c r="N188" s="131" t="n">
        <v>7</v>
      </c>
      <c r="O188" s="132" t="s">
        <v>107</v>
      </c>
      <c r="P188" s="137" t="n">
        <v>45.0492857142857</v>
      </c>
      <c r="Q188" s="134" t="n">
        <v>186</v>
      </c>
      <c r="R188" s="118"/>
      <c r="T188" s="123" t="n">
        <v>198</v>
      </c>
      <c r="U188" s="124" t="s">
        <v>351</v>
      </c>
      <c r="V188" s="124" t="n">
        <v>35.71</v>
      </c>
      <c r="W188" s="124" t="n">
        <v>240</v>
      </c>
      <c r="X188" s="125" t="n">
        <v>-3.57071428571429</v>
      </c>
      <c r="Y188" s="139" t="n">
        <v>-19</v>
      </c>
      <c r="AB188" s="0" t="n">
        <v>186</v>
      </c>
      <c r="AC188" s="0" t="s">
        <v>339</v>
      </c>
      <c r="AD188" s="0" t="n">
        <v>92.5835714285714</v>
      </c>
      <c r="AE188" s="0" t="n">
        <v>14</v>
      </c>
      <c r="AF188" s="0" t="n">
        <v>77.1957142857143</v>
      </c>
      <c r="AG188" s="0" t="n">
        <v>24</v>
      </c>
      <c r="AH188" s="0" t="n">
        <f aca="false">AF188-AD188</f>
        <v>-15.3878571428571</v>
      </c>
      <c r="AI188" s="0" t="n">
        <f aca="false">AE188-AG188</f>
        <v>-10</v>
      </c>
      <c r="AJ188" s="0" t="n">
        <f aca="false">IF(AC188=B188,1,"ERROR")</f>
        <v>1</v>
      </c>
    </row>
    <row r="189" customFormat="false" ht="15" hidden="false" customHeight="false" outlineLevel="0" collapsed="false">
      <c r="A189" s="123" t="n">
        <v>187</v>
      </c>
      <c r="B189" s="124" t="s">
        <v>340</v>
      </c>
      <c r="C189" s="125" t="n">
        <v>72.8</v>
      </c>
      <c r="D189" s="126" t="n">
        <f aca="false">_xlfn.RANK.EQ(C189,$C$3:$C$310)</f>
        <v>37</v>
      </c>
      <c r="E189" s="125" t="n">
        <v>71.4285714285714</v>
      </c>
      <c r="F189" s="125" t="n">
        <v>35.7142857142857</v>
      </c>
      <c r="G189" s="125" t="n">
        <v>50</v>
      </c>
      <c r="H189" s="125" t="n">
        <v>50</v>
      </c>
      <c r="I189" s="125" t="n">
        <v>64.2857142857143</v>
      </c>
      <c r="J189" s="125" t="n">
        <v>92.8571428571429</v>
      </c>
      <c r="K189" s="127" t="n">
        <v>92.8571428571429</v>
      </c>
      <c r="L189" s="99"/>
      <c r="M189" s="99"/>
      <c r="N189" s="131" t="n">
        <v>190</v>
      </c>
      <c r="O189" s="132" t="s">
        <v>343</v>
      </c>
      <c r="P189" s="133" t="n">
        <v>44.9164285714286</v>
      </c>
      <c r="Q189" s="134" t="n">
        <v>187</v>
      </c>
      <c r="R189" s="118"/>
      <c r="T189" s="123" t="n">
        <v>214</v>
      </c>
      <c r="U189" s="124" t="s">
        <v>367</v>
      </c>
      <c r="V189" s="124" t="n">
        <v>25.5464285714286</v>
      </c>
      <c r="W189" s="124" t="n">
        <v>297</v>
      </c>
      <c r="X189" s="125" t="n">
        <v>-4.39571428571429</v>
      </c>
      <c r="Y189" s="139" t="n">
        <v>-19</v>
      </c>
      <c r="AB189" s="0" t="n">
        <v>187</v>
      </c>
      <c r="AC189" s="0" t="s">
        <v>340</v>
      </c>
      <c r="AD189" s="0" t="n">
        <v>66.2042857142857</v>
      </c>
      <c r="AE189" s="0" t="n">
        <v>73</v>
      </c>
      <c r="AF189" s="0" t="n">
        <v>72.8</v>
      </c>
      <c r="AG189" s="0" t="n">
        <v>37</v>
      </c>
      <c r="AH189" s="0" t="n">
        <f aca="false">AF189-AD189</f>
        <v>6.59571428571429</v>
      </c>
      <c r="AI189" s="0" t="n">
        <f aca="false">AE189-AG189</f>
        <v>36</v>
      </c>
      <c r="AJ189" s="0" t="n">
        <f aca="false">IF(AC189=B189,1,"ERROR")</f>
        <v>1</v>
      </c>
    </row>
    <row r="190" customFormat="false" ht="15" hidden="false" customHeight="false" outlineLevel="0" collapsed="false">
      <c r="A190" s="123" t="n">
        <v>188</v>
      </c>
      <c r="B190" s="124" t="s">
        <v>341</v>
      </c>
      <c r="C190" s="125" t="n">
        <v>40.6614285714286</v>
      </c>
      <c r="D190" s="126" t="n">
        <f aca="false">_xlfn.RANK.EQ(C190,$C$3:$C$310)</f>
        <v>207</v>
      </c>
      <c r="E190" s="125" t="n">
        <v>35.7142857142857</v>
      </c>
      <c r="F190" s="125" t="n">
        <v>42.8571428571429</v>
      </c>
      <c r="G190" s="125" t="n">
        <v>50</v>
      </c>
      <c r="H190" s="125" t="n">
        <v>42.8571428571429</v>
      </c>
      <c r="I190" s="125" t="n">
        <v>64.2857142857143</v>
      </c>
      <c r="J190" s="125" t="n">
        <v>35.7142857142857</v>
      </c>
      <c r="K190" s="127" t="n">
        <v>21.4285714285714</v>
      </c>
      <c r="L190" s="99"/>
      <c r="M190" s="99"/>
      <c r="N190" s="131" t="n">
        <v>181</v>
      </c>
      <c r="O190" s="132" t="s">
        <v>334</v>
      </c>
      <c r="P190" s="133" t="n">
        <v>44.7757142857143</v>
      </c>
      <c r="Q190" s="134" t="n">
        <v>188</v>
      </c>
      <c r="R190" s="118"/>
      <c r="T190" s="123" t="n">
        <v>280</v>
      </c>
      <c r="U190" s="124" t="s">
        <v>433</v>
      </c>
      <c r="V190" s="124" t="n">
        <v>45.3228571428572</v>
      </c>
      <c r="W190" s="124" t="n">
        <v>184</v>
      </c>
      <c r="X190" s="125" t="n">
        <v>-1.23928571428571</v>
      </c>
      <c r="Y190" s="139" t="n">
        <v>-19</v>
      </c>
      <c r="AB190" s="0" t="n">
        <v>188</v>
      </c>
      <c r="AC190" s="0" t="s">
        <v>341</v>
      </c>
      <c r="AD190" s="0" t="n">
        <v>49.7264285714286</v>
      </c>
      <c r="AE190" s="0" t="n">
        <v>142</v>
      </c>
      <c r="AF190" s="0" t="n">
        <v>40.6614285714286</v>
      </c>
      <c r="AG190" s="0" t="n">
        <v>207</v>
      </c>
      <c r="AH190" s="0" t="n">
        <f aca="false">AF190-AD190</f>
        <v>-9.06500000000001</v>
      </c>
      <c r="AI190" s="0" t="n">
        <f aca="false">AE190-AG190</f>
        <v>-65</v>
      </c>
      <c r="AJ190" s="0" t="n">
        <f aca="false">IF(AC190=B190,1,"ERROR")</f>
        <v>1</v>
      </c>
    </row>
    <row r="191" customFormat="false" ht="15" hidden="false" customHeight="false" outlineLevel="0" collapsed="false">
      <c r="A191" s="123" t="n">
        <v>189</v>
      </c>
      <c r="B191" s="124" t="s">
        <v>342</v>
      </c>
      <c r="C191" s="125" t="n">
        <v>74.4507142857143</v>
      </c>
      <c r="D191" s="126" t="n">
        <f aca="false">_xlfn.RANK.EQ(C191,$C$3:$C$310)</f>
        <v>29</v>
      </c>
      <c r="E191" s="125" t="n">
        <v>50</v>
      </c>
      <c r="F191" s="125" t="n">
        <v>71.4285714285714</v>
      </c>
      <c r="G191" s="125" t="n">
        <v>100</v>
      </c>
      <c r="H191" s="125" t="n">
        <v>92.8571428571429</v>
      </c>
      <c r="I191" s="125" t="n">
        <v>64.2857142857143</v>
      </c>
      <c r="J191" s="125" t="n">
        <v>92.8571428571429</v>
      </c>
      <c r="K191" s="127" t="n">
        <v>71.4285714285714</v>
      </c>
      <c r="L191" s="99"/>
      <c r="M191" s="99"/>
      <c r="N191" s="131" t="n">
        <v>305</v>
      </c>
      <c r="O191" s="132" t="s">
        <v>458</v>
      </c>
      <c r="P191" s="133" t="n">
        <v>44.6385714285714</v>
      </c>
      <c r="Q191" s="134" t="n">
        <v>189</v>
      </c>
      <c r="R191" s="118"/>
      <c r="T191" s="123" t="n">
        <v>212</v>
      </c>
      <c r="U191" s="124" t="s">
        <v>365</v>
      </c>
      <c r="V191" s="124" t="n">
        <v>10.1657142857143</v>
      </c>
      <c r="W191" s="124" t="n">
        <v>308</v>
      </c>
      <c r="X191" s="125" t="n">
        <v>-17.9928571428571</v>
      </c>
      <c r="Y191" s="139" t="n">
        <v>-20</v>
      </c>
      <c r="AB191" s="0" t="n">
        <v>189</v>
      </c>
      <c r="AC191" s="0" t="s">
        <v>342</v>
      </c>
      <c r="AD191" s="0" t="n">
        <v>50.5442857142857</v>
      </c>
      <c r="AE191" s="0" t="n">
        <v>136</v>
      </c>
      <c r="AF191" s="0" t="n">
        <v>74.4507142857143</v>
      </c>
      <c r="AG191" s="0" t="n">
        <v>29</v>
      </c>
      <c r="AH191" s="0" t="n">
        <f aca="false">AF191-AD191</f>
        <v>23.9064285714286</v>
      </c>
      <c r="AI191" s="0" t="n">
        <f aca="false">AE191-AG191</f>
        <v>107</v>
      </c>
      <c r="AJ191" s="0" t="n">
        <f aca="false">IF(AC191=B191,1,"ERROR")</f>
        <v>1</v>
      </c>
    </row>
    <row r="192" customFormat="false" ht="15" hidden="false" customHeight="false" outlineLevel="0" collapsed="false">
      <c r="A192" s="123" t="n">
        <v>190</v>
      </c>
      <c r="B192" s="124" t="s">
        <v>343</v>
      </c>
      <c r="C192" s="125" t="n">
        <v>44.9164285714286</v>
      </c>
      <c r="D192" s="126" t="n">
        <f aca="false">_xlfn.RANK.EQ(C192,$C$3:$C$310)</f>
        <v>187</v>
      </c>
      <c r="E192" s="125" t="n">
        <v>35.7142857142857</v>
      </c>
      <c r="F192" s="125" t="n">
        <v>21.4285714285714</v>
      </c>
      <c r="G192" s="125" t="n">
        <v>42.8571428571429</v>
      </c>
      <c r="H192" s="125" t="n">
        <v>42.8571428571429</v>
      </c>
      <c r="I192" s="125" t="n">
        <v>42.8571428571429</v>
      </c>
      <c r="J192" s="125" t="n">
        <v>71.4285714285714</v>
      </c>
      <c r="K192" s="127" t="n">
        <v>42.8571428571429</v>
      </c>
      <c r="L192" s="99"/>
      <c r="M192" s="99"/>
      <c r="N192" s="131" t="n">
        <v>4</v>
      </c>
      <c r="O192" s="132" t="s">
        <v>101</v>
      </c>
      <c r="P192" s="137" t="n">
        <v>44.0942857142857</v>
      </c>
      <c r="Q192" s="134" t="n">
        <v>190</v>
      </c>
      <c r="R192" s="118"/>
      <c r="T192" s="123" t="n">
        <v>281</v>
      </c>
      <c r="U192" s="124" t="s">
        <v>434</v>
      </c>
      <c r="V192" s="124" t="n">
        <v>55.3557142857143</v>
      </c>
      <c r="W192" s="124" t="n">
        <v>126</v>
      </c>
      <c r="X192" s="125" t="n">
        <v>-3.43214285714286</v>
      </c>
      <c r="Y192" s="139" t="n">
        <v>-20</v>
      </c>
      <c r="AB192" s="0" t="n">
        <v>190</v>
      </c>
      <c r="AC192" s="0" t="s">
        <v>343</v>
      </c>
      <c r="AD192" s="0" t="n">
        <v>35.71</v>
      </c>
      <c r="AE192" s="0" t="n">
        <v>247</v>
      </c>
      <c r="AF192" s="0" t="n">
        <v>44.9164285714286</v>
      </c>
      <c r="AG192" s="0" t="n">
        <v>187</v>
      </c>
      <c r="AH192" s="0" t="n">
        <f aca="false">AF192-AD192</f>
        <v>9.20642857142857</v>
      </c>
      <c r="AI192" s="0" t="n">
        <f aca="false">AE192-AG192</f>
        <v>60</v>
      </c>
      <c r="AJ192" s="0" t="n">
        <f aca="false">IF(AC192=B192,1,"ERROR")</f>
        <v>1</v>
      </c>
    </row>
    <row r="193" customFormat="false" ht="15" hidden="false" customHeight="false" outlineLevel="0" collapsed="false">
      <c r="A193" s="123" t="n">
        <v>191</v>
      </c>
      <c r="B193" s="124" t="s">
        <v>344</v>
      </c>
      <c r="C193" s="125" t="n">
        <v>10.7142857142857</v>
      </c>
      <c r="D193" s="126" t="n">
        <f aca="false">_xlfn.RANK.EQ(C193,$C$3:$C$310)</f>
        <v>307</v>
      </c>
      <c r="E193" s="125" t="n">
        <v>14.2857142857143</v>
      </c>
      <c r="F193" s="125" t="n">
        <v>7.14285714285714</v>
      </c>
      <c r="G193" s="125" t="n">
        <v>21.4285714285714</v>
      </c>
      <c r="H193" s="125" t="n">
        <v>35.7142857142857</v>
      </c>
      <c r="I193" s="125" t="n">
        <v>0</v>
      </c>
      <c r="J193" s="125" t="n">
        <v>0</v>
      </c>
      <c r="K193" s="127" t="n">
        <v>14.2857142857143</v>
      </c>
      <c r="L193" s="99"/>
      <c r="M193" s="99"/>
      <c r="N193" s="131" t="n">
        <v>115</v>
      </c>
      <c r="O193" s="132" t="s">
        <v>268</v>
      </c>
      <c r="P193" s="133" t="n">
        <v>44.0914285714286</v>
      </c>
      <c r="Q193" s="134" t="n">
        <v>191</v>
      </c>
      <c r="R193" s="118"/>
      <c r="T193" s="123" t="n">
        <v>307</v>
      </c>
      <c r="U193" s="124" t="s">
        <v>460</v>
      </c>
      <c r="V193" s="124" t="n">
        <v>71.015</v>
      </c>
      <c r="W193" s="124" t="n">
        <v>45</v>
      </c>
      <c r="X193" s="125" t="n">
        <v>-16.485</v>
      </c>
      <c r="Y193" s="139" t="n">
        <v>-20</v>
      </c>
      <c r="AB193" s="0" t="n">
        <v>191</v>
      </c>
      <c r="AC193" s="0" t="s">
        <v>344</v>
      </c>
      <c r="AD193" s="0" t="n">
        <v>30.0792857142857</v>
      </c>
      <c r="AE193" s="0" t="n">
        <v>277</v>
      </c>
      <c r="AF193" s="0" t="n">
        <v>10.7142857142857</v>
      </c>
      <c r="AG193" s="0" t="n">
        <v>307</v>
      </c>
      <c r="AH193" s="0" t="n">
        <f aca="false">AF193-AD193</f>
        <v>-19.365</v>
      </c>
      <c r="AI193" s="0" t="n">
        <f aca="false">AE193-AG193</f>
        <v>-30</v>
      </c>
      <c r="AJ193" s="0" t="n">
        <f aca="false">IF(AC193=B193,1,"ERROR")</f>
        <v>1</v>
      </c>
    </row>
    <row r="194" customFormat="false" ht="15" hidden="false" customHeight="false" outlineLevel="0" collapsed="false">
      <c r="A194" s="123" t="n">
        <v>192</v>
      </c>
      <c r="B194" s="124" t="s">
        <v>345</v>
      </c>
      <c r="C194" s="125" t="n">
        <v>42.7135714285714</v>
      </c>
      <c r="D194" s="126" t="n">
        <f aca="false">_xlfn.RANK.EQ(C194,$C$3:$C$310)</f>
        <v>198</v>
      </c>
      <c r="E194" s="125" t="n">
        <v>64.2857142857143</v>
      </c>
      <c r="F194" s="125" t="n">
        <v>35.7142857142857</v>
      </c>
      <c r="G194" s="125" t="n">
        <v>28.5714285714286</v>
      </c>
      <c r="H194" s="125" t="n">
        <v>42.8571428571429</v>
      </c>
      <c r="I194" s="125" t="n">
        <v>0</v>
      </c>
      <c r="J194" s="125" t="n">
        <v>92.8571428571429</v>
      </c>
      <c r="K194" s="127" t="n">
        <v>42.8571428571429</v>
      </c>
      <c r="L194" s="99"/>
      <c r="M194" s="99"/>
      <c r="N194" s="131" t="n">
        <v>112</v>
      </c>
      <c r="O194" s="132" t="s">
        <v>265</v>
      </c>
      <c r="P194" s="133" t="n">
        <v>43.6757142857143</v>
      </c>
      <c r="Q194" s="134" t="n">
        <v>192</v>
      </c>
      <c r="R194" s="118"/>
      <c r="T194" s="123" t="n">
        <v>247</v>
      </c>
      <c r="U194" s="124" t="s">
        <v>400</v>
      </c>
      <c r="V194" s="124" t="n">
        <v>36.6707142857143</v>
      </c>
      <c r="W194" s="124" t="n">
        <v>234</v>
      </c>
      <c r="X194" s="125" t="n">
        <v>-3.70857142857143</v>
      </c>
      <c r="Y194" s="139" t="n">
        <v>-21</v>
      </c>
      <c r="AB194" s="0" t="n">
        <v>192</v>
      </c>
      <c r="AC194" s="0" t="s">
        <v>345</v>
      </c>
      <c r="AD194" s="0" t="n">
        <v>37.7707142857143</v>
      </c>
      <c r="AE194" s="0" t="n">
        <v>229</v>
      </c>
      <c r="AF194" s="0" t="n">
        <v>42.7135714285714</v>
      </c>
      <c r="AG194" s="0" t="n">
        <v>198</v>
      </c>
      <c r="AH194" s="0" t="n">
        <f aca="false">AF194-AD194</f>
        <v>4.94285714285714</v>
      </c>
      <c r="AI194" s="0" t="n">
        <f aca="false">AE194-AG194</f>
        <v>31</v>
      </c>
      <c r="AJ194" s="0" t="n">
        <f aca="false">IF(AC194=B194,1,"ERROR")</f>
        <v>1</v>
      </c>
    </row>
    <row r="195" customFormat="false" ht="15" hidden="false" customHeight="false" outlineLevel="0" collapsed="false">
      <c r="A195" s="123" t="n">
        <v>193</v>
      </c>
      <c r="B195" s="124" t="s">
        <v>346</v>
      </c>
      <c r="C195" s="125" t="n">
        <v>53.8464285714286</v>
      </c>
      <c r="D195" s="126" t="n">
        <f aca="false">_xlfn.RANK.EQ(C195,$C$3:$C$310)</f>
        <v>134</v>
      </c>
      <c r="E195" s="125" t="n">
        <v>42.8571428571429</v>
      </c>
      <c r="F195" s="125" t="n">
        <v>35.7142857142857</v>
      </c>
      <c r="G195" s="125" t="n">
        <v>50</v>
      </c>
      <c r="H195" s="125" t="n">
        <v>28.5714285714286</v>
      </c>
      <c r="I195" s="125" t="n">
        <v>64.2857142857143</v>
      </c>
      <c r="J195" s="125" t="n">
        <v>64.2857142857143</v>
      </c>
      <c r="K195" s="127" t="n">
        <v>57.1428571428572</v>
      </c>
      <c r="L195" s="99"/>
      <c r="M195" s="99"/>
      <c r="N195" s="131" t="n">
        <v>44</v>
      </c>
      <c r="O195" s="132" t="s">
        <v>197</v>
      </c>
      <c r="P195" s="133" t="n">
        <v>43.5392857142857</v>
      </c>
      <c r="Q195" s="134" t="n">
        <v>193</v>
      </c>
      <c r="R195" s="118"/>
      <c r="T195" s="123" t="n">
        <v>89</v>
      </c>
      <c r="U195" s="124" t="s">
        <v>242</v>
      </c>
      <c r="V195" s="124" t="n">
        <v>37.9085714285714</v>
      </c>
      <c r="W195" s="124" t="n">
        <v>223</v>
      </c>
      <c r="X195" s="125" t="n">
        <v>-3.43428571428571</v>
      </c>
      <c r="Y195" s="139" t="n">
        <v>-22</v>
      </c>
      <c r="AB195" s="0" t="n">
        <v>193</v>
      </c>
      <c r="AC195" s="0" t="s">
        <v>346</v>
      </c>
      <c r="AD195" s="0" t="n">
        <v>60.9878571428571</v>
      </c>
      <c r="AE195" s="0" t="n">
        <v>96</v>
      </c>
      <c r="AF195" s="0" t="n">
        <v>53.8464285714286</v>
      </c>
      <c r="AG195" s="0" t="n">
        <v>134</v>
      </c>
      <c r="AH195" s="0" t="n">
        <f aca="false">AF195-AD195</f>
        <v>-7.14142857142857</v>
      </c>
      <c r="AI195" s="0" t="n">
        <f aca="false">AE195-AG195</f>
        <v>-38</v>
      </c>
      <c r="AJ195" s="0" t="n">
        <f aca="false">IF(AC195=B195,1,"ERROR")</f>
        <v>1</v>
      </c>
    </row>
    <row r="196" customFormat="false" ht="15" hidden="false" customHeight="false" outlineLevel="0" collapsed="false">
      <c r="A196" s="123" t="n">
        <v>194</v>
      </c>
      <c r="B196" s="124" t="s">
        <v>347</v>
      </c>
      <c r="C196" s="125" t="n">
        <v>60.9871428571429</v>
      </c>
      <c r="D196" s="126" t="n">
        <f aca="false">_xlfn.RANK.EQ(C196,$C$3:$C$310)</f>
        <v>91</v>
      </c>
      <c r="E196" s="125" t="n">
        <v>71.4285714285714</v>
      </c>
      <c r="F196" s="125" t="n">
        <v>35.7142857142857</v>
      </c>
      <c r="G196" s="125" t="n">
        <v>21.4285714285714</v>
      </c>
      <c r="H196" s="125" t="n">
        <v>92.8571428571429</v>
      </c>
      <c r="I196" s="125" t="n">
        <v>71.4285714285714</v>
      </c>
      <c r="J196" s="125" t="n">
        <v>92.8571428571429</v>
      </c>
      <c r="K196" s="127" t="n">
        <v>42.8571428571429</v>
      </c>
      <c r="L196" s="99"/>
      <c r="M196" s="99"/>
      <c r="N196" s="131" t="n">
        <v>291</v>
      </c>
      <c r="O196" s="132" t="s">
        <v>444</v>
      </c>
      <c r="P196" s="133" t="n">
        <v>43.1335714285714</v>
      </c>
      <c r="Q196" s="134" t="n">
        <v>194</v>
      </c>
      <c r="R196" s="118"/>
      <c r="T196" s="123" t="n">
        <v>129</v>
      </c>
      <c r="U196" s="124" t="s">
        <v>282</v>
      </c>
      <c r="V196" s="124" t="n">
        <v>60.9892857142857</v>
      </c>
      <c r="W196" s="124" t="n">
        <v>90</v>
      </c>
      <c r="X196" s="125" t="n">
        <v>-6.59142857142858</v>
      </c>
      <c r="Y196" s="139" t="n">
        <v>-22</v>
      </c>
      <c r="AB196" s="0" t="n">
        <v>194</v>
      </c>
      <c r="AC196" s="0" t="s">
        <v>347</v>
      </c>
      <c r="AD196" s="0" t="n">
        <v>36.9478571428571</v>
      </c>
      <c r="AE196" s="0" t="n">
        <v>237</v>
      </c>
      <c r="AF196" s="0" t="n">
        <v>60.9871428571429</v>
      </c>
      <c r="AG196" s="0" t="n">
        <v>91</v>
      </c>
      <c r="AH196" s="0" t="n">
        <f aca="false">AF196-AD196</f>
        <v>24.0392857142857</v>
      </c>
      <c r="AI196" s="0" t="n">
        <f aca="false">AE196-AG196</f>
        <v>146</v>
      </c>
      <c r="AJ196" s="0" t="n">
        <f aca="false">IF(AC196=B196,1,"ERROR")</f>
        <v>1</v>
      </c>
    </row>
    <row r="197" customFormat="false" ht="15" hidden="false" customHeight="false" outlineLevel="0" collapsed="false">
      <c r="A197" s="123" t="n">
        <v>195</v>
      </c>
      <c r="B197" s="124" t="s">
        <v>348</v>
      </c>
      <c r="C197" s="125" t="n">
        <v>39.1435714285714</v>
      </c>
      <c r="D197" s="126" t="n">
        <f aca="false">_xlfn.RANK.EQ(C197,$C$3:$C$310)</f>
        <v>218</v>
      </c>
      <c r="E197" s="125" t="n">
        <v>35.7142857142857</v>
      </c>
      <c r="F197" s="125" t="n">
        <v>7.14285714285714</v>
      </c>
      <c r="G197" s="125" t="n">
        <v>50</v>
      </c>
      <c r="H197" s="125" t="n">
        <v>42.8571428571429</v>
      </c>
      <c r="I197" s="125" t="n">
        <v>0</v>
      </c>
      <c r="J197" s="125" t="n">
        <v>92.8571428571429</v>
      </c>
      <c r="K197" s="127" t="n">
        <v>42.8571428571429</v>
      </c>
      <c r="L197" s="99"/>
      <c r="M197" s="99"/>
      <c r="N197" s="131" t="n">
        <v>12</v>
      </c>
      <c r="O197" s="132" t="s">
        <v>118</v>
      </c>
      <c r="P197" s="133" t="n">
        <v>43.1328571428571</v>
      </c>
      <c r="Q197" s="134" t="n">
        <v>195</v>
      </c>
      <c r="R197" s="118"/>
      <c r="T197" s="123" t="n">
        <v>65</v>
      </c>
      <c r="U197" s="124" t="s">
        <v>218</v>
      </c>
      <c r="V197" s="124" t="n">
        <v>73.0742857142857</v>
      </c>
      <c r="W197" s="124" t="n">
        <v>33</v>
      </c>
      <c r="X197" s="125" t="n">
        <v>-21.8428571428571</v>
      </c>
      <c r="Y197" s="139" t="n">
        <v>-23</v>
      </c>
      <c r="AB197" s="0" t="n">
        <v>195</v>
      </c>
      <c r="AC197" s="0" t="s">
        <v>348</v>
      </c>
      <c r="AD197" s="0" t="n">
        <v>29.6671428571429</v>
      </c>
      <c r="AE197" s="0" t="n">
        <v>279</v>
      </c>
      <c r="AF197" s="0" t="n">
        <v>39.1435714285714</v>
      </c>
      <c r="AG197" s="0" t="n">
        <v>218</v>
      </c>
      <c r="AH197" s="0" t="n">
        <f aca="false">AF197-AD197</f>
        <v>9.47642857142857</v>
      </c>
      <c r="AI197" s="0" t="n">
        <f aca="false">AE197-AG197</f>
        <v>61</v>
      </c>
      <c r="AJ197" s="0" t="n">
        <f aca="false">IF(AC197=B197,1,"ERROR")</f>
        <v>1</v>
      </c>
    </row>
    <row r="198" customFormat="false" ht="15" hidden="false" customHeight="false" outlineLevel="0" collapsed="false">
      <c r="A198" s="123" t="n">
        <v>196</v>
      </c>
      <c r="B198" s="124" t="s">
        <v>349</v>
      </c>
      <c r="C198" s="125" t="n">
        <v>36.945</v>
      </c>
      <c r="D198" s="126" t="n">
        <f aca="false">_xlfn.RANK.EQ(C198,$C$3:$C$310)</f>
        <v>230</v>
      </c>
      <c r="E198" s="125" t="n">
        <v>35.7142857142857</v>
      </c>
      <c r="F198" s="125" t="n">
        <v>35.7142857142857</v>
      </c>
      <c r="G198" s="125" t="n">
        <v>21.4285714285714</v>
      </c>
      <c r="H198" s="125" t="n">
        <v>14.2857142857143</v>
      </c>
      <c r="I198" s="125" t="n">
        <v>0</v>
      </c>
      <c r="J198" s="125" t="n">
        <v>100</v>
      </c>
      <c r="K198" s="127" t="n">
        <v>42.8571428571429</v>
      </c>
      <c r="L198" s="99"/>
      <c r="M198" s="99"/>
      <c r="N198" s="131" t="n">
        <v>79</v>
      </c>
      <c r="O198" s="132" t="s">
        <v>232</v>
      </c>
      <c r="P198" s="133" t="n">
        <v>43.1264285714286</v>
      </c>
      <c r="Q198" s="134" t="n">
        <v>196</v>
      </c>
      <c r="R198" s="118"/>
      <c r="T198" s="123" t="n">
        <v>211</v>
      </c>
      <c r="U198" s="124" t="s">
        <v>364</v>
      </c>
      <c r="V198" s="124" t="n">
        <v>71.8392857142857</v>
      </c>
      <c r="W198" s="124" t="n">
        <v>40</v>
      </c>
      <c r="X198" s="125" t="n">
        <v>-19.7814285714286</v>
      </c>
      <c r="Y198" s="139" t="n">
        <v>-23</v>
      </c>
      <c r="AB198" s="0" t="n">
        <v>196</v>
      </c>
      <c r="AC198" s="0" t="s">
        <v>349</v>
      </c>
      <c r="AD198" s="0" t="n">
        <v>27.8814285714286</v>
      </c>
      <c r="AE198" s="0" t="n">
        <v>289</v>
      </c>
      <c r="AF198" s="0" t="n">
        <v>36.945</v>
      </c>
      <c r="AG198" s="0" t="n">
        <v>230</v>
      </c>
      <c r="AH198" s="0" t="n">
        <f aca="false">AF198-AD198</f>
        <v>9.06357142857143</v>
      </c>
      <c r="AI198" s="0" t="n">
        <f aca="false">AE198-AG198</f>
        <v>59</v>
      </c>
      <c r="AJ198" s="0" t="n">
        <f aca="false">IF(AC198=B198,1,"ERROR")</f>
        <v>1</v>
      </c>
    </row>
    <row r="199" customFormat="false" ht="15" hidden="false" customHeight="false" outlineLevel="0" collapsed="false">
      <c r="A199" s="123" t="n">
        <v>197</v>
      </c>
      <c r="B199" s="124" t="s">
        <v>350</v>
      </c>
      <c r="C199" s="125" t="n">
        <v>67.305</v>
      </c>
      <c r="D199" s="126" t="n">
        <f aca="false">_xlfn.RANK.EQ(C199,$C$3:$C$310)</f>
        <v>56</v>
      </c>
      <c r="E199" s="125" t="n">
        <v>71.4285714285714</v>
      </c>
      <c r="F199" s="125" t="n">
        <v>35.7142857142857</v>
      </c>
      <c r="G199" s="125" t="n">
        <v>50</v>
      </c>
      <c r="H199" s="125" t="n">
        <v>28.5714285714286</v>
      </c>
      <c r="I199" s="125" t="n">
        <v>64.2857142857143</v>
      </c>
      <c r="J199" s="125" t="n">
        <v>100</v>
      </c>
      <c r="K199" s="127" t="n">
        <v>71.4285714285714</v>
      </c>
      <c r="L199" s="99"/>
      <c r="M199" s="99"/>
      <c r="N199" s="131" t="n">
        <v>209</v>
      </c>
      <c r="O199" s="132" t="s">
        <v>362</v>
      </c>
      <c r="P199" s="133" t="n">
        <v>42.8521428571429</v>
      </c>
      <c r="Q199" s="134" t="n">
        <v>197</v>
      </c>
      <c r="R199" s="118"/>
      <c r="T199" s="123" t="n">
        <v>297</v>
      </c>
      <c r="U199" s="124" t="s">
        <v>450</v>
      </c>
      <c r="V199" s="124" t="n">
        <v>63.6</v>
      </c>
      <c r="W199" s="124" t="n">
        <v>77</v>
      </c>
      <c r="X199" s="125" t="n">
        <v>-7.965</v>
      </c>
      <c r="Y199" s="139" t="n">
        <v>-23</v>
      </c>
      <c r="AB199" s="0" t="n">
        <v>197</v>
      </c>
      <c r="AC199" s="0" t="s">
        <v>350</v>
      </c>
      <c r="AD199" s="0" t="n">
        <v>16.2071428571429</v>
      </c>
      <c r="AE199" s="0" t="n">
        <v>308</v>
      </c>
      <c r="AF199" s="0" t="n">
        <v>67.305</v>
      </c>
      <c r="AG199" s="0" t="n">
        <v>56</v>
      </c>
      <c r="AH199" s="0" t="n">
        <f aca="false">AF199-AD199</f>
        <v>51.0978571428572</v>
      </c>
      <c r="AI199" s="0" t="n">
        <f aca="false">AE199-AG199</f>
        <v>252</v>
      </c>
      <c r="AJ199" s="0" t="n">
        <f aca="false">IF(AC199=B199,1,"ERROR")</f>
        <v>1</v>
      </c>
    </row>
    <row r="200" customFormat="false" ht="15" hidden="false" customHeight="false" outlineLevel="0" collapsed="false">
      <c r="A200" s="123" t="n">
        <v>198</v>
      </c>
      <c r="B200" s="124" t="s">
        <v>351</v>
      </c>
      <c r="C200" s="125" t="n">
        <v>35.71</v>
      </c>
      <c r="D200" s="126" t="n">
        <f aca="false">_xlfn.RANK.EQ(C200,$C$3:$C$310)</f>
        <v>240</v>
      </c>
      <c r="E200" s="125" t="n">
        <v>42.8571428571429</v>
      </c>
      <c r="F200" s="125" t="n">
        <v>35.7142857142857</v>
      </c>
      <c r="G200" s="125" t="n">
        <v>21.4285714285714</v>
      </c>
      <c r="H200" s="125" t="n">
        <v>50</v>
      </c>
      <c r="I200" s="125" t="n">
        <v>0</v>
      </c>
      <c r="J200" s="125" t="n">
        <v>71.4285714285714</v>
      </c>
      <c r="K200" s="127" t="n">
        <v>42.8571428571429</v>
      </c>
      <c r="L200" s="99"/>
      <c r="M200" s="99"/>
      <c r="N200" s="131" t="n">
        <v>192</v>
      </c>
      <c r="O200" s="132" t="s">
        <v>345</v>
      </c>
      <c r="P200" s="133" t="n">
        <v>42.7135714285714</v>
      </c>
      <c r="Q200" s="134" t="n">
        <v>198</v>
      </c>
      <c r="R200" s="118"/>
      <c r="T200" s="123" t="n">
        <v>293</v>
      </c>
      <c r="U200" s="124" t="s">
        <v>446</v>
      </c>
      <c r="V200" s="124" t="n">
        <v>64.9714285714286</v>
      </c>
      <c r="W200" s="124" t="n">
        <v>67</v>
      </c>
      <c r="X200" s="125" t="n">
        <v>-12.7728571428571</v>
      </c>
      <c r="Y200" s="139" t="n">
        <v>-25</v>
      </c>
      <c r="AB200" s="0" t="n">
        <v>198</v>
      </c>
      <c r="AC200" s="0" t="s">
        <v>351</v>
      </c>
      <c r="AD200" s="0" t="n">
        <v>39.2807142857143</v>
      </c>
      <c r="AE200" s="0" t="n">
        <v>221</v>
      </c>
      <c r="AF200" s="0" t="n">
        <v>35.71</v>
      </c>
      <c r="AG200" s="0" t="n">
        <v>240</v>
      </c>
      <c r="AH200" s="0" t="n">
        <f aca="false">AF200-AD200</f>
        <v>-3.57071428571429</v>
      </c>
      <c r="AI200" s="0" t="n">
        <f aca="false">AE200-AG200</f>
        <v>-19</v>
      </c>
      <c r="AJ200" s="0" t="n">
        <f aca="false">IF(AC200=B200,1,"ERROR")</f>
        <v>1</v>
      </c>
    </row>
    <row r="201" customFormat="false" ht="15" hidden="false" customHeight="false" outlineLevel="0" collapsed="false">
      <c r="A201" s="123" t="n">
        <v>199</v>
      </c>
      <c r="B201" s="124" t="s">
        <v>352</v>
      </c>
      <c r="C201" s="125" t="n">
        <v>34.0621428571429</v>
      </c>
      <c r="D201" s="126" t="n">
        <f aca="false">_xlfn.RANK.EQ(C201,$C$3:$C$310)</f>
        <v>251</v>
      </c>
      <c r="E201" s="125" t="n">
        <v>14.2857142857143</v>
      </c>
      <c r="F201" s="125" t="n">
        <v>42.8571428571429</v>
      </c>
      <c r="G201" s="125" t="n">
        <v>42.8571428571429</v>
      </c>
      <c r="H201" s="125" t="n">
        <v>21.4285714285714</v>
      </c>
      <c r="I201" s="125" t="n">
        <v>0</v>
      </c>
      <c r="J201" s="125" t="n">
        <v>92.8571428571429</v>
      </c>
      <c r="K201" s="127" t="n">
        <v>35.7142857142857</v>
      </c>
      <c r="L201" s="99"/>
      <c r="M201" s="99"/>
      <c r="N201" s="131" t="n">
        <v>271</v>
      </c>
      <c r="O201" s="132" t="s">
        <v>424</v>
      </c>
      <c r="P201" s="133" t="n">
        <v>42.4392857142857</v>
      </c>
      <c r="Q201" s="134" t="n">
        <v>199</v>
      </c>
      <c r="R201" s="118"/>
      <c r="T201" s="123" t="n">
        <v>123</v>
      </c>
      <c r="U201" s="124" t="s">
        <v>276</v>
      </c>
      <c r="V201" s="124" t="n">
        <v>64.4214285714286</v>
      </c>
      <c r="W201" s="124" t="n">
        <v>71</v>
      </c>
      <c r="X201" s="125" t="n">
        <v>-11.9492857142857</v>
      </c>
      <c r="Y201" s="139" t="n">
        <v>-26</v>
      </c>
      <c r="AB201" s="0" t="n">
        <v>199</v>
      </c>
      <c r="AC201" s="0" t="s">
        <v>352</v>
      </c>
      <c r="AD201" s="0" t="n">
        <v>41.755</v>
      </c>
      <c r="AE201" s="0" t="n">
        <v>195</v>
      </c>
      <c r="AF201" s="0" t="n">
        <v>34.0621428571429</v>
      </c>
      <c r="AG201" s="0" t="n">
        <v>251</v>
      </c>
      <c r="AH201" s="0" t="n">
        <f aca="false">AF201-AD201</f>
        <v>-7.69285714285714</v>
      </c>
      <c r="AI201" s="0" t="n">
        <f aca="false">AE201-AG201</f>
        <v>-56</v>
      </c>
      <c r="AJ201" s="0" t="n">
        <f aca="false">IF(AC201=B201,1,"ERROR")</f>
        <v>1</v>
      </c>
    </row>
    <row r="202" customFormat="false" ht="15" hidden="false" customHeight="false" outlineLevel="0" collapsed="false">
      <c r="A202" s="123" t="n">
        <v>200</v>
      </c>
      <c r="B202" s="124" t="s">
        <v>353</v>
      </c>
      <c r="C202" s="125" t="n">
        <v>30.2157142857143</v>
      </c>
      <c r="D202" s="126" t="n">
        <f aca="false">_xlfn.RANK.EQ(C202,$C$3:$C$310)</f>
        <v>277</v>
      </c>
      <c r="E202" s="125" t="n">
        <v>42.8571428571429</v>
      </c>
      <c r="F202" s="125" t="n">
        <v>14.2857142857143</v>
      </c>
      <c r="G202" s="125" t="n">
        <v>50</v>
      </c>
      <c r="H202" s="125" t="n">
        <v>42.8571428571429</v>
      </c>
      <c r="I202" s="125" t="n">
        <v>0</v>
      </c>
      <c r="J202" s="125" t="n">
        <v>71.4285714285714</v>
      </c>
      <c r="K202" s="127" t="n">
        <v>14.2857142857143</v>
      </c>
      <c r="L202" s="99"/>
      <c r="M202" s="99"/>
      <c r="N202" s="131" t="n">
        <v>246</v>
      </c>
      <c r="O202" s="132" t="s">
        <v>399</v>
      </c>
      <c r="P202" s="133" t="n">
        <v>42.0357142857143</v>
      </c>
      <c r="Q202" s="134" t="n">
        <v>200</v>
      </c>
      <c r="R202" s="118"/>
      <c r="T202" s="123" t="n">
        <v>207</v>
      </c>
      <c r="U202" s="124" t="s">
        <v>360</v>
      </c>
      <c r="V202" s="124" t="n">
        <v>56.7314285714286</v>
      </c>
      <c r="W202" s="124" t="n">
        <v>117</v>
      </c>
      <c r="X202" s="125" t="n">
        <v>-5.49428571428571</v>
      </c>
      <c r="Y202" s="139" t="n">
        <v>-26</v>
      </c>
      <c r="AB202" s="0" t="n">
        <v>200</v>
      </c>
      <c r="AC202" s="0" t="s">
        <v>353</v>
      </c>
      <c r="AD202" s="0" t="n">
        <v>38.0471428571429</v>
      </c>
      <c r="AE202" s="0" t="n">
        <v>225</v>
      </c>
      <c r="AF202" s="0" t="n">
        <v>30.2157142857143</v>
      </c>
      <c r="AG202" s="0" t="n">
        <v>277</v>
      </c>
      <c r="AH202" s="0" t="n">
        <f aca="false">AF202-AD202</f>
        <v>-7.83142857142857</v>
      </c>
      <c r="AI202" s="0" t="n">
        <f aca="false">AE202-AG202</f>
        <v>-52</v>
      </c>
      <c r="AJ202" s="0" t="n">
        <f aca="false">IF(AC202=B202,1,"ERROR")</f>
        <v>1</v>
      </c>
    </row>
    <row r="203" customFormat="false" ht="15" hidden="false" customHeight="false" outlineLevel="0" collapsed="false">
      <c r="A203" s="123" t="n">
        <v>201</v>
      </c>
      <c r="B203" s="124" t="s">
        <v>354</v>
      </c>
      <c r="C203" s="125" t="n">
        <v>79.12</v>
      </c>
      <c r="D203" s="126" t="n">
        <f aca="false">_xlfn.RANK.EQ(C203,$C$3:$C$310)</f>
        <v>17</v>
      </c>
      <c r="E203" s="125" t="n">
        <v>71.4285714285714</v>
      </c>
      <c r="F203" s="125" t="n">
        <v>64.2857142857143</v>
      </c>
      <c r="G203" s="125" t="n">
        <v>92.8571428571429</v>
      </c>
      <c r="H203" s="125" t="n">
        <v>92.8571428571429</v>
      </c>
      <c r="I203" s="125" t="n">
        <v>71.4285714285714</v>
      </c>
      <c r="J203" s="125" t="n">
        <v>100</v>
      </c>
      <c r="K203" s="127" t="n">
        <v>71.4285714285714</v>
      </c>
      <c r="L203" s="99"/>
      <c r="M203" s="99"/>
      <c r="N203" s="131" t="n">
        <v>86</v>
      </c>
      <c r="O203" s="132" t="s">
        <v>239</v>
      </c>
      <c r="P203" s="133" t="n">
        <v>42.0328571428572</v>
      </c>
      <c r="Q203" s="134" t="n">
        <v>201</v>
      </c>
      <c r="R203" s="118"/>
      <c r="T203" s="123" t="n">
        <v>294</v>
      </c>
      <c r="U203" s="124" t="s">
        <v>447</v>
      </c>
      <c r="V203" s="124" t="n">
        <v>32.9635714285714</v>
      </c>
      <c r="W203" s="124" t="n">
        <v>258</v>
      </c>
      <c r="X203" s="125" t="n">
        <v>-4.53142857142857</v>
      </c>
      <c r="Y203" s="139" t="n">
        <v>-27</v>
      </c>
      <c r="AB203" s="0" t="n">
        <v>201</v>
      </c>
      <c r="AC203" s="0" t="s">
        <v>354</v>
      </c>
      <c r="AD203" s="0" t="n">
        <v>97.115</v>
      </c>
      <c r="AE203" s="0" t="n">
        <v>6</v>
      </c>
      <c r="AF203" s="0" t="n">
        <v>79.12</v>
      </c>
      <c r="AG203" s="0" t="n">
        <v>17</v>
      </c>
      <c r="AH203" s="0" t="n">
        <f aca="false">AF203-AD203</f>
        <v>-17.995</v>
      </c>
      <c r="AI203" s="0" t="n">
        <f aca="false">AE203-AG203</f>
        <v>-11</v>
      </c>
      <c r="AJ203" s="0" t="n">
        <f aca="false">IF(AC203=B203,1,"ERROR")</f>
        <v>1</v>
      </c>
    </row>
    <row r="204" customFormat="false" ht="15" hidden="false" customHeight="false" outlineLevel="0" collapsed="false">
      <c r="A204" s="123" t="n">
        <v>202</v>
      </c>
      <c r="B204" s="124" t="s">
        <v>355</v>
      </c>
      <c r="C204" s="125" t="n">
        <v>71.8392857142857</v>
      </c>
      <c r="D204" s="126" t="n">
        <f aca="false">_xlfn.RANK.EQ(C204,$C$3:$C$310)</f>
        <v>41</v>
      </c>
      <c r="E204" s="125" t="n">
        <v>71.4285714285714</v>
      </c>
      <c r="F204" s="125" t="n">
        <v>64.2857142857143</v>
      </c>
      <c r="G204" s="125" t="n">
        <v>50</v>
      </c>
      <c r="H204" s="125" t="n">
        <v>0</v>
      </c>
      <c r="I204" s="125" t="n">
        <v>85.7142857142857</v>
      </c>
      <c r="J204" s="125" t="n">
        <v>100</v>
      </c>
      <c r="K204" s="127" t="n">
        <v>71.4285714285714</v>
      </c>
      <c r="L204" s="99"/>
      <c r="M204" s="99"/>
      <c r="N204" s="131" t="n">
        <v>301</v>
      </c>
      <c r="O204" s="132" t="s">
        <v>454</v>
      </c>
      <c r="P204" s="133" t="n">
        <v>41.2057142857143</v>
      </c>
      <c r="Q204" s="134" t="n">
        <v>202</v>
      </c>
      <c r="R204" s="118"/>
      <c r="T204" s="131" t="n">
        <v>7</v>
      </c>
      <c r="U204" s="132" t="s">
        <v>107</v>
      </c>
      <c r="V204" s="132" t="n">
        <v>45.0492857142857</v>
      </c>
      <c r="W204" s="132" t="n">
        <v>186</v>
      </c>
      <c r="X204" s="133" t="n">
        <v>-2.47357142857143</v>
      </c>
      <c r="Y204" s="139" t="n">
        <v>-28</v>
      </c>
      <c r="AB204" s="0" t="n">
        <v>202</v>
      </c>
      <c r="AC204" s="0" t="s">
        <v>355</v>
      </c>
      <c r="AD204" s="0" t="n">
        <v>78.7092857142857</v>
      </c>
      <c r="AE204" s="0" t="n">
        <v>39</v>
      </c>
      <c r="AF204" s="0" t="n">
        <v>71.8392857142857</v>
      </c>
      <c r="AG204" s="0" t="n">
        <v>41</v>
      </c>
      <c r="AH204" s="0" t="n">
        <f aca="false">AF204-AD204</f>
        <v>-6.87</v>
      </c>
      <c r="AI204" s="0" t="n">
        <f aca="false">AE204-AG204</f>
        <v>-2</v>
      </c>
      <c r="AJ204" s="0" t="n">
        <f aca="false">IF(AC204=B204,1,"ERROR")</f>
        <v>1</v>
      </c>
    </row>
    <row r="205" customFormat="false" ht="15" hidden="false" customHeight="false" outlineLevel="0" collapsed="false">
      <c r="A205" s="123" t="n">
        <v>203</v>
      </c>
      <c r="B205" s="124" t="s">
        <v>356</v>
      </c>
      <c r="C205" s="125" t="n">
        <v>54.6692857142857</v>
      </c>
      <c r="D205" s="126" t="n">
        <f aca="false">_xlfn.RANK.EQ(C205,$C$3:$C$310)</f>
        <v>130</v>
      </c>
      <c r="E205" s="125" t="n">
        <v>42.8571428571429</v>
      </c>
      <c r="F205" s="125" t="n">
        <v>35.7142857142857</v>
      </c>
      <c r="G205" s="125" t="n">
        <v>42.8571428571429</v>
      </c>
      <c r="H205" s="125" t="n">
        <v>42.8571428571429</v>
      </c>
      <c r="I205" s="125" t="n">
        <v>64.2857142857143</v>
      </c>
      <c r="J205" s="125" t="n">
        <v>92.8571428571429</v>
      </c>
      <c r="K205" s="127" t="n">
        <v>42.8571428571429</v>
      </c>
      <c r="L205" s="99"/>
      <c r="M205" s="99"/>
      <c r="N205" s="131" t="n">
        <v>289</v>
      </c>
      <c r="O205" s="132" t="s">
        <v>442</v>
      </c>
      <c r="P205" s="133" t="n">
        <v>41.0692857142857</v>
      </c>
      <c r="Q205" s="134" t="n">
        <v>203</v>
      </c>
      <c r="R205" s="118"/>
      <c r="T205" s="123" t="n">
        <v>28</v>
      </c>
      <c r="U205" s="124" t="s">
        <v>146</v>
      </c>
      <c r="V205" s="124" t="n">
        <v>36.8157142857143</v>
      </c>
      <c r="W205" s="124" t="n">
        <v>231</v>
      </c>
      <c r="X205" s="125" t="n">
        <v>-4.5242857142857</v>
      </c>
      <c r="Y205" s="139" t="n">
        <v>-28</v>
      </c>
      <c r="AB205" s="0" t="n">
        <v>203</v>
      </c>
      <c r="AC205" s="0" t="s">
        <v>356</v>
      </c>
      <c r="AD205" s="0" t="n">
        <v>42.7164285714286</v>
      </c>
      <c r="AE205" s="0" t="n">
        <v>188</v>
      </c>
      <c r="AF205" s="0" t="n">
        <v>54.6692857142857</v>
      </c>
      <c r="AG205" s="0" t="n">
        <v>130</v>
      </c>
      <c r="AH205" s="0" t="n">
        <f aca="false">AF205-AD205</f>
        <v>11.9528571428571</v>
      </c>
      <c r="AI205" s="0" t="n">
        <f aca="false">AE205-AG205</f>
        <v>58</v>
      </c>
      <c r="AJ205" s="0" t="n">
        <f aca="false">IF(AC205=B205,1,"ERROR")</f>
        <v>1</v>
      </c>
    </row>
    <row r="206" customFormat="false" ht="15" hidden="false" customHeight="false" outlineLevel="0" collapsed="false">
      <c r="A206" s="123" t="n">
        <v>204</v>
      </c>
      <c r="B206" s="124" t="s">
        <v>357</v>
      </c>
      <c r="C206" s="125" t="n">
        <v>37.5014285714286</v>
      </c>
      <c r="D206" s="126" t="n">
        <f aca="false">_xlfn.RANK.EQ(C206,$C$3:$C$310)</f>
        <v>225</v>
      </c>
      <c r="E206" s="125" t="n">
        <v>42.8571428571429</v>
      </c>
      <c r="F206" s="125" t="n">
        <v>42.8571428571429</v>
      </c>
      <c r="G206" s="125" t="n">
        <v>28.5714285714286</v>
      </c>
      <c r="H206" s="125" t="n">
        <v>42.8571428571429</v>
      </c>
      <c r="I206" s="125" t="n">
        <v>64.2857142857143</v>
      </c>
      <c r="J206" s="125" t="n">
        <v>35.7142857142857</v>
      </c>
      <c r="K206" s="127" t="n">
        <v>14.2857142857143</v>
      </c>
      <c r="L206" s="99"/>
      <c r="M206" s="99"/>
      <c r="N206" s="131" t="n">
        <v>151</v>
      </c>
      <c r="O206" s="132" t="s">
        <v>304</v>
      </c>
      <c r="P206" s="133" t="n">
        <v>40.9285714285714</v>
      </c>
      <c r="Q206" s="134" t="n">
        <v>204</v>
      </c>
      <c r="R206" s="118"/>
      <c r="T206" s="123" t="n">
        <v>82</v>
      </c>
      <c r="U206" s="124" t="s">
        <v>235</v>
      </c>
      <c r="V206" s="124" t="n">
        <v>50.9557142857143</v>
      </c>
      <c r="W206" s="124" t="n">
        <v>153</v>
      </c>
      <c r="X206" s="125" t="n">
        <v>-2.74714285714285</v>
      </c>
      <c r="Y206" s="139" t="n">
        <v>-28</v>
      </c>
      <c r="AB206" s="0" t="n">
        <v>204</v>
      </c>
      <c r="AC206" s="0" t="s">
        <v>357</v>
      </c>
      <c r="AD206" s="0" t="n">
        <v>96.2914285714286</v>
      </c>
      <c r="AE206" s="0" t="n">
        <v>8</v>
      </c>
      <c r="AF206" s="0" t="n">
        <v>37.5014285714286</v>
      </c>
      <c r="AG206" s="0" t="n">
        <v>225</v>
      </c>
      <c r="AH206" s="0" t="n">
        <f aca="false">AF206-AD206</f>
        <v>-58.79</v>
      </c>
      <c r="AI206" s="0" t="n">
        <f aca="false">AE206-AG206</f>
        <v>-217</v>
      </c>
      <c r="AJ206" s="0" t="n">
        <f aca="false">IF(AC206=B206,1,"ERROR")</f>
        <v>1</v>
      </c>
    </row>
    <row r="207" customFormat="false" ht="15" hidden="false" customHeight="false" outlineLevel="0" collapsed="false">
      <c r="A207" s="123" t="n">
        <v>205</v>
      </c>
      <c r="B207" s="124" t="s">
        <v>358</v>
      </c>
      <c r="C207" s="125" t="n">
        <v>59.7528571428572</v>
      </c>
      <c r="D207" s="126" t="n">
        <f aca="false">_xlfn.RANK.EQ(C207,$C$3:$C$310)</f>
        <v>100</v>
      </c>
      <c r="E207" s="125" t="n">
        <v>42.8571428571429</v>
      </c>
      <c r="F207" s="125" t="n">
        <v>35.7142857142857</v>
      </c>
      <c r="G207" s="125" t="n">
        <v>50</v>
      </c>
      <c r="H207" s="125" t="n">
        <v>50</v>
      </c>
      <c r="I207" s="125" t="n">
        <v>64.2857142857143</v>
      </c>
      <c r="J207" s="125" t="n">
        <v>71.4285714285714</v>
      </c>
      <c r="K207" s="127" t="n">
        <v>71.4285714285714</v>
      </c>
      <c r="L207" s="99"/>
      <c r="M207" s="99"/>
      <c r="N207" s="131" t="n">
        <v>245</v>
      </c>
      <c r="O207" s="132" t="s">
        <v>398</v>
      </c>
      <c r="P207" s="133" t="n">
        <v>40.9285714285714</v>
      </c>
      <c r="Q207" s="134" t="n">
        <v>204</v>
      </c>
      <c r="R207" s="118"/>
      <c r="T207" s="123" t="n">
        <v>86</v>
      </c>
      <c r="U207" s="124" t="s">
        <v>239</v>
      </c>
      <c r="V207" s="124" t="n">
        <v>42.0328571428572</v>
      </c>
      <c r="W207" s="124" t="n">
        <v>201</v>
      </c>
      <c r="X207" s="125" t="n">
        <v>-3.295</v>
      </c>
      <c r="Y207" s="139" t="n">
        <v>-28</v>
      </c>
      <c r="AB207" s="0" t="n">
        <v>205</v>
      </c>
      <c r="AC207" s="0" t="s">
        <v>358</v>
      </c>
      <c r="AD207" s="0" t="n">
        <v>43.265</v>
      </c>
      <c r="AE207" s="0" t="n">
        <v>185</v>
      </c>
      <c r="AF207" s="0" t="n">
        <v>59.7528571428572</v>
      </c>
      <c r="AG207" s="0" t="n">
        <v>100</v>
      </c>
      <c r="AH207" s="0" t="n">
        <f aca="false">AF207-AD207</f>
        <v>16.4878571428572</v>
      </c>
      <c r="AI207" s="0" t="n">
        <f aca="false">AE207-AG207</f>
        <v>85</v>
      </c>
      <c r="AJ207" s="0" t="n">
        <f aca="false">IF(AC207=B207,1,"ERROR")</f>
        <v>1</v>
      </c>
    </row>
    <row r="208" customFormat="false" ht="15" hidden="false" customHeight="false" outlineLevel="0" collapsed="false">
      <c r="A208" s="123" t="n">
        <v>206</v>
      </c>
      <c r="B208" s="124" t="s">
        <v>359</v>
      </c>
      <c r="C208" s="125" t="n">
        <v>58.3785714285714</v>
      </c>
      <c r="D208" s="126" t="n">
        <f aca="false">_xlfn.RANK.EQ(C208,$C$3:$C$310)</f>
        <v>106</v>
      </c>
      <c r="E208" s="125" t="n">
        <v>42.8571428571429</v>
      </c>
      <c r="F208" s="125" t="n">
        <v>35.7142857142857</v>
      </c>
      <c r="G208" s="125" t="n">
        <v>85.7142857142857</v>
      </c>
      <c r="H208" s="125" t="n">
        <v>21.4285714285714</v>
      </c>
      <c r="I208" s="125" t="n">
        <v>64.2857142857143</v>
      </c>
      <c r="J208" s="125" t="n">
        <v>92.8571428571429</v>
      </c>
      <c r="K208" s="127" t="n">
        <v>42.8571428571429</v>
      </c>
      <c r="L208" s="99"/>
      <c r="M208" s="99"/>
      <c r="N208" s="131" t="n">
        <v>17</v>
      </c>
      <c r="O208" s="132" t="s">
        <v>129</v>
      </c>
      <c r="P208" s="133" t="n">
        <v>40.7928571428571</v>
      </c>
      <c r="Q208" s="134" t="n">
        <v>206</v>
      </c>
      <c r="R208" s="118"/>
      <c r="T208" s="123" t="n">
        <v>156</v>
      </c>
      <c r="U208" s="124" t="s">
        <v>309</v>
      </c>
      <c r="V208" s="124" t="n">
        <v>27.6064285714286</v>
      </c>
      <c r="W208" s="124" t="n">
        <v>291</v>
      </c>
      <c r="X208" s="125" t="n">
        <v>-5.49428571428572</v>
      </c>
      <c r="Y208" s="139" t="n">
        <v>-28</v>
      </c>
      <c r="AB208" s="0" t="n">
        <v>206</v>
      </c>
      <c r="AC208" s="0" t="s">
        <v>359</v>
      </c>
      <c r="AD208" s="0" t="n">
        <v>49.3078571428571</v>
      </c>
      <c r="AE208" s="0" t="n">
        <v>143</v>
      </c>
      <c r="AF208" s="0" t="n">
        <v>58.3785714285714</v>
      </c>
      <c r="AG208" s="0" t="n">
        <v>106</v>
      </c>
      <c r="AH208" s="0" t="n">
        <f aca="false">AF208-AD208</f>
        <v>9.07071428571429</v>
      </c>
      <c r="AI208" s="0" t="n">
        <f aca="false">AE208-AG208</f>
        <v>37</v>
      </c>
      <c r="AJ208" s="0" t="n">
        <f aca="false">IF(AC208=B208,1,"ERROR")</f>
        <v>1</v>
      </c>
    </row>
    <row r="209" customFormat="false" ht="15" hidden="false" customHeight="false" outlineLevel="0" collapsed="false">
      <c r="A209" s="123" t="n">
        <v>207</v>
      </c>
      <c r="B209" s="124" t="s">
        <v>360</v>
      </c>
      <c r="C209" s="125" t="n">
        <v>56.7314285714286</v>
      </c>
      <c r="D209" s="126" t="n">
        <f aca="false">_xlfn.RANK.EQ(C209,$C$3:$C$310)</f>
        <v>117</v>
      </c>
      <c r="E209" s="125" t="n">
        <v>42.8571428571429</v>
      </c>
      <c r="F209" s="125" t="n">
        <v>35.7142857142857</v>
      </c>
      <c r="G209" s="125" t="n">
        <v>85.7142857142857</v>
      </c>
      <c r="H209" s="125" t="n">
        <v>50</v>
      </c>
      <c r="I209" s="125" t="n">
        <v>64.2857142857143</v>
      </c>
      <c r="J209" s="125" t="n">
        <v>71.4285714285714</v>
      </c>
      <c r="K209" s="127" t="n">
        <v>42.8571428571429</v>
      </c>
      <c r="L209" s="99"/>
      <c r="M209" s="99"/>
      <c r="N209" s="131" t="n">
        <v>188</v>
      </c>
      <c r="O209" s="132" t="s">
        <v>341</v>
      </c>
      <c r="P209" s="133" t="n">
        <v>40.6614285714286</v>
      </c>
      <c r="Q209" s="134" t="n">
        <v>207</v>
      </c>
      <c r="R209" s="118"/>
      <c r="T209" s="123" t="n">
        <v>258</v>
      </c>
      <c r="U209" s="124" t="s">
        <v>411</v>
      </c>
      <c r="V209" s="124" t="n">
        <v>48.3471428571429</v>
      </c>
      <c r="W209" s="124" t="n">
        <v>166</v>
      </c>
      <c r="X209" s="125" t="n">
        <v>-1.92214285714286</v>
      </c>
      <c r="Y209" s="139" t="n">
        <v>-28</v>
      </c>
      <c r="AB209" s="0" t="n">
        <v>207</v>
      </c>
      <c r="AC209" s="0" t="s">
        <v>360</v>
      </c>
      <c r="AD209" s="0" t="n">
        <v>62.2257142857143</v>
      </c>
      <c r="AE209" s="0" t="n">
        <v>91</v>
      </c>
      <c r="AF209" s="0" t="n">
        <v>56.7314285714286</v>
      </c>
      <c r="AG209" s="0" t="n">
        <v>117</v>
      </c>
      <c r="AH209" s="0" t="n">
        <f aca="false">AF209-AD209</f>
        <v>-5.49428571428571</v>
      </c>
      <c r="AI209" s="0" t="n">
        <f aca="false">AE209-AG209</f>
        <v>-26</v>
      </c>
      <c r="AJ209" s="0" t="n">
        <f aca="false">IF(AC209=B209,1,"ERROR")</f>
        <v>1</v>
      </c>
    </row>
    <row r="210" customFormat="false" ht="15" hidden="false" customHeight="false" outlineLevel="0" collapsed="false">
      <c r="A210" s="123" t="n">
        <v>208</v>
      </c>
      <c r="B210" s="124" t="s">
        <v>361</v>
      </c>
      <c r="C210" s="125" t="n">
        <v>45.8778571428572</v>
      </c>
      <c r="D210" s="126" t="n">
        <f aca="false">_xlfn.RANK.EQ(C210,$C$3:$C$310)</f>
        <v>180</v>
      </c>
      <c r="E210" s="125" t="n">
        <v>71.4285714285714</v>
      </c>
      <c r="F210" s="125" t="n">
        <v>35.7142857142857</v>
      </c>
      <c r="G210" s="125" t="n">
        <v>50</v>
      </c>
      <c r="H210" s="125" t="n">
        <v>42.8571428571429</v>
      </c>
      <c r="I210" s="125" t="n">
        <v>64.2857142857143</v>
      </c>
      <c r="J210" s="125" t="n">
        <v>71.4285714285714</v>
      </c>
      <c r="K210" s="127" t="n">
        <v>0</v>
      </c>
      <c r="L210" s="99"/>
      <c r="M210" s="99"/>
      <c r="N210" s="131" t="n">
        <v>180</v>
      </c>
      <c r="O210" s="132" t="s">
        <v>333</v>
      </c>
      <c r="P210" s="133" t="n">
        <v>40.5164285714286</v>
      </c>
      <c r="Q210" s="134" t="n">
        <v>208</v>
      </c>
      <c r="R210" s="118"/>
      <c r="T210" s="131" t="n">
        <v>8</v>
      </c>
      <c r="U210" s="132" t="s">
        <v>109</v>
      </c>
      <c r="V210" s="132" t="n">
        <v>39.4178571428571</v>
      </c>
      <c r="W210" s="132" t="n">
        <v>216</v>
      </c>
      <c r="X210" s="133" t="n">
        <v>-3.29928571428572</v>
      </c>
      <c r="Y210" s="139" t="n">
        <v>-29</v>
      </c>
      <c r="AB210" s="0" t="n">
        <v>208</v>
      </c>
      <c r="AC210" s="0" t="s">
        <v>361</v>
      </c>
      <c r="AD210" s="0" t="n">
        <v>23.2092857142857</v>
      </c>
      <c r="AE210" s="0" t="n">
        <v>299</v>
      </c>
      <c r="AF210" s="0" t="n">
        <v>45.8778571428572</v>
      </c>
      <c r="AG210" s="0" t="n">
        <v>180</v>
      </c>
      <c r="AH210" s="0" t="n">
        <f aca="false">AF210-AD210</f>
        <v>22.6685714285714</v>
      </c>
      <c r="AI210" s="0" t="n">
        <f aca="false">AE210-AG210</f>
        <v>119</v>
      </c>
      <c r="AJ210" s="0" t="n">
        <f aca="false">IF(AC210=B210,1,"ERROR")</f>
        <v>1</v>
      </c>
    </row>
    <row r="211" customFormat="false" ht="15" hidden="false" customHeight="false" outlineLevel="0" collapsed="false">
      <c r="A211" s="123" t="n">
        <v>209</v>
      </c>
      <c r="B211" s="124" t="s">
        <v>362</v>
      </c>
      <c r="C211" s="125" t="n">
        <v>42.8521428571429</v>
      </c>
      <c r="D211" s="126" t="n">
        <f aca="false">_xlfn.RANK.EQ(C211,$C$3:$C$310)</f>
        <v>197</v>
      </c>
      <c r="E211" s="125" t="n">
        <v>42.8571428571429</v>
      </c>
      <c r="F211" s="125" t="n">
        <v>57.1428571428572</v>
      </c>
      <c r="G211" s="125" t="n">
        <v>42.8571428571429</v>
      </c>
      <c r="H211" s="125" t="n">
        <v>21.4285714285714</v>
      </c>
      <c r="I211" s="125" t="n">
        <v>0</v>
      </c>
      <c r="J211" s="125" t="n">
        <v>92.8571428571429</v>
      </c>
      <c r="K211" s="127" t="n">
        <v>50</v>
      </c>
      <c r="L211" s="99"/>
      <c r="M211" s="99"/>
      <c r="N211" s="131" t="n">
        <v>96</v>
      </c>
      <c r="O211" s="132" t="s">
        <v>249</v>
      </c>
      <c r="P211" s="133" t="n">
        <v>39.9678571428571</v>
      </c>
      <c r="Q211" s="134" t="n">
        <v>209</v>
      </c>
      <c r="R211" s="118"/>
      <c r="T211" s="123" t="n">
        <v>63</v>
      </c>
      <c r="U211" s="124" t="s">
        <v>216</v>
      </c>
      <c r="V211" s="124" t="n">
        <v>27.1964285714286</v>
      </c>
      <c r="W211" s="124" t="n">
        <v>293</v>
      </c>
      <c r="X211" s="125" t="n">
        <v>-5.76785714285714</v>
      </c>
      <c r="Y211" s="139" t="n">
        <v>-29</v>
      </c>
      <c r="AB211" s="0" t="n">
        <v>209</v>
      </c>
      <c r="AC211" s="0" t="s">
        <v>362</v>
      </c>
      <c r="AD211" s="0" t="n">
        <v>78.8464285714286</v>
      </c>
      <c r="AE211" s="0" t="n">
        <v>38</v>
      </c>
      <c r="AF211" s="0" t="n">
        <v>42.8521428571429</v>
      </c>
      <c r="AG211" s="0" t="n">
        <v>197</v>
      </c>
      <c r="AH211" s="0" t="n">
        <f aca="false">AF211-AD211</f>
        <v>-35.9942857142857</v>
      </c>
      <c r="AI211" s="0" t="n">
        <f aca="false">AE211-AG211</f>
        <v>-159</v>
      </c>
      <c r="AJ211" s="0" t="n">
        <f aca="false">IF(AC211=B211,1,"ERROR")</f>
        <v>1</v>
      </c>
    </row>
    <row r="212" customFormat="false" ht="15" hidden="false" customHeight="false" outlineLevel="0" collapsed="false">
      <c r="A212" s="123" t="n">
        <v>210</v>
      </c>
      <c r="B212" s="124" t="s">
        <v>363</v>
      </c>
      <c r="C212" s="125" t="n">
        <v>68.1307142857143</v>
      </c>
      <c r="D212" s="126" t="n">
        <f aca="false">_xlfn.RANK.EQ(C212,$C$3:$C$310)</f>
        <v>52</v>
      </c>
      <c r="E212" s="125" t="n">
        <v>50</v>
      </c>
      <c r="F212" s="125" t="n">
        <v>42.8571428571429</v>
      </c>
      <c r="G212" s="125" t="n">
        <v>50</v>
      </c>
      <c r="H212" s="125" t="n">
        <v>92.8571428571429</v>
      </c>
      <c r="I212" s="125" t="n">
        <v>64.2857142857143</v>
      </c>
      <c r="J212" s="125" t="n">
        <v>100</v>
      </c>
      <c r="K212" s="127" t="n">
        <v>71.4285714285714</v>
      </c>
      <c r="L212" s="99"/>
      <c r="M212" s="99"/>
      <c r="N212" s="131" t="n">
        <v>267</v>
      </c>
      <c r="O212" s="132" t="s">
        <v>420</v>
      </c>
      <c r="P212" s="133" t="n">
        <v>39.8378571428571</v>
      </c>
      <c r="Q212" s="134" t="n">
        <v>210</v>
      </c>
      <c r="R212" s="118"/>
      <c r="T212" s="123" t="n">
        <v>87</v>
      </c>
      <c r="U212" s="124" t="s">
        <v>240</v>
      </c>
      <c r="V212" s="124" t="n">
        <v>60.7121428571429</v>
      </c>
      <c r="W212" s="124" t="n">
        <v>94</v>
      </c>
      <c r="X212" s="125" t="n">
        <v>-7.69428571428572</v>
      </c>
      <c r="Y212" s="139" t="n">
        <v>-29</v>
      </c>
      <c r="AB212" s="0" t="n">
        <v>210</v>
      </c>
      <c r="AC212" s="0" t="s">
        <v>363</v>
      </c>
      <c r="AD212" s="0" t="n">
        <v>49.8585714285714</v>
      </c>
      <c r="AE212" s="0" t="n">
        <v>141</v>
      </c>
      <c r="AF212" s="0" t="n">
        <v>68.1307142857143</v>
      </c>
      <c r="AG212" s="0" t="n">
        <v>52</v>
      </c>
      <c r="AH212" s="0" t="n">
        <f aca="false">AF212-AD212</f>
        <v>18.2721428571429</v>
      </c>
      <c r="AI212" s="0" t="n">
        <f aca="false">AE212-AG212</f>
        <v>89</v>
      </c>
      <c r="AJ212" s="0" t="n">
        <f aca="false">IF(AC212=B212,1,"ERROR")</f>
        <v>1</v>
      </c>
    </row>
    <row r="213" customFormat="false" ht="15" hidden="false" customHeight="false" outlineLevel="0" collapsed="false">
      <c r="A213" s="123" t="n">
        <v>211</v>
      </c>
      <c r="B213" s="124" t="s">
        <v>364</v>
      </c>
      <c r="C213" s="125" t="n">
        <v>71.8392857142857</v>
      </c>
      <c r="D213" s="126" t="n">
        <f aca="false">_xlfn.RANK.EQ(C213,$C$3:$C$310)</f>
        <v>40</v>
      </c>
      <c r="E213" s="125" t="n">
        <v>71.4285714285714</v>
      </c>
      <c r="F213" s="125" t="n">
        <v>35.7142857142857</v>
      </c>
      <c r="G213" s="125" t="n">
        <v>50</v>
      </c>
      <c r="H213" s="125" t="n">
        <v>100</v>
      </c>
      <c r="I213" s="125" t="n">
        <v>71.4285714285714</v>
      </c>
      <c r="J213" s="125" t="n">
        <v>92.8571428571429</v>
      </c>
      <c r="K213" s="127" t="n">
        <v>71.4285714285714</v>
      </c>
      <c r="L213" s="99"/>
      <c r="M213" s="99"/>
      <c r="N213" s="131" t="n">
        <v>131</v>
      </c>
      <c r="O213" s="132" t="s">
        <v>284</v>
      </c>
      <c r="P213" s="133" t="n">
        <v>39.6978571428571</v>
      </c>
      <c r="Q213" s="134" t="n">
        <v>211</v>
      </c>
      <c r="R213" s="118"/>
      <c r="T213" s="123" t="n">
        <v>145</v>
      </c>
      <c r="U213" s="124" t="s">
        <v>298</v>
      </c>
      <c r="V213" s="124" t="n">
        <v>45.8785714285714</v>
      </c>
      <c r="W213" s="124" t="n">
        <v>179</v>
      </c>
      <c r="X213" s="125" t="n">
        <v>-2.61142857142858</v>
      </c>
      <c r="Y213" s="139" t="n">
        <v>-29</v>
      </c>
      <c r="AB213" s="0" t="n">
        <v>211</v>
      </c>
      <c r="AC213" s="0" t="s">
        <v>364</v>
      </c>
      <c r="AD213" s="0" t="n">
        <v>91.6207142857143</v>
      </c>
      <c r="AE213" s="0" t="n">
        <v>17</v>
      </c>
      <c r="AF213" s="0" t="n">
        <v>71.8392857142857</v>
      </c>
      <c r="AG213" s="0" t="n">
        <v>40</v>
      </c>
      <c r="AH213" s="0" t="n">
        <f aca="false">AF213-AD213</f>
        <v>-19.7814285714286</v>
      </c>
      <c r="AI213" s="0" t="n">
        <f aca="false">AE213-AG213</f>
        <v>-23</v>
      </c>
      <c r="AJ213" s="0" t="n">
        <f aca="false">IF(AC213=B213,1,"ERROR")</f>
        <v>1</v>
      </c>
    </row>
    <row r="214" customFormat="false" ht="15" hidden="false" customHeight="false" outlineLevel="0" collapsed="false">
      <c r="A214" s="123" t="n">
        <v>212</v>
      </c>
      <c r="B214" s="124" t="s">
        <v>365</v>
      </c>
      <c r="C214" s="125" t="n">
        <v>10.1657142857143</v>
      </c>
      <c r="D214" s="126" t="n">
        <f aca="false">_xlfn.RANK.EQ(C214,$C$3:$C$310)</f>
        <v>308</v>
      </c>
      <c r="E214" s="125" t="n">
        <v>7.14285714285714</v>
      </c>
      <c r="F214" s="125" t="n">
        <v>35.7142857142857</v>
      </c>
      <c r="G214" s="125" t="n">
        <v>42.8571428571429</v>
      </c>
      <c r="H214" s="125" t="n">
        <v>35.7142857142857</v>
      </c>
      <c r="I214" s="125" t="n">
        <v>0</v>
      </c>
      <c r="J214" s="125" t="n">
        <v>0</v>
      </c>
      <c r="K214" s="127" t="n">
        <v>0</v>
      </c>
      <c r="L214" s="99"/>
      <c r="M214" s="99"/>
      <c r="N214" s="131" t="n">
        <v>50</v>
      </c>
      <c r="O214" s="132" t="s">
        <v>203</v>
      </c>
      <c r="P214" s="133" t="n">
        <v>39.6921428571429</v>
      </c>
      <c r="Q214" s="134" t="n">
        <v>212</v>
      </c>
      <c r="R214" s="118"/>
      <c r="T214" s="123" t="n">
        <v>290</v>
      </c>
      <c r="U214" s="124" t="s">
        <v>443</v>
      </c>
      <c r="V214" s="124" t="n">
        <v>28.2935714285714</v>
      </c>
      <c r="W214" s="124" t="n">
        <v>285</v>
      </c>
      <c r="X214" s="125" t="n">
        <v>-5.76857142857143</v>
      </c>
      <c r="Y214" s="139" t="n">
        <v>-29</v>
      </c>
      <c r="AB214" s="0" t="n">
        <v>212</v>
      </c>
      <c r="AC214" s="0" t="s">
        <v>365</v>
      </c>
      <c r="AD214" s="0" t="n">
        <v>28.1585714285714</v>
      </c>
      <c r="AE214" s="0" t="n">
        <v>288</v>
      </c>
      <c r="AF214" s="0" t="n">
        <v>10.1657142857143</v>
      </c>
      <c r="AG214" s="0" t="n">
        <v>308</v>
      </c>
      <c r="AH214" s="0" t="n">
        <f aca="false">AF214-AD214</f>
        <v>-17.9928571428571</v>
      </c>
      <c r="AI214" s="0" t="n">
        <f aca="false">AE214-AG214</f>
        <v>-20</v>
      </c>
      <c r="AJ214" s="0" t="n">
        <f aca="false">IF(AC214=B214,1,"ERROR")</f>
        <v>1</v>
      </c>
    </row>
    <row r="215" customFormat="false" ht="15" hidden="false" customHeight="false" outlineLevel="0" collapsed="false">
      <c r="A215" s="123" t="n">
        <v>213</v>
      </c>
      <c r="B215" s="124" t="s">
        <v>366</v>
      </c>
      <c r="C215" s="125" t="n">
        <v>28.98</v>
      </c>
      <c r="D215" s="126" t="n">
        <f aca="false">_xlfn.RANK.EQ(C215,$C$3:$C$310)</f>
        <v>281</v>
      </c>
      <c r="E215" s="125" t="n">
        <v>42.8571428571429</v>
      </c>
      <c r="F215" s="125" t="n">
        <v>35.7142857142857</v>
      </c>
      <c r="G215" s="125" t="n">
        <v>21.4285714285714</v>
      </c>
      <c r="H215" s="125" t="n">
        <v>21.4285714285714</v>
      </c>
      <c r="I215" s="125" t="n">
        <v>0</v>
      </c>
      <c r="J215" s="125" t="n">
        <v>50</v>
      </c>
      <c r="K215" s="127" t="n">
        <v>35.7142857142857</v>
      </c>
      <c r="L215" s="99"/>
      <c r="M215" s="99"/>
      <c r="N215" s="131" t="n">
        <v>279</v>
      </c>
      <c r="O215" s="132" t="s">
        <v>432</v>
      </c>
      <c r="P215" s="133" t="n">
        <v>39.6921428571429</v>
      </c>
      <c r="Q215" s="134" t="n">
        <v>212</v>
      </c>
      <c r="R215" s="118"/>
      <c r="T215" s="123" t="n">
        <v>168</v>
      </c>
      <c r="U215" s="124" t="s">
        <v>321</v>
      </c>
      <c r="V215" s="124" t="n">
        <v>29.2528571428571</v>
      </c>
      <c r="W215" s="124" t="n">
        <v>280</v>
      </c>
      <c r="X215" s="125" t="n">
        <v>-5.905</v>
      </c>
      <c r="Y215" s="139" t="n">
        <v>-30</v>
      </c>
      <c r="AB215" s="0" t="n">
        <v>213</v>
      </c>
      <c r="AC215" s="0" t="s">
        <v>366</v>
      </c>
      <c r="AD215" s="0" t="n">
        <v>31.0392857142857</v>
      </c>
      <c r="AE215" s="0" t="n">
        <v>273</v>
      </c>
      <c r="AF215" s="0" t="n">
        <v>28.98</v>
      </c>
      <c r="AG215" s="0" t="n">
        <v>281</v>
      </c>
      <c r="AH215" s="0" t="n">
        <f aca="false">AF215-AD215</f>
        <v>-2.05928571428571</v>
      </c>
      <c r="AI215" s="0" t="n">
        <f aca="false">AE215-AG215</f>
        <v>-8</v>
      </c>
      <c r="AJ215" s="0" t="n">
        <f aca="false">IF(AC215=B215,1,"ERROR")</f>
        <v>1</v>
      </c>
    </row>
    <row r="216" customFormat="false" ht="15" hidden="false" customHeight="false" outlineLevel="0" collapsed="false">
      <c r="A216" s="123" t="n">
        <v>214</v>
      </c>
      <c r="B216" s="124" t="s">
        <v>367</v>
      </c>
      <c r="C216" s="125" t="n">
        <v>25.5464285714286</v>
      </c>
      <c r="D216" s="126" t="n">
        <f aca="false">_xlfn.RANK.EQ(C216,$C$3:$C$310)</f>
        <v>297</v>
      </c>
      <c r="E216" s="125" t="n">
        <v>14.2857142857143</v>
      </c>
      <c r="F216" s="125" t="n">
        <v>21.4285714285714</v>
      </c>
      <c r="G216" s="125" t="n">
        <v>28.5714285714286</v>
      </c>
      <c r="H216" s="125" t="n">
        <v>42.8571428571429</v>
      </c>
      <c r="I216" s="125" t="n">
        <v>0</v>
      </c>
      <c r="J216" s="125" t="n">
        <v>71.4285714285714</v>
      </c>
      <c r="K216" s="127" t="n">
        <v>21.4285714285714</v>
      </c>
      <c r="L216" s="99"/>
      <c r="M216" s="99"/>
      <c r="N216" s="131" t="n">
        <v>166</v>
      </c>
      <c r="O216" s="132" t="s">
        <v>319</v>
      </c>
      <c r="P216" s="133" t="n">
        <v>39.5592857142857</v>
      </c>
      <c r="Q216" s="134" t="n">
        <v>214</v>
      </c>
      <c r="R216" s="118"/>
      <c r="T216" s="123" t="n">
        <v>191</v>
      </c>
      <c r="U216" s="124" t="s">
        <v>344</v>
      </c>
      <c r="V216" s="124" t="n">
        <v>10.7142857142857</v>
      </c>
      <c r="W216" s="124" t="n">
        <v>307</v>
      </c>
      <c r="X216" s="125" t="n">
        <v>-19.365</v>
      </c>
      <c r="Y216" s="139" t="n">
        <v>-30</v>
      </c>
      <c r="AB216" s="0" t="n">
        <v>214</v>
      </c>
      <c r="AC216" s="0" t="s">
        <v>367</v>
      </c>
      <c r="AD216" s="0" t="n">
        <v>29.9421428571429</v>
      </c>
      <c r="AE216" s="0" t="n">
        <v>278</v>
      </c>
      <c r="AF216" s="0" t="n">
        <v>25.5464285714286</v>
      </c>
      <c r="AG216" s="0" t="n">
        <v>297</v>
      </c>
      <c r="AH216" s="0" t="n">
        <f aca="false">AF216-AD216</f>
        <v>-4.39571428571429</v>
      </c>
      <c r="AI216" s="0" t="n">
        <f aca="false">AE216-AG216</f>
        <v>-19</v>
      </c>
      <c r="AJ216" s="0" t="n">
        <f aca="false">IF(AC216=B216,1,"ERROR")</f>
        <v>1</v>
      </c>
    </row>
    <row r="217" customFormat="false" ht="15" hidden="false" customHeight="false" outlineLevel="0" collapsed="false">
      <c r="A217" s="123" t="n">
        <v>215</v>
      </c>
      <c r="B217" s="124" t="s">
        <v>368</v>
      </c>
      <c r="C217" s="125" t="n">
        <v>61.6735714285714</v>
      </c>
      <c r="D217" s="126" t="n">
        <f aca="false">_xlfn.RANK.EQ(C217,$C$3:$C$310)</f>
        <v>86</v>
      </c>
      <c r="E217" s="125" t="n">
        <v>71.4285714285714</v>
      </c>
      <c r="F217" s="125" t="n">
        <v>35.7142857142857</v>
      </c>
      <c r="G217" s="125" t="n">
        <v>50</v>
      </c>
      <c r="H217" s="125" t="n">
        <v>42.8571428571429</v>
      </c>
      <c r="I217" s="125" t="n">
        <v>64.2857142857143</v>
      </c>
      <c r="J217" s="125" t="n">
        <v>92.8571428571429</v>
      </c>
      <c r="K217" s="127" t="n">
        <v>50</v>
      </c>
      <c r="L217" s="99"/>
      <c r="M217" s="99"/>
      <c r="N217" s="131" t="n">
        <v>287</v>
      </c>
      <c r="O217" s="132" t="s">
        <v>440</v>
      </c>
      <c r="P217" s="133" t="n">
        <v>39.4192857142857</v>
      </c>
      <c r="Q217" s="134" t="n">
        <v>215</v>
      </c>
      <c r="R217" s="118"/>
      <c r="T217" s="131" t="n">
        <v>4</v>
      </c>
      <c r="U217" s="132" t="s">
        <v>101</v>
      </c>
      <c r="V217" s="132" t="n">
        <v>44.0942857142857</v>
      </c>
      <c r="W217" s="132" t="n">
        <v>190</v>
      </c>
      <c r="X217" s="133" t="n">
        <v>-3.29642857142858</v>
      </c>
      <c r="Y217" s="139" t="n">
        <v>-31</v>
      </c>
      <c r="AB217" s="0" t="n">
        <v>215</v>
      </c>
      <c r="AC217" s="0" t="s">
        <v>368</v>
      </c>
      <c r="AD217" s="0" t="n">
        <v>41.6171428571429</v>
      </c>
      <c r="AE217" s="0" t="n">
        <v>198</v>
      </c>
      <c r="AF217" s="0" t="n">
        <v>61.6735714285714</v>
      </c>
      <c r="AG217" s="0" t="n">
        <v>86</v>
      </c>
      <c r="AH217" s="0" t="n">
        <f aca="false">AF217-AD217</f>
        <v>20.0564285714286</v>
      </c>
      <c r="AI217" s="0" t="n">
        <f aca="false">AE217-AG217</f>
        <v>112</v>
      </c>
      <c r="AJ217" s="0" t="n">
        <f aca="false">IF(AC217=B217,1,"ERROR")</f>
        <v>1</v>
      </c>
    </row>
    <row r="218" customFormat="false" ht="15" hidden="false" customHeight="false" outlineLevel="0" collapsed="false">
      <c r="A218" s="123" t="n">
        <v>216</v>
      </c>
      <c r="B218" s="124" t="s">
        <v>369</v>
      </c>
      <c r="C218" s="125" t="n">
        <v>35.71</v>
      </c>
      <c r="D218" s="126" t="n">
        <f aca="false">_xlfn.RANK.EQ(C218,$C$3:$C$310)</f>
        <v>239</v>
      </c>
      <c r="E218" s="125" t="n">
        <v>71.4285714285714</v>
      </c>
      <c r="F218" s="125" t="n">
        <v>35.7142857142857</v>
      </c>
      <c r="G218" s="125" t="n">
        <v>21.4285714285714</v>
      </c>
      <c r="H218" s="125" t="n">
        <v>50</v>
      </c>
      <c r="I218" s="125" t="n">
        <v>0</v>
      </c>
      <c r="J218" s="125" t="n">
        <v>42.8571428571429</v>
      </c>
      <c r="K218" s="127" t="n">
        <v>42.8571428571429</v>
      </c>
      <c r="L218" s="99"/>
      <c r="M218" s="99"/>
      <c r="N218" s="131" t="n">
        <v>8</v>
      </c>
      <c r="O218" s="132" t="s">
        <v>109</v>
      </c>
      <c r="P218" s="137" t="n">
        <v>39.4178571428571</v>
      </c>
      <c r="Q218" s="134" t="n">
        <v>216</v>
      </c>
      <c r="R218" s="118"/>
      <c r="T218" s="123" t="n">
        <v>253</v>
      </c>
      <c r="U218" s="124" t="s">
        <v>406</v>
      </c>
      <c r="V218" s="124" t="n">
        <v>27.7442857142857</v>
      </c>
      <c r="W218" s="124" t="n">
        <v>289</v>
      </c>
      <c r="X218" s="125" t="n">
        <v>-6.04428571428572</v>
      </c>
      <c r="Y218" s="139" t="n">
        <v>-31</v>
      </c>
      <c r="AB218" s="0" t="n">
        <v>216</v>
      </c>
      <c r="AC218" s="0" t="s">
        <v>369</v>
      </c>
      <c r="AD218" s="0" t="n">
        <v>56.3121428571429</v>
      </c>
      <c r="AE218" s="0" t="n">
        <v>115</v>
      </c>
      <c r="AF218" s="0" t="n">
        <v>35.71</v>
      </c>
      <c r="AG218" s="0" t="n">
        <v>239</v>
      </c>
      <c r="AH218" s="0" t="n">
        <f aca="false">AF218-AD218</f>
        <v>-20.6021428571429</v>
      </c>
      <c r="AI218" s="0" t="n">
        <f aca="false">AE218-AG218</f>
        <v>-124</v>
      </c>
      <c r="AJ218" s="0" t="n">
        <f aca="false">IF(AC218=B218,1,"ERROR")</f>
        <v>1</v>
      </c>
    </row>
    <row r="219" customFormat="false" ht="15" hidden="false" customHeight="false" outlineLevel="0" collapsed="false">
      <c r="A219" s="123" t="n">
        <v>217</v>
      </c>
      <c r="B219" s="124" t="s">
        <v>370</v>
      </c>
      <c r="C219" s="125" t="n">
        <v>34.6114285714286</v>
      </c>
      <c r="D219" s="126" t="n">
        <f aca="false">_xlfn.RANK.EQ(C219,$C$3:$C$310)</f>
        <v>247</v>
      </c>
      <c r="E219" s="125" t="n">
        <v>35.7142857142857</v>
      </c>
      <c r="F219" s="125" t="n">
        <v>42.8571428571429</v>
      </c>
      <c r="G219" s="125" t="n">
        <v>28.5714285714286</v>
      </c>
      <c r="H219" s="125" t="n">
        <v>28.5714285714286</v>
      </c>
      <c r="I219" s="125" t="n">
        <v>0</v>
      </c>
      <c r="J219" s="125" t="n">
        <v>71.4285714285714</v>
      </c>
      <c r="K219" s="127" t="n">
        <v>42.8571428571429</v>
      </c>
      <c r="L219" s="99"/>
      <c r="M219" s="99"/>
      <c r="N219" s="131" t="n">
        <v>22</v>
      </c>
      <c r="O219" s="132" t="s">
        <v>135</v>
      </c>
      <c r="P219" s="133" t="n">
        <v>39.1471428571429</v>
      </c>
      <c r="Q219" s="134" t="n">
        <v>217</v>
      </c>
      <c r="R219" s="118"/>
      <c r="T219" s="123" t="n">
        <v>163</v>
      </c>
      <c r="U219" s="124" t="s">
        <v>316</v>
      </c>
      <c r="V219" s="124" t="n">
        <v>14.6964285714286</v>
      </c>
      <c r="W219" s="124" t="n">
        <v>305</v>
      </c>
      <c r="X219" s="125" t="n">
        <v>-16.4807142857143</v>
      </c>
      <c r="Y219" s="139" t="n">
        <v>-33</v>
      </c>
      <c r="AB219" s="0" t="n">
        <v>217</v>
      </c>
      <c r="AC219" s="0" t="s">
        <v>370</v>
      </c>
      <c r="AD219" s="0" t="n">
        <v>29.1178571428571</v>
      </c>
      <c r="AE219" s="0" t="n">
        <v>284</v>
      </c>
      <c r="AF219" s="0" t="n">
        <v>34.6114285714286</v>
      </c>
      <c r="AG219" s="0" t="n">
        <v>247</v>
      </c>
      <c r="AH219" s="0" t="n">
        <f aca="false">AF219-AD219</f>
        <v>5.49357142857143</v>
      </c>
      <c r="AI219" s="0" t="n">
        <f aca="false">AE219-AG219</f>
        <v>37</v>
      </c>
      <c r="AJ219" s="0" t="n">
        <f aca="false">IF(AC219=B219,1,"ERROR")</f>
        <v>1</v>
      </c>
    </row>
    <row r="220" customFormat="false" ht="15" hidden="false" customHeight="false" outlineLevel="0" collapsed="false">
      <c r="A220" s="123" t="n">
        <v>218</v>
      </c>
      <c r="B220" s="124" t="s">
        <v>371</v>
      </c>
      <c r="C220" s="125" t="n">
        <v>60.9871428571429</v>
      </c>
      <c r="D220" s="126" t="n">
        <f aca="false">_xlfn.RANK.EQ(C220,$C$3:$C$310)</f>
        <v>91</v>
      </c>
      <c r="E220" s="125" t="n">
        <v>50</v>
      </c>
      <c r="F220" s="125" t="n">
        <v>57.1428571428572</v>
      </c>
      <c r="G220" s="125" t="n">
        <v>28.5714285714286</v>
      </c>
      <c r="H220" s="125" t="n">
        <v>28.5714285714286</v>
      </c>
      <c r="I220" s="125" t="n">
        <v>64.2857142857143</v>
      </c>
      <c r="J220" s="125" t="n">
        <v>100</v>
      </c>
      <c r="K220" s="127" t="n">
        <v>64.2857142857143</v>
      </c>
      <c r="L220" s="99"/>
      <c r="M220" s="99"/>
      <c r="N220" s="131" t="n">
        <v>195</v>
      </c>
      <c r="O220" s="132" t="s">
        <v>348</v>
      </c>
      <c r="P220" s="133" t="n">
        <v>39.1435714285714</v>
      </c>
      <c r="Q220" s="134" t="n">
        <v>218</v>
      </c>
      <c r="R220" s="118"/>
      <c r="T220" s="123" t="n">
        <v>95</v>
      </c>
      <c r="U220" s="124" t="s">
        <v>248</v>
      </c>
      <c r="V220" s="124" t="n">
        <v>28.8442857142857</v>
      </c>
      <c r="W220" s="124" t="n">
        <v>282</v>
      </c>
      <c r="X220" s="125" t="n">
        <v>-6.59214285714285</v>
      </c>
      <c r="Y220" s="139" t="n">
        <v>-34</v>
      </c>
      <c r="AB220" s="0" t="n">
        <v>218</v>
      </c>
      <c r="AC220" s="0" t="s">
        <v>371</v>
      </c>
      <c r="AD220" s="0" t="n">
        <v>41.2057142857143</v>
      </c>
      <c r="AE220" s="0" t="n">
        <v>204</v>
      </c>
      <c r="AF220" s="0" t="n">
        <v>60.9871428571429</v>
      </c>
      <c r="AG220" s="0" t="n">
        <v>91</v>
      </c>
      <c r="AH220" s="0" t="n">
        <f aca="false">AF220-AD220</f>
        <v>19.7814285714286</v>
      </c>
      <c r="AI220" s="0" t="n">
        <f aca="false">AE220-AG220</f>
        <v>113</v>
      </c>
      <c r="AJ220" s="0" t="n">
        <f aca="false">IF(AC220=B220,1,"ERROR")</f>
        <v>1</v>
      </c>
    </row>
    <row r="221" customFormat="false" ht="15" hidden="false" customHeight="false" outlineLevel="0" collapsed="false">
      <c r="A221" s="123" t="n">
        <v>219</v>
      </c>
      <c r="B221" s="124" t="s">
        <v>372</v>
      </c>
      <c r="C221" s="125" t="n">
        <v>60.3007142857143</v>
      </c>
      <c r="D221" s="126" t="n">
        <f aca="false">_xlfn.RANK.EQ(C221,$C$3:$C$310)</f>
        <v>95</v>
      </c>
      <c r="E221" s="125" t="n">
        <v>71.4285714285714</v>
      </c>
      <c r="F221" s="125" t="n">
        <v>14.2857142857143</v>
      </c>
      <c r="G221" s="125" t="n">
        <v>42.8571428571429</v>
      </c>
      <c r="H221" s="125" t="n">
        <v>50</v>
      </c>
      <c r="I221" s="125" t="n">
        <v>64.2857142857143</v>
      </c>
      <c r="J221" s="125" t="n">
        <v>71.4285714285714</v>
      </c>
      <c r="K221" s="127" t="n">
        <v>64.2857142857143</v>
      </c>
      <c r="L221" s="99"/>
      <c r="M221" s="99"/>
      <c r="N221" s="131" t="n">
        <v>231</v>
      </c>
      <c r="O221" s="132" t="s">
        <v>384</v>
      </c>
      <c r="P221" s="133" t="n">
        <v>38.7328571428571</v>
      </c>
      <c r="Q221" s="134" t="n">
        <v>219</v>
      </c>
      <c r="R221" s="118"/>
      <c r="T221" s="123" t="n">
        <v>118</v>
      </c>
      <c r="U221" s="124" t="s">
        <v>271</v>
      </c>
      <c r="V221" s="124" t="n">
        <v>47.2514285714286</v>
      </c>
      <c r="W221" s="124" t="n">
        <v>173</v>
      </c>
      <c r="X221" s="125" t="n">
        <v>-2.74857142857143</v>
      </c>
      <c r="Y221" s="139" t="n">
        <v>-34</v>
      </c>
      <c r="AB221" s="0" t="n">
        <v>219</v>
      </c>
      <c r="AC221" s="0" t="s">
        <v>372</v>
      </c>
      <c r="AD221" s="0" t="n">
        <v>45.0485714285714</v>
      </c>
      <c r="AE221" s="0" t="n">
        <v>178</v>
      </c>
      <c r="AF221" s="0" t="n">
        <v>60.3007142857143</v>
      </c>
      <c r="AG221" s="0" t="n">
        <v>95</v>
      </c>
      <c r="AH221" s="0" t="n">
        <f aca="false">AF221-AD221</f>
        <v>15.2521428571429</v>
      </c>
      <c r="AI221" s="0" t="n">
        <f aca="false">AE221-AG221</f>
        <v>83</v>
      </c>
      <c r="AJ221" s="0" t="n">
        <f aca="false">IF(AC221=B221,1,"ERROR")</f>
        <v>1</v>
      </c>
    </row>
    <row r="222" customFormat="false" ht="15" hidden="false" customHeight="false" outlineLevel="0" collapsed="false">
      <c r="A222" s="123" t="n">
        <v>220</v>
      </c>
      <c r="B222" s="124" t="s">
        <v>373</v>
      </c>
      <c r="C222" s="125" t="n">
        <v>65.2464285714286</v>
      </c>
      <c r="D222" s="126" t="n">
        <f aca="false">_xlfn.RANK.EQ(C222,$C$3:$C$310)</f>
        <v>66</v>
      </c>
      <c r="E222" s="125" t="n">
        <v>71.4285714285714</v>
      </c>
      <c r="F222" s="125" t="n">
        <v>42.8571428571429</v>
      </c>
      <c r="G222" s="125" t="n">
        <v>42.8571428571429</v>
      </c>
      <c r="H222" s="125" t="n">
        <v>50</v>
      </c>
      <c r="I222" s="125" t="n">
        <v>71.4285714285714</v>
      </c>
      <c r="J222" s="125" t="n">
        <v>71.4285714285714</v>
      </c>
      <c r="K222" s="127" t="n">
        <v>71.4285714285714</v>
      </c>
      <c r="L222" s="99"/>
      <c r="M222" s="99"/>
      <c r="N222" s="131" t="n">
        <v>251</v>
      </c>
      <c r="O222" s="132" t="s">
        <v>404</v>
      </c>
      <c r="P222" s="133" t="n">
        <v>38.455</v>
      </c>
      <c r="Q222" s="134" t="n">
        <v>220</v>
      </c>
      <c r="R222" s="118"/>
      <c r="T222" s="123" t="n">
        <v>276</v>
      </c>
      <c r="U222" s="124" t="s">
        <v>429</v>
      </c>
      <c r="V222" s="124" t="n">
        <v>71.8385714285714</v>
      </c>
      <c r="W222" s="124" t="n">
        <v>42</v>
      </c>
      <c r="X222" s="125" t="n">
        <v>-24.4528571428571</v>
      </c>
      <c r="Y222" s="139" t="n">
        <v>-34</v>
      </c>
      <c r="AB222" s="0" t="n">
        <v>220</v>
      </c>
      <c r="AC222" s="0" t="s">
        <v>373</v>
      </c>
      <c r="AD222" s="0" t="n">
        <v>88.5985714285714</v>
      </c>
      <c r="AE222" s="0" t="n">
        <v>23</v>
      </c>
      <c r="AF222" s="0" t="n">
        <v>65.2464285714286</v>
      </c>
      <c r="AG222" s="0" t="n">
        <v>66</v>
      </c>
      <c r="AH222" s="0" t="n">
        <f aca="false">AF222-AD222</f>
        <v>-23.3521428571428</v>
      </c>
      <c r="AI222" s="0" t="n">
        <f aca="false">AE222-AG222</f>
        <v>-43</v>
      </c>
      <c r="AJ222" s="0" t="n">
        <f aca="false">IF(AC222=B222,1,"ERROR")</f>
        <v>1</v>
      </c>
    </row>
    <row r="223" customFormat="false" ht="15" hidden="false" customHeight="false" outlineLevel="0" collapsed="false">
      <c r="A223" s="123" t="n">
        <v>221</v>
      </c>
      <c r="B223" s="124" t="s">
        <v>374</v>
      </c>
      <c r="C223" s="125" t="n">
        <v>32.0014285714286</v>
      </c>
      <c r="D223" s="126" t="n">
        <f aca="false">_xlfn.RANK.EQ(C223,$C$3:$C$310)</f>
        <v>265</v>
      </c>
      <c r="E223" s="125" t="n">
        <v>7.14285714285714</v>
      </c>
      <c r="F223" s="125" t="n">
        <v>7.14285714285714</v>
      </c>
      <c r="G223" s="125" t="n">
        <v>42.8571428571429</v>
      </c>
      <c r="H223" s="125" t="n">
        <v>21.4285714285714</v>
      </c>
      <c r="I223" s="125" t="n">
        <v>0</v>
      </c>
      <c r="J223" s="125" t="n">
        <v>100</v>
      </c>
      <c r="K223" s="127" t="n">
        <v>35.7142857142857</v>
      </c>
      <c r="L223" s="99"/>
      <c r="M223" s="99"/>
      <c r="N223" s="131" t="n">
        <v>111</v>
      </c>
      <c r="O223" s="132" t="s">
        <v>264</v>
      </c>
      <c r="P223" s="133" t="n">
        <v>38.32</v>
      </c>
      <c r="Q223" s="134" t="n">
        <v>221</v>
      </c>
      <c r="R223" s="118"/>
      <c r="T223" s="123" t="n">
        <v>130</v>
      </c>
      <c r="U223" s="124" t="s">
        <v>283</v>
      </c>
      <c r="V223" s="124" t="n">
        <v>70.1935714285714</v>
      </c>
      <c r="W223" s="124" t="n">
        <v>47</v>
      </c>
      <c r="X223" s="125" t="n">
        <v>-23.625</v>
      </c>
      <c r="Y223" s="139" t="n">
        <v>-36</v>
      </c>
      <c r="AB223" s="0" t="n">
        <v>221</v>
      </c>
      <c r="AC223" s="0" t="s">
        <v>374</v>
      </c>
      <c r="AD223" s="0" t="n">
        <v>51.6471428571429</v>
      </c>
      <c r="AE223" s="0" t="n">
        <v>132</v>
      </c>
      <c r="AF223" s="0" t="n">
        <v>32.0014285714286</v>
      </c>
      <c r="AG223" s="0" t="n">
        <v>265</v>
      </c>
      <c r="AH223" s="0" t="n">
        <f aca="false">AF223-AD223</f>
        <v>-19.6457142857143</v>
      </c>
      <c r="AI223" s="0" t="n">
        <f aca="false">AE223-AG223</f>
        <v>-133</v>
      </c>
      <c r="AJ223" s="0" t="n">
        <f aca="false">IF(AC223=B223,1,"ERROR")</f>
        <v>1</v>
      </c>
    </row>
    <row r="224" customFormat="false" ht="15" hidden="false" customHeight="false" outlineLevel="0" collapsed="false">
      <c r="A224" s="123" t="n">
        <v>222</v>
      </c>
      <c r="B224" s="124" t="s">
        <v>375</v>
      </c>
      <c r="C224" s="125" t="n">
        <v>59.8885714285714</v>
      </c>
      <c r="D224" s="126" t="n">
        <f aca="false">_xlfn.RANK.EQ(C224,$C$3:$C$310)</f>
        <v>99</v>
      </c>
      <c r="E224" s="125" t="n">
        <v>71.4285714285714</v>
      </c>
      <c r="F224" s="125" t="n">
        <v>35.7142857142857</v>
      </c>
      <c r="G224" s="125" t="n">
        <v>28.5714285714286</v>
      </c>
      <c r="H224" s="125" t="n">
        <v>50</v>
      </c>
      <c r="I224" s="125" t="n">
        <v>64.2857142857143</v>
      </c>
      <c r="J224" s="125" t="n">
        <v>71.4285714285714</v>
      </c>
      <c r="K224" s="127" t="n">
        <v>64.2857142857143</v>
      </c>
      <c r="L224" s="99"/>
      <c r="M224" s="99"/>
      <c r="N224" s="131" t="n">
        <v>155</v>
      </c>
      <c r="O224" s="132" t="s">
        <v>308</v>
      </c>
      <c r="P224" s="133" t="n">
        <v>38.1835714285714</v>
      </c>
      <c r="Q224" s="134" t="n">
        <v>222</v>
      </c>
      <c r="R224" s="118"/>
      <c r="T224" s="123" t="n">
        <v>193</v>
      </c>
      <c r="U224" s="124" t="s">
        <v>346</v>
      </c>
      <c r="V224" s="124" t="n">
        <v>53.8464285714286</v>
      </c>
      <c r="W224" s="124" t="n">
        <v>134</v>
      </c>
      <c r="X224" s="125" t="n">
        <v>-7.14142857142857</v>
      </c>
      <c r="Y224" s="139" t="n">
        <v>-38</v>
      </c>
      <c r="AB224" s="0" t="n">
        <v>222</v>
      </c>
      <c r="AC224" s="0" t="s">
        <v>375</v>
      </c>
      <c r="AD224" s="0" t="n">
        <v>35.9857142857143</v>
      </c>
      <c r="AE224" s="0" t="n">
        <v>246</v>
      </c>
      <c r="AF224" s="0" t="n">
        <v>59.8885714285714</v>
      </c>
      <c r="AG224" s="0" t="n">
        <v>99</v>
      </c>
      <c r="AH224" s="0" t="n">
        <f aca="false">AF224-AD224</f>
        <v>23.9028571428571</v>
      </c>
      <c r="AI224" s="0" t="n">
        <f aca="false">AE224-AG224</f>
        <v>147</v>
      </c>
      <c r="AJ224" s="0" t="n">
        <f aca="false">IF(AC224=B224,1,"ERROR")</f>
        <v>1</v>
      </c>
    </row>
    <row r="225" customFormat="false" ht="15" hidden="false" customHeight="false" outlineLevel="0" collapsed="false">
      <c r="A225" s="123" t="n">
        <v>223</v>
      </c>
      <c r="B225" s="124" t="s">
        <v>376</v>
      </c>
      <c r="C225" s="125" t="n">
        <v>27.8792857142857</v>
      </c>
      <c r="D225" s="126" t="n">
        <f aca="false">_xlfn.RANK.EQ(C225,$C$3:$C$310)</f>
        <v>287</v>
      </c>
      <c r="E225" s="125" t="n">
        <v>35.7142857142857</v>
      </c>
      <c r="F225" s="125" t="n">
        <v>35.7142857142857</v>
      </c>
      <c r="G225" s="125" t="n">
        <v>21.4285714285714</v>
      </c>
      <c r="H225" s="125" t="n">
        <v>42.8571428571429</v>
      </c>
      <c r="I225" s="125" t="n">
        <v>0</v>
      </c>
      <c r="J225" s="125" t="n">
        <v>100</v>
      </c>
      <c r="K225" s="127" t="n">
        <v>0</v>
      </c>
      <c r="L225" s="99"/>
      <c r="M225" s="99"/>
      <c r="N225" s="131" t="n">
        <v>89</v>
      </c>
      <c r="O225" s="132" t="s">
        <v>242</v>
      </c>
      <c r="P225" s="133" t="n">
        <v>37.9085714285714</v>
      </c>
      <c r="Q225" s="134" t="n">
        <v>223</v>
      </c>
      <c r="R225" s="118"/>
      <c r="T225" s="123" t="n">
        <v>303</v>
      </c>
      <c r="U225" s="124" t="s">
        <v>456</v>
      </c>
      <c r="V225" s="124" t="n">
        <v>24.8585714285714</v>
      </c>
      <c r="W225" s="124" t="n">
        <v>299</v>
      </c>
      <c r="X225" s="125" t="n">
        <v>-8.79071428571429</v>
      </c>
      <c r="Y225" s="139" t="n">
        <v>-40</v>
      </c>
      <c r="AB225" s="0" t="n">
        <v>223</v>
      </c>
      <c r="AC225" s="0" t="s">
        <v>376</v>
      </c>
      <c r="AD225" s="0" t="n">
        <v>42.8521428571429</v>
      </c>
      <c r="AE225" s="0" t="n">
        <v>186</v>
      </c>
      <c r="AF225" s="0" t="n">
        <v>27.8792857142857</v>
      </c>
      <c r="AG225" s="0" t="n">
        <v>287</v>
      </c>
      <c r="AH225" s="0" t="n">
        <f aca="false">AF225-AD225</f>
        <v>-14.9728571428571</v>
      </c>
      <c r="AI225" s="0" t="n">
        <f aca="false">AE225-AG225</f>
        <v>-101</v>
      </c>
      <c r="AJ225" s="0" t="n">
        <f aca="false">IF(AC225=B225,1,"ERROR")</f>
        <v>1</v>
      </c>
    </row>
    <row r="226" customFormat="false" ht="15" hidden="false" customHeight="false" outlineLevel="0" collapsed="false">
      <c r="A226" s="123" t="n">
        <v>224</v>
      </c>
      <c r="B226" s="124" t="s">
        <v>377</v>
      </c>
      <c r="C226" s="125" t="n">
        <v>66.6192857142857</v>
      </c>
      <c r="D226" s="126" t="n">
        <f aca="false">_xlfn.RANK.EQ(C226,$C$3:$C$310)</f>
        <v>59</v>
      </c>
      <c r="E226" s="125" t="n">
        <v>64.2857142857143</v>
      </c>
      <c r="F226" s="125" t="n">
        <v>42.8571428571429</v>
      </c>
      <c r="G226" s="125" t="n">
        <v>85.7142857142857</v>
      </c>
      <c r="H226" s="125" t="n">
        <v>50</v>
      </c>
      <c r="I226" s="125" t="n">
        <v>64.2857142857143</v>
      </c>
      <c r="J226" s="125" t="n">
        <v>100</v>
      </c>
      <c r="K226" s="127" t="n">
        <v>50</v>
      </c>
      <c r="L226" s="99"/>
      <c r="M226" s="99"/>
      <c r="N226" s="131" t="n">
        <v>57</v>
      </c>
      <c r="O226" s="132" t="s">
        <v>210</v>
      </c>
      <c r="P226" s="133" t="n">
        <v>37.64</v>
      </c>
      <c r="Q226" s="134" t="n">
        <v>224</v>
      </c>
      <c r="R226" s="118"/>
      <c r="T226" s="123" t="n">
        <v>305</v>
      </c>
      <c r="U226" s="124" t="s">
        <v>458</v>
      </c>
      <c r="V226" s="124" t="n">
        <v>44.6385714285714</v>
      </c>
      <c r="W226" s="124" t="n">
        <v>189</v>
      </c>
      <c r="X226" s="125" t="n">
        <v>-4.12357142857144</v>
      </c>
      <c r="Y226" s="139" t="n">
        <v>-42</v>
      </c>
      <c r="AB226" s="0" t="n">
        <v>224</v>
      </c>
      <c r="AC226" s="0" t="s">
        <v>377</v>
      </c>
      <c r="AD226" s="0" t="n">
        <v>59.3385714285714</v>
      </c>
      <c r="AE226" s="0" t="n">
        <v>104</v>
      </c>
      <c r="AF226" s="0" t="n">
        <v>66.6192857142857</v>
      </c>
      <c r="AG226" s="0" t="n">
        <v>59</v>
      </c>
      <c r="AH226" s="0" t="n">
        <f aca="false">AF226-AD226</f>
        <v>7.28071428571428</v>
      </c>
      <c r="AI226" s="0" t="n">
        <f aca="false">AE226-AG226</f>
        <v>45</v>
      </c>
      <c r="AJ226" s="0" t="n">
        <f aca="false">IF(AC226=B226,1,"ERROR")</f>
        <v>1</v>
      </c>
    </row>
    <row r="227" customFormat="false" ht="15" hidden="false" customHeight="false" outlineLevel="0" collapsed="false">
      <c r="A227" s="123" t="n">
        <v>225</v>
      </c>
      <c r="B227" s="124" t="s">
        <v>378</v>
      </c>
      <c r="C227" s="125" t="n">
        <v>36.8078571428571</v>
      </c>
      <c r="D227" s="126" t="n">
        <f aca="false">_xlfn.RANK.EQ(C227,$C$3:$C$310)</f>
        <v>233</v>
      </c>
      <c r="E227" s="125" t="n">
        <v>42.8571428571429</v>
      </c>
      <c r="F227" s="125" t="n">
        <v>35.7142857142857</v>
      </c>
      <c r="G227" s="125" t="n">
        <v>21.4285714285714</v>
      </c>
      <c r="H227" s="125" t="n">
        <v>85.7142857142857</v>
      </c>
      <c r="I227" s="125" t="n">
        <v>0</v>
      </c>
      <c r="J227" s="125" t="n">
        <v>100</v>
      </c>
      <c r="K227" s="127" t="n">
        <v>21.4285714285714</v>
      </c>
      <c r="L227" s="99"/>
      <c r="M227" s="99"/>
      <c r="N227" s="131" t="n">
        <v>204</v>
      </c>
      <c r="O227" s="132" t="s">
        <v>357</v>
      </c>
      <c r="P227" s="133" t="n">
        <v>37.5014285714286</v>
      </c>
      <c r="Q227" s="134" t="n">
        <v>225</v>
      </c>
      <c r="R227" s="118"/>
      <c r="T227" s="123" t="n">
        <v>220</v>
      </c>
      <c r="U227" s="124" t="s">
        <v>373</v>
      </c>
      <c r="V227" s="124" t="n">
        <v>65.2464285714286</v>
      </c>
      <c r="W227" s="124" t="n">
        <v>66</v>
      </c>
      <c r="X227" s="125" t="n">
        <v>-23.3521428571428</v>
      </c>
      <c r="Y227" s="139" t="n">
        <v>-43</v>
      </c>
      <c r="AB227" s="0" t="n">
        <v>225</v>
      </c>
      <c r="AC227" s="0" t="s">
        <v>378</v>
      </c>
      <c r="AD227" s="0" t="n">
        <v>49.3078571428571</v>
      </c>
      <c r="AE227" s="0" t="n">
        <v>143</v>
      </c>
      <c r="AF227" s="0" t="n">
        <v>36.8078571428571</v>
      </c>
      <c r="AG227" s="0" t="n">
        <v>233</v>
      </c>
      <c r="AH227" s="0" t="n">
        <f aca="false">AF227-AD227</f>
        <v>-12.5</v>
      </c>
      <c r="AI227" s="0" t="n">
        <f aca="false">AE227-AG227</f>
        <v>-90</v>
      </c>
      <c r="AJ227" s="0" t="n">
        <f aca="false">IF(AC227=B227,1,"ERROR")</f>
        <v>1</v>
      </c>
    </row>
    <row r="228" customFormat="false" ht="15" hidden="false" customHeight="false" outlineLevel="0" collapsed="false">
      <c r="A228" s="123" t="n">
        <v>226</v>
      </c>
      <c r="B228" s="124" t="s">
        <v>379</v>
      </c>
      <c r="C228" s="125" t="n">
        <v>56.5885714285714</v>
      </c>
      <c r="D228" s="126" t="n">
        <f aca="false">_xlfn.RANK.EQ(C228,$C$3:$C$310)</f>
        <v>118</v>
      </c>
      <c r="E228" s="125" t="n">
        <v>71.4285714285714</v>
      </c>
      <c r="F228" s="125" t="n">
        <v>35.7142857142857</v>
      </c>
      <c r="G228" s="125" t="n">
        <v>85.7142857142857</v>
      </c>
      <c r="H228" s="125" t="n">
        <v>21.4285714285714</v>
      </c>
      <c r="I228" s="125" t="n">
        <v>21.4285714285714</v>
      </c>
      <c r="J228" s="125" t="n">
        <v>100</v>
      </c>
      <c r="K228" s="127" t="n">
        <v>50</v>
      </c>
      <c r="L228" s="99"/>
      <c r="M228" s="99"/>
      <c r="N228" s="131" t="n">
        <v>67</v>
      </c>
      <c r="O228" s="132" t="s">
        <v>220</v>
      </c>
      <c r="P228" s="133" t="n">
        <v>37.495</v>
      </c>
      <c r="Q228" s="134" t="n">
        <v>226</v>
      </c>
      <c r="R228" s="118"/>
      <c r="T228" s="123" t="n">
        <v>242</v>
      </c>
      <c r="U228" s="124" t="s">
        <v>395</v>
      </c>
      <c r="V228" s="124" t="n">
        <v>48.0714285714286</v>
      </c>
      <c r="W228" s="124" t="n">
        <v>167</v>
      </c>
      <c r="X228" s="125" t="n">
        <v>-5.77071428571429</v>
      </c>
      <c r="Y228" s="139" t="n">
        <v>-43</v>
      </c>
      <c r="AB228" s="0" t="n">
        <v>226</v>
      </c>
      <c r="AC228" s="0" t="s">
        <v>379</v>
      </c>
      <c r="AD228" s="0" t="n">
        <v>39.83</v>
      </c>
      <c r="AE228" s="0" t="n">
        <v>219</v>
      </c>
      <c r="AF228" s="0" t="n">
        <v>56.5885714285714</v>
      </c>
      <c r="AG228" s="0" t="n">
        <v>118</v>
      </c>
      <c r="AH228" s="0" t="n">
        <f aca="false">AF228-AD228</f>
        <v>16.7585714285714</v>
      </c>
      <c r="AI228" s="0" t="n">
        <f aca="false">AE228-AG228</f>
        <v>101</v>
      </c>
      <c r="AJ228" s="0" t="n">
        <f aca="false">IF(AC228=B228,1,"ERROR")</f>
        <v>1</v>
      </c>
    </row>
    <row r="229" customFormat="false" ht="15" hidden="false" customHeight="false" outlineLevel="0" collapsed="false">
      <c r="A229" s="123" t="n">
        <v>227</v>
      </c>
      <c r="B229" s="124" t="s">
        <v>380</v>
      </c>
      <c r="C229" s="125" t="n">
        <v>72.3885714285714</v>
      </c>
      <c r="D229" s="126" t="n">
        <f aca="false">_xlfn.RANK.EQ(C229,$C$3:$C$310)</f>
        <v>39</v>
      </c>
      <c r="E229" s="125" t="n">
        <v>64.2857142857143</v>
      </c>
      <c r="F229" s="125" t="n">
        <v>35.7142857142857</v>
      </c>
      <c r="G229" s="125" t="n">
        <v>92.8571428571429</v>
      </c>
      <c r="H229" s="125" t="n">
        <v>50</v>
      </c>
      <c r="I229" s="125" t="n">
        <v>64.2857142857143</v>
      </c>
      <c r="J229" s="125" t="n">
        <v>100</v>
      </c>
      <c r="K229" s="127" t="n">
        <v>71.4285714285714</v>
      </c>
      <c r="L229" s="99"/>
      <c r="M229" s="99"/>
      <c r="N229" s="131" t="n">
        <v>233</v>
      </c>
      <c r="O229" s="132" t="s">
        <v>386</v>
      </c>
      <c r="P229" s="133" t="n">
        <v>37.3585714285714</v>
      </c>
      <c r="Q229" s="134" t="n">
        <v>227</v>
      </c>
      <c r="R229" s="118"/>
      <c r="T229" s="123" t="n">
        <v>287</v>
      </c>
      <c r="U229" s="124" t="s">
        <v>440</v>
      </c>
      <c r="V229" s="124" t="n">
        <v>39.4192857142857</v>
      </c>
      <c r="W229" s="124" t="n">
        <v>215</v>
      </c>
      <c r="X229" s="125" t="n">
        <v>-6.18214285714285</v>
      </c>
      <c r="Y229" s="139" t="n">
        <v>-43</v>
      </c>
      <c r="AB229" s="0" t="n">
        <v>227</v>
      </c>
      <c r="AC229" s="0" t="s">
        <v>380</v>
      </c>
      <c r="AD229" s="0" t="n">
        <v>63.0471428571429</v>
      </c>
      <c r="AE229" s="0" t="n">
        <v>88</v>
      </c>
      <c r="AF229" s="0" t="n">
        <v>72.3885714285714</v>
      </c>
      <c r="AG229" s="0" t="n">
        <v>39</v>
      </c>
      <c r="AH229" s="0" t="n">
        <f aca="false">AF229-AD229</f>
        <v>9.34142857142857</v>
      </c>
      <c r="AI229" s="0" t="n">
        <f aca="false">AE229-AG229</f>
        <v>49</v>
      </c>
      <c r="AJ229" s="0" t="n">
        <f aca="false">IF(AC229=B229,1,"ERROR")</f>
        <v>1</v>
      </c>
    </row>
    <row r="230" customFormat="false" ht="15" hidden="false" customHeight="false" outlineLevel="0" collapsed="false">
      <c r="A230" s="123" t="n">
        <v>228</v>
      </c>
      <c r="B230" s="124" t="s">
        <v>381</v>
      </c>
      <c r="C230" s="125" t="n">
        <v>78.8464285714286</v>
      </c>
      <c r="D230" s="126" t="n">
        <f aca="false">_xlfn.RANK.EQ(C230,$C$3:$C$310)</f>
        <v>18</v>
      </c>
      <c r="E230" s="125" t="n">
        <v>71.4285714285714</v>
      </c>
      <c r="F230" s="125" t="n">
        <v>42.8571428571429</v>
      </c>
      <c r="G230" s="125" t="n">
        <v>92.8571428571429</v>
      </c>
      <c r="H230" s="125" t="n">
        <v>50</v>
      </c>
      <c r="I230" s="125" t="n">
        <v>92.8571428571429</v>
      </c>
      <c r="J230" s="125" t="n">
        <v>92.8571428571429</v>
      </c>
      <c r="K230" s="127" t="n">
        <v>71.4285714285714</v>
      </c>
      <c r="L230" s="99"/>
      <c r="M230" s="99"/>
      <c r="N230" s="131" t="n">
        <v>229</v>
      </c>
      <c r="O230" s="132" t="s">
        <v>382</v>
      </c>
      <c r="P230" s="133" t="n">
        <v>37.2207142857143</v>
      </c>
      <c r="Q230" s="134" t="n">
        <v>228</v>
      </c>
      <c r="R230" s="118"/>
      <c r="T230" s="123" t="n">
        <v>138</v>
      </c>
      <c r="U230" s="124" t="s">
        <v>291</v>
      </c>
      <c r="V230" s="124" t="n">
        <v>29.2535714285714</v>
      </c>
      <c r="W230" s="124" t="n">
        <v>279</v>
      </c>
      <c r="X230" s="125" t="n">
        <v>-7.83071428571428</v>
      </c>
      <c r="Y230" s="139" t="n">
        <v>-44</v>
      </c>
      <c r="AB230" s="0" t="n">
        <v>228</v>
      </c>
      <c r="AC230" s="0" t="s">
        <v>381</v>
      </c>
      <c r="AD230" s="0" t="n">
        <v>66.615</v>
      </c>
      <c r="AE230" s="0" t="n">
        <v>71</v>
      </c>
      <c r="AF230" s="0" t="n">
        <v>78.8464285714286</v>
      </c>
      <c r="AG230" s="0" t="n">
        <v>18</v>
      </c>
      <c r="AH230" s="0" t="n">
        <f aca="false">AF230-AD230</f>
        <v>12.2314285714286</v>
      </c>
      <c r="AI230" s="0" t="n">
        <f aca="false">AE230-AG230</f>
        <v>53</v>
      </c>
      <c r="AJ230" s="0" t="n">
        <f aca="false">IF(AC230=B230,1,"ERROR")</f>
        <v>1</v>
      </c>
    </row>
    <row r="231" customFormat="false" ht="15" hidden="false" customHeight="false" outlineLevel="0" collapsed="false">
      <c r="A231" s="123" t="n">
        <v>229</v>
      </c>
      <c r="B231" s="124" t="s">
        <v>382</v>
      </c>
      <c r="C231" s="125" t="n">
        <v>37.2207142857143</v>
      </c>
      <c r="D231" s="126" t="n">
        <f aca="false">_xlfn.RANK.EQ(C231,$C$3:$C$310)</f>
        <v>228</v>
      </c>
      <c r="E231" s="125" t="n">
        <v>50</v>
      </c>
      <c r="F231" s="125" t="n">
        <v>0</v>
      </c>
      <c r="G231" s="125" t="n">
        <v>42.8571428571429</v>
      </c>
      <c r="H231" s="125" t="n">
        <v>50</v>
      </c>
      <c r="I231" s="125" t="n">
        <v>0</v>
      </c>
      <c r="J231" s="125" t="n">
        <v>71.4285714285714</v>
      </c>
      <c r="K231" s="127" t="n">
        <v>42.8571428571429</v>
      </c>
      <c r="L231" s="99"/>
      <c r="M231" s="99"/>
      <c r="N231" s="131" t="n">
        <v>184</v>
      </c>
      <c r="O231" s="132" t="s">
        <v>337</v>
      </c>
      <c r="P231" s="133" t="n">
        <v>37.0828571428571</v>
      </c>
      <c r="Q231" s="134" t="n">
        <v>229</v>
      </c>
      <c r="R231" s="118"/>
      <c r="T231" s="123" t="n">
        <v>150</v>
      </c>
      <c r="U231" s="124" t="s">
        <v>303</v>
      </c>
      <c r="V231" s="124" t="n">
        <v>59.2</v>
      </c>
      <c r="W231" s="124" t="n">
        <v>104</v>
      </c>
      <c r="X231" s="125" t="n">
        <v>-9.7557142857143</v>
      </c>
      <c r="Y231" s="139" t="n">
        <v>-44</v>
      </c>
      <c r="AB231" s="0" t="n">
        <v>229</v>
      </c>
      <c r="AC231" s="0" t="s">
        <v>382</v>
      </c>
      <c r="AD231" s="0" t="n">
        <v>44.365</v>
      </c>
      <c r="AE231" s="0" t="n">
        <v>181</v>
      </c>
      <c r="AF231" s="0" t="n">
        <v>37.2207142857143</v>
      </c>
      <c r="AG231" s="0" t="n">
        <v>228</v>
      </c>
      <c r="AH231" s="0" t="n">
        <f aca="false">AF231-AD231</f>
        <v>-7.14428571428572</v>
      </c>
      <c r="AI231" s="0" t="n">
        <f aca="false">AE231-AG231</f>
        <v>-47</v>
      </c>
      <c r="AJ231" s="0" t="n">
        <f aca="false">IF(AC231=B231,1,"ERROR")</f>
        <v>1</v>
      </c>
    </row>
    <row r="232" customFormat="false" ht="15" hidden="false" customHeight="false" outlineLevel="0" collapsed="false">
      <c r="A232" s="123" t="n">
        <v>230</v>
      </c>
      <c r="B232" s="124" t="s">
        <v>383</v>
      </c>
      <c r="C232" s="125" t="n">
        <v>32.0007142857143</v>
      </c>
      <c r="D232" s="126" t="n">
        <f aca="false">_xlfn.RANK.EQ(C232,$C$3:$C$310)</f>
        <v>266</v>
      </c>
      <c r="E232" s="125" t="n">
        <v>35.7142857142857</v>
      </c>
      <c r="F232" s="125" t="n">
        <v>35.7142857142857</v>
      </c>
      <c r="G232" s="125" t="n">
        <v>42.8571428571429</v>
      </c>
      <c r="H232" s="125" t="n">
        <v>28.5714285714286</v>
      </c>
      <c r="I232" s="125" t="n">
        <v>0</v>
      </c>
      <c r="J232" s="125" t="n">
        <v>92.8571428571429</v>
      </c>
      <c r="K232" s="127" t="n">
        <v>14.2857142857143</v>
      </c>
      <c r="L232" s="99"/>
      <c r="M232" s="99"/>
      <c r="N232" s="131" t="n">
        <v>196</v>
      </c>
      <c r="O232" s="132" t="s">
        <v>349</v>
      </c>
      <c r="P232" s="133" t="n">
        <v>36.945</v>
      </c>
      <c r="Q232" s="134" t="n">
        <v>230</v>
      </c>
      <c r="R232" s="118"/>
      <c r="T232" s="131" t="n">
        <v>9</v>
      </c>
      <c r="U232" s="132" t="s">
        <v>112</v>
      </c>
      <c r="V232" s="132" t="n">
        <v>45.1928571428572</v>
      </c>
      <c r="W232" s="132" t="n">
        <v>185</v>
      </c>
      <c r="X232" s="133" t="n">
        <v>-4.80642857142857</v>
      </c>
      <c r="Y232" s="139" t="n">
        <v>-45</v>
      </c>
      <c r="AB232" s="0" t="n">
        <v>230</v>
      </c>
      <c r="AC232" s="0" t="s">
        <v>383</v>
      </c>
      <c r="AD232" s="0" t="n">
        <v>29.3928571428571</v>
      </c>
      <c r="AE232" s="0" t="n">
        <v>283</v>
      </c>
      <c r="AF232" s="0" t="n">
        <v>32.0007142857143</v>
      </c>
      <c r="AG232" s="0" t="n">
        <v>266</v>
      </c>
      <c r="AH232" s="0" t="n">
        <f aca="false">AF232-AD232</f>
        <v>2.60785714285713</v>
      </c>
      <c r="AI232" s="0" t="n">
        <f aca="false">AE232-AG232</f>
        <v>17</v>
      </c>
      <c r="AJ232" s="0" t="n">
        <f aca="false">IF(AC232=B232,1,"ERROR")</f>
        <v>1</v>
      </c>
    </row>
    <row r="233" customFormat="false" ht="15" hidden="false" customHeight="false" outlineLevel="0" collapsed="false">
      <c r="A233" s="123" t="n">
        <v>231</v>
      </c>
      <c r="B233" s="124" t="s">
        <v>384</v>
      </c>
      <c r="C233" s="125" t="n">
        <v>38.7328571428571</v>
      </c>
      <c r="D233" s="126" t="n">
        <f aca="false">_xlfn.RANK.EQ(C233,$C$3:$C$310)</f>
        <v>219</v>
      </c>
      <c r="E233" s="125" t="n">
        <v>14.2857142857143</v>
      </c>
      <c r="F233" s="125" t="n">
        <v>7.14285714285714</v>
      </c>
      <c r="G233" s="125" t="n">
        <v>50</v>
      </c>
      <c r="H233" s="125" t="n">
        <v>21.4285714285714</v>
      </c>
      <c r="I233" s="125" t="n">
        <v>14.2857142857143</v>
      </c>
      <c r="J233" s="125" t="n">
        <v>100</v>
      </c>
      <c r="K233" s="127" t="n">
        <v>42.8571428571429</v>
      </c>
      <c r="L233" s="99"/>
      <c r="M233" s="99"/>
      <c r="N233" s="131" t="n">
        <v>28</v>
      </c>
      <c r="O233" s="132" t="s">
        <v>146</v>
      </c>
      <c r="P233" s="133" t="n">
        <v>36.8157142857143</v>
      </c>
      <c r="Q233" s="134" t="n">
        <v>231</v>
      </c>
      <c r="R233" s="118"/>
      <c r="T233" s="123" t="n">
        <v>165</v>
      </c>
      <c r="U233" s="124" t="s">
        <v>318</v>
      </c>
      <c r="V233" s="124" t="n">
        <v>13.5978571428571</v>
      </c>
      <c r="W233" s="124" t="n">
        <v>306</v>
      </c>
      <c r="X233" s="125" t="n">
        <v>-19.7785714285714</v>
      </c>
      <c r="Y233" s="139" t="n">
        <v>-46</v>
      </c>
      <c r="AB233" s="0" t="n">
        <v>231</v>
      </c>
      <c r="AC233" s="0" t="s">
        <v>384</v>
      </c>
      <c r="AD233" s="0" t="n">
        <v>33.3757142857143</v>
      </c>
      <c r="AE233" s="0" t="n">
        <v>261</v>
      </c>
      <c r="AF233" s="0" t="n">
        <v>38.7328571428571</v>
      </c>
      <c r="AG233" s="0" t="n">
        <v>219</v>
      </c>
      <c r="AH233" s="0" t="n">
        <f aca="false">AF233-AD233</f>
        <v>5.35714285714286</v>
      </c>
      <c r="AI233" s="0" t="n">
        <f aca="false">AE233-AG233</f>
        <v>42</v>
      </c>
      <c r="AJ233" s="0" t="n">
        <f aca="false">IF(AC233=B233,1,"ERROR")</f>
        <v>1</v>
      </c>
    </row>
    <row r="234" customFormat="false" ht="15" hidden="false" customHeight="false" outlineLevel="0" collapsed="false">
      <c r="A234" s="123" t="n">
        <v>232</v>
      </c>
      <c r="B234" s="124" t="s">
        <v>385</v>
      </c>
      <c r="C234" s="125" t="n">
        <v>74.5892857142857</v>
      </c>
      <c r="D234" s="126" t="n">
        <f aca="false">_xlfn.RANK.EQ(C234,$C$3:$C$310)</f>
        <v>28</v>
      </c>
      <c r="E234" s="125" t="n">
        <v>71.4285714285714</v>
      </c>
      <c r="F234" s="125" t="n">
        <v>64.2857142857143</v>
      </c>
      <c r="G234" s="125" t="n">
        <v>92.8571428571429</v>
      </c>
      <c r="H234" s="125" t="n">
        <v>42.8571428571429</v>
      </c>
      <c r="I234" s="125" t="n">
        <v>92.8571428571429</v>
      </c>
      <c r="J234" s="125" t="n">
        <v>71.4285714285714</v>
      </c>
      <c r="K234" s="127" t="n">
        <v>64.2857142857143</v>
      </c>
      <c r="L234" s="99"/>
      <c r="M234" s="99"/>
      <c r="N234" s="131" t="n">
        <v>237</v>
      </c>
      <c r="O234" s="132" t="s">
        <v>390</v>
      </c>
      <c r="P234" s="133" t="n">
        <v>36.8085714285714</v>
      </c>
      <c r="Q234" s="134" t="n">
        <v>232</v>
      </c>
      <c r="R234" s="118"/>
      <c r="T234" s="123" t="n">
        <v>229</v>
      </c>
      <c r="U234" s="124" t="s">
        <v>382</v>
      </c>
      <c r="V234" s="124" t="n">
        <v>37.2207142857143</v>
      </c>
      <c r="W234" s="124" t="n">
        <v>228</v>
      </c>
      <c r="X234" s="125" t="n">
        <v>-7.14428571428572</v>
      </c>
      <c r="Y234" s="139" t="n">
        <v>-47</v>
      </c>
      <c r="AB234" s="0" t="n">
        <v>232</v>
      </c>
      <c r="AC234" s="0" t="s">
        <v>385</v>
      </c>
      <c r="AD234" s="0" t="n">
        <v>84.7528571428571</v>
      </c>
      <c r="AE234" s="0" t="n">
        <v>27</v>
      </c>
      <c r="AF234" s="0" t="n">
        <v>74.5892857142857</v>
      </c>
      <c r="AG234" s="0" t="n">
        <v>28</v>
      </c>
      <c r="AH234" s="0" t="n">
        <f aca="false">AF234-AD234</f>
        <v>-10.1635714285714</v>
      </c>
      <c r="AI234" s="0" t="n">
        <f aca="false">AE234-AG234</f>
        <v>-1</v>
      </c>
      <c r="AJ234" s="0" t="n">
        <f aca="false">IF(AC234=B234,1,"ERROR")</f>
        <v>1</v>
      </c>
    </row>
    <row r="235" customFormat="false" ht="15" hidden="false" customHeight="false" outlineLevel="0" collapsed="false">
      <c r="A235" s="123" t="n">
        <v>233</v>
      </c>
      <c r="B235" s="124" t="s">
        <v>386</v>
      </c>
      <c r="C235" s="125" t="n">
        <v>37.3585714285714</v>
      </c>
      <c r="D235" s="126" t="n">
        <f aca="false">_xlfn.RANK.EQ(C235,$C$3:$C$310)</f>
        <v>227</v>
      </c>
      <c r="E235" s="125" t="n">
        <v>14.2857142857143</v>
      </c>
      <c r="F235" s="125" t="n">
        <v>42.8571428571429</v>
      </c>
      <c r="G235" s="125" t="n">
        <v>50</v>
      </c>
      <c r="H235" s="125" t="n">
        <v>14.2857142857143</v>
      </c>
      <c r="I235" s="125" t="n">
        <v>0</v>
      </c>
      <c r="J235" s="125" t="n">
        <v>100</v>
      </c>
      <c r="K235" s="127" t="n">
        <v>42.8571428571429</v>
      </c>
      <c r="L235" s="99"/>
      <c r="M235" s="99"/>
      <c r="N235" s="131" t="n">
        <v>225</v>
      </c>
      <c r="O235" s="132" t="s">
        <v>378</v>
      </c>
      <c r="P235" s="133" t="n">
        <v>36.8078571428571</v>
      </c>
      <c r="Q235" s="134" t="n">
        <v>233</v>
      </c>
      <c r="R235" s="118"/>
      <c r="T235" s="123" t="n">
        <v>76</v>
      </c>
      <c r="U235" s="124" t="s">
        <v>229</v>
      </c>
      <c r="V235" s="124" t="n">
        <v>56.18</v>
      </c>
      <c r="W235" s="124" t="n">
        <v>120</v>
      </c>
      <c r="X235" s="125" t="n">
        <v>-10.1642857142857</v>
      </c>
      <c r="Y235" s="139" t="n">
        <v>-48</v>
      </c>
      <c r="AB235" s="0" t="n">
        <v>233</v>
      </c>
      <c r="AC235" s="0" t="s">
        <v>386</v>
      </c>
      <c r="AD235" s="0" t="n">
        <v>40.2421428571429</v>
      </c>
      <c r="AE235" s="0" t="n">
        <v>214</v>
      </c>
      <c r="AF235" s="0" t="n">
        <v>37.3585714285714</v>
      </c>
      <c r="AG235" s="0" t="n">
        <v>227</v>
      </c>
      <c r="AH235" s="0" t="n">
        <f aca="false">AF235-AD235</f>
        <v>-2.88357142857143</v>
      </c>
      <c r="AI235" s="0" t="n">
        <f aca="false">AE235-AG235</f>
        <v>-13</v>
      </c>
      <c r="AJ235" s="0" t="n">
        <f aca="false">IF(AC235=B235,1,"ERROR")</f>
        <v>1</v>
      </c>
    </row>
    <row r="236" customFormat="false" ht="15" hidden="false" customHeight="false" outlineLevel="0" collapsed="false">
      <c r="A236" s="123" t="n">
        <v>234</v>
      </c>
      <c r="B236" s="124" t="s">
        <v>387</v>
      </c>
      <c r="C236" s="125" t="n">
        <v>86.5364285714286</v>
      </c>
      <c r="D236" s="126" t="n">
        <f aca="false">_xlfn.RANK.EQ(C236,$C$3:$C$310)</f>
        <v>5</v>
      </c>
      <c r="E236" s="125" t="n">
        <v>92.8571428571429</v>
      </c>
      <c r="F236" s="125" t="n">
        <v>42.8571428571429</v>
      </c>
      <c r="G236" s="125" t="n">
        <v>92.8571428571429</v>
      </c>
      <c r="H236" s="125" t="n">
        <v>92.8571428571429</v>
      </c>
      <c r="I236" s="125" t="n">
        <v>71.4285714285714</v>
      </c>
      <c r="J236" s="125" t="n">
        <v>100</v>
      </c>
      <c r="K236" s="127" t="n">
        <v>92.8571428571429</v>
      </c>
      <c r="L236" s="99"/>
      <c r="M236" s="99"/>
      <c r="N236" s="131" t="n">
        <v>247</v>
      </c>
      <c r="O236" s="132" t="s">
        <v>400</v>
      </c>
      <c r="P236" s="133" t="n">
        <v>36.6707142857143</v>
      </c>
      <c r="Q236" s="134" t="n">
        <v>234</v>
      </c>
      <c r="R236" s="118"/>
      <c r="T236" s="123" t="n">
        <v>243</v>
      </c>
      <c r="U236" s="124" t="s">
        <v>396</v>
      </c>
      <c r="V236" s="124" t="n">
        <v>51.2357142857143</v>
      </c>
      <c r="W236" s="124" t="n">
        <v>150</v>
      </c>
      <c r="X236" s="125" t="n">
        <v>-8.65</v>
      </c>
      <c r="Y236" s="139" t="n">
        <v>-48</v>
      </c>
      <c r="AB236" s="0" t="n">
        <v>234</v>
      </c>
      <c r="AC236" s="0" t="s">
        <v>387</v>
      </c>
      <c r="AD236" s="0" t="n">
        <v>85.3014285714286</v>
      </c>
      <c r="AE236" s="0" t="n">
        <v>26</v>
      </c>
      <c r="AF236" s="0" t="n">
        <v>86.5364285714286</v>
      </c>
      <c r="AG236" s="0" t="n">
        <v>5</v>
      </c>
      <c r="AH236" s="0" t="n">
        <f aca="false">AF236-AD236</f>
        <v>1.235</v>
      </c>
      <c r="AI236" s="0" t="n">
        <f aca="false">AE236-AG236</f>
        <v>21</v>
      </c>
      <c r="AJ236" s="0" t="n">
        <f aca="false">IF(AC236=B236,1,"ERROR")</f>
        <v>1</v>
      </c>
    </row>
    <row r="237" customFormat="false" ht="15" hidden="false" customHeight="false" outlineLevel="0" collapsed="false">
      <c r="A237" s="123" t="n">
        <v>235</v>
      </c>
      <c r="B237" s="124" t="s">
        <v>388</v>
      </c>
      <c r="C237" s="125" t="n">
        <v>30.4907142857143</v>
      </c>
      <c r="D237" s="126" t="n">
        <f aca="false">_xlfn.RANK.EQ(C237,$C$3:$C$310)</f>
        <v>273</v>
      </c>
      <c r="E237" s="125" t="n">
        <v>14.2857142857143</v>
      </c>
      <c r="F237" s="125" t="n">
        <v>35.7142857142857</v>
      </c>
      <c r="G237" s="125" t="n">
        <v>21.4285714285714</v>
      </c>
      <c r="H237" s="125" t="n">
        <v>28.5714285714286</v>
      </c>
      <c r="I237" s="125" t="n">
        <v>0</v>
      </c>
      <c r="J237" s="125" t="n">
        <v>85.7142857142857</v>
      </c>
      <c r="K237" s="127" t="n">
        <v>35.7142857142857</v>
      </c>
      <c r="L237" s="99"/>
      <c r="M237" s="99"/>
      <c r="N237" s="131" t="n">
        <v>60</v>
      </c>
      <c r="O237" s="132" t="s">
        <v>213</v>
      </c>
      <c r="P237" s="133" t="n">
        <v>36.5342857142857</v>
      </c>
      <c r="Q237" s="134" t="n">
        <v>235</v>
      </c>
      <c r="R237" s="118"/>
      <c r="T237" s="123" t="n">
        <v>116</v>
      </c>
      <c r="U237" s="124" t="s">
        <v>269</v>
      </c>
      <c r="V237" s="124" t="n">
        <v>53.985</v>
      </c>
      <c r="W237" s="124" t="n">
        <v>133</v>
      </c>
      <c r="X237" s="125" t="n">
        <v>-10.2964285714286</v>
      </c>
      <c r="Y237" s="139" t="n">
        <v>-49</v>
      </c>
      <c r="AB237" s="0" t="n">
        <v>235</v>
      </c>
      <c r="AC237" s="0" t="s">
        <v>388</v>
      </c>
      <c r="AD237" s="0" t="n">
        <v>25.2714285714286</v>
      </c>
      <c r="AE237" s="0" t="n">
        <v>295</v>
      </c>
      <c r="AF237" s="0" t="n">
        <v>30.4907142857143</v>
      </c>
      <c r="AG237" s="0" t="n">
        <v>273</v>
      </c>
      <c r="AH237" s="0" t="n">
        <f aca="false">AF237-AD237</f>
        <v>5.21928571428571</v>
      </c>
      <c r="AI237" s="0" t="n">
        <f aca="false">AE237-AG237</f>
        <v>22</v>
      </c>
      <c r="AJ237" s="0" t="n">
        <f aca="false">IF(AC237=B237,1,"ERROR")</f>
        <v>1</v>
      </c>
    </row>
    <row r="238" customFormat="false" ht="15" hidden="false" customHeight="false" outlineLevel="0" collapsed="false">
      <c r="A238" s="123" t="n">
        <v>236</v>
      </c>
      <c r="B238" s="124" t="s">
        <v>389</v>
      </c>
      <c r="C238" s="125" t="n">
        <v>61.5385714285714</v>
      </c>
      <c r="D238" s="126" t="n">
        <f aca="false">_xlfn.RANK.EQ(C238,$C$3:$C$310)</f>
        <v>87</v>
      </c>
      <c r="E238" s="125" t="n">
        <v>28.5714285714286</v>
      </c>
      <c r="F238" s="125" t="n">
        <v>35.7142857142857</v>
      </c>
      <c r="G238" s="125" t="n">
        <v>92.8571428571429</v>
      </c>
      <c r="H238" s="125" t="n">
        <v>50</v>
      </c>
      <c r="I238" s="125" t="n">
        <v>64.2857142857143</v>
      </c>
      <c r="J238" s="125" t="n">
        <v>100</v>
      </c>
      <c r="K238" s="127" t="n">
        <v>50</v>
      </c>
      <c r="L238" s="99"/>
      <c r="M238" s="99"/>
      <c r="N238" s="131" t="n">
        <v>34</v>
      </c>
      <c r="O238" s="132" t="s">
        <v>168</v>
      </c>
      <c r="P238" s="133" t="n">
        <v>35.985</v>
      </c>
      <c r="Q238" s="134" t="n">
        <v>236</v>
      </c>
      <c r="R238" s="118"/>
      <c r="T238" s="123" t="n">
        <v>106</v>
      </c>
      <c r="U238" s="124" t="s">
        <v>259</v>
      </c>
      <c r="V238" s="124" t="n">
        <v>62.5</v>
      </c>
      <c r="W238" s="124" t="n">
        <v>81</v>
      </c>
      <c r="X238" s="125" t="n">
        <v>-21.7007142857143</v>
      </c>
      <c r="Y238" s="139" t="n">
        <v>-51</v>
      </c>
      <c r="AB238" s="0" t="n">
        <v>236</v>
      </c>
      <c r="AC238" s="0" t="s">
        <v>389</v>
      </c>
      <c r="AD238" s="0" t="n">
        <v>61.2585714285714</v>
      </c>
      <c r="AE238" s="0" t="n">
        <v>95</v>
      </c>
      <c r="AF238" s="0" t="n">
        <v>61.5385714285714</v>
      </c>
      <c r="AG238" s="0" t="n">
        <v>87</v>
      </c>
      <c r="AH238" s="0" t="n">
        <f aca="false">AF238-AD238</f>
        <v>0.279999999999994</v>
      </c>
      <c r="AI238" s="0" t="n">
        <f aca="false">AE238-AG238</f>
        <v>8</v>
      </c>
      <c r="AJ238" s="0" t="n">
        <f aca="false">IF(AC238=B238,1,"ERROR")</f>
        <v>1</v>
      </c>
    </row>
    <row r="239" customFormat="false" ht="15" hidden="false" customHeight="false" outlineLevel="0" collapsed="false">
      <c r="A239" s="123" t="n">
        <v>237</v>
      </c>
      <c r="B239" s="124" t="s">
        <v>390</v>
      </c>
      <c r="C239" s="125" t="n">
        <v>36.8085714285714</v>
      </c>
      <c r="D239" s="126" t="n">
        <f aca="false">_xlfn.RANK.EQ(C239,$C$3:$C$310)</f>
        <v>232</v>
      </c>
      <c r="E239" s="125" t="n">
        <v>21.4285714285714</v>
      </c>
      <c r="F239" s="125" t="n">
        <v>0</v>
      </c>
      <c r="G239" s="125" t="n">
        <v>50</v>
      </c>
      <c r="H239" s="125" t="n">
        <v>28.5714285714286</v>
      </c>
      <c r="I239" s="125" t="n">
        <v>0</v>
      </c>
      <c r="J239" s="125" t="n">
        <v>100</v>
      </c>
      <c r="K239" s="127" t="n">
        <v>42.8571428571429</v>
      </c>
      <c r="L239" s="99"/>
      <c r="M239" s="99"/>
      <c r="N239" s="131" t="n">
        <v>158</v>
      </c>
      <c r="O239" s="132" t="s">
        <v>311</v>
      </c>
      <c r="P239" s="133" t="n">
        <v>35.8457142857143</v>
      </c>
      <c r="Q239" s="134" t="n">
        <v>237</v>
      </c>
      <c r="R239" s="118"/>
      <c r="T239" s="123" t="n">
        <v>178</v>
      </c>
      <c r="U239" s="124" t="s">
        <v>331</v>
      </c>
      <c r="V239" s="124" t="n">
        <v>45.88</v>
      </c>
      <c r="W239" s="124" t="n">
        <v>178</v>
      </c>
      <c r="X239" s="125" t="n">
        <v>-7.69142857142857</v>
      </c>
      <c r="Y239" s="139" t="n">
        <v>-52</v>
      </c>
      <c r="AB239" s="0" t="n">
        <v>237</v>
      </c>
      <c r="AC239" s="0" t="s">
        <v>390</v>
      </c>
      <c r="AD239" s="0" t="n">
        <v>51.6457142857143</v>
      </c>
      <c r="AE239" s="0" t="n">
        <v>133</v>
      </c>
      <c r="AF239" s="0" t="n">
        <v>36.8085714285714</v>
      </c>
      <c r="AG239" s="0" t="n">
        <v>232</v>
      </c>
      <c r="AH239" s="0" t="n">
        <f aca="false">AF239-AD239</f>
        <v>-14.8371428571429</v>
      </c>
      <c r="AI239" s="0" t="n">
        <f aca="false">AE239-AG239</f>
        <v>-99</v>
      </c>
      <c r="AJ239" s="0" t="n">
        <f aca="false">IF(AC239=B239,1,"ERROR")</f>
        <v>1</v>
      </c>
    </row>
    <row r="240" customFormat="false" ht="15" hidden="false" customHeight="false" outlineLevel="0" collapsed="false">
      <c r="A240" s="123" t="n">
        <v>238</v>
      </c>
      <c r="B240" s="124" t="s">
        <v>391</v>
      </c>
      <c r="C240" s="125" t="n">
        <v>64.4221428571429</v>
      </c>
      <c r="D240" s="126" t="n">
        <f aca="false">_xlfn.RANK.EQ(C240,$C$3:$C$310)</f>
        <v>70</v>
      </c>
      <c r="E240" s="125" t="n">
        <v>50</v>
      </c>
      <c r="F240" s="125" t="n">
        <v>71.4285714285714</v>
      </c>
      <c r="G240" s="125" t="n">
        <v>50</v>
      </c>
      <c r="H240" s="125" t="n">
        <v>92.8571428571429</v>
      </c>
      <c r="I240" s="125" t="n">
        <v>64.2857142857143</v>
      </c>
      <c r="J240" s="125" t="n">
        <v>100</v>
      </c>
      <c r="K240" s="127" t="n">
        <v>50</v>
      </c>
      <c r="L240" s="99"/>
      <c r="M240" s="99"/>
      <c r="N240" s="131" t="n">
        <v>300</v>
      </c>
      <c r="O240" s="132" t="s">
        <v>453</v>
      </c>
      <c r="P240" s="133" t="n">
        <v>35.7114285714286</v>
      </c>
      <c r="Q240" s="134" t="n">
        <v>238</v>
      </c>
      <c r="R240" s="118"/>
      <c r="T240" s="123" t="n">
        <v>200</v>
      </c>
      <c r="U240" s="124" t="s">
        <v>353</v>
      </c>
      <c r="V240" s="124" t="n">
        <v>30.2157142857143</v>
      </c>
      <c r="W240" s="124" t="n">
        <v>277</v>
      </c>
      <c r="X240" s="125" t="n">
        <v>-7.83142857142857</v>
      </c>
      <c r="Y240" s="139" t="n">
        <v>-52</v>
      </c>
      <c r="AB240" s="0" t="n">
        <v>238</v>
      </c>
      <c r="AC240" s="0" t="s">
        <v>391</v>
      </c>
      <c r="AD240" s="0" t="n">
        <v>48.7621428571429</v>
      </c>
      <c r="AE240" s="0" t="n">
        <v>147</v>
      </c>
      <c r="AF240" s="0" t="n">
        <v>64.4221428571429</v>
      </c>
      <c r="AG240" s="0" t="n">
        <v>70</v>
      </c>
      <c r="AH240" s="0" t="n">
        <f aca="false">AF240-AD240</f>
        <v>15.66</v>
      </c>
      <c r="AI240" s="0" t="n">
        <f aca="false">AE240-AG240</f>
        <v>77</v>
      </c>
      <c r="AJ240" s="0" t="n">
        <f aca="false">IF(AC240=B240,1,"ERROR")</f>
        <v>1</v>
      </c>
    </row>
    <row r="241" customFormat="false" ht="15" hidden="false" customHeight="false" outlineLevel="0" collapsed="false">
      <c r="A241" s="123" t="n">
        <v>239</v>
      </c>
      <c r="B241" s="124" t="s">
        <v>392</v>
      </c>
      <c r="C241" s="125" t="n">
        <v>60.3</v>
      </c>
      <c r="D241" s="126" t="n">
        <f aca="false">_xlfn.RANK.EQ(C241,$C$3:$C$310)</f>
        <v>98</v>
      </c>
      <c r="E241" s="125" t="n">
        <v>71.4285714285714</v>
      </c>
      <c r="F241" s="125" t="n">
        <v>35.7142857142857</v>
      </c>
      <c r="G241" s="125" t="n">
        <v>50</v>
      </c>
      <c r="H241" s="125" t="n">
        <v>50</v>
      </c>
      <c r="I241" s="125" t="n">
        <v>64.2857142857143</v>
      </c>
      <c r="J241" s="125" t="n">
        <v>92.8571428571429</v>
      </c>
      <c r="K241" s="127" t="n">
        <v>42.8571428571429</v>
      </c>
      <c r="L241" s="99"/>
      <c r="M241" s="99"/>
      <c r="N241" s="131" t="n">
        <v>216</v>
      </c>
      <c r="O241" s="132" t="s">
        <v>369</v>
      </c>
      <c r="P241" s="133" t="n">
        <v>35.71</v>
      </c>
      <c r="Q241" s="134" t="n">
        <v>239</v>
      </c>
      <c r="R241" s="118"/>
      <c r="T241" s="123" t="n">
        <v>275</v>
      </c>
      <c r="U241" s="124" t="s">
        <v>428</v>
      </c>
      <c r="V241" s="124" t="n">
        <v>53.1592857142857</v>
      </c>
      <c r="W241" s="124" t="n">
        <v>137</v>
      </c>
      <c r="X241" s="125" t="n">
        <v>-10.8521428571429</v>
      </c>
      <c r="Y241" s="139" t="n">
        <v>-52</v>
      </c>
      <c r="AB241" s="0" t="n">
        <v>239</v>
      </c>
      <c r="AC241" s="0" t="s">
        <v>392</v>
      </c>
      <c r="AD241" s="0" t="n">
        <v>65.52</v>
      </c>
      <c r="AE241" s="0" t="n">
        <v>80</v>
      </c>
      <c r="AF241" s="0" t="n">
        <v>60.3</v>
      </c>
      <c r="AG241" s="0" t="n">
        <v>98</v>
      </c>
      <c r="AH241" s="0" t="n">
        <f aca="false">AF241-AD241</f>
        <v>-5.21999999999999</v>
      </c>
      <c r="AI241" s="0" t="n">
        <f aca="false">AE241-AG241</f>
        <v>-18</v>
      </c>
      <c r="AJ241" s="0" t="n">
        <f aca="false">IF(AC241=B241,1,"ERROR")</f>
        <v>1</v>
      </c>
    </row>
    <row r="242" customFormat="false" ht="15" hidden="false" customHeight="false" outlineLevel="0" collapsed="false">
      <c r="A242" s="123" t="n">
        <v>240</v>
      </c>
      <c r="B242" s="124" t="s">
        <v>393</v>
      </c>
      <c r="C242" s="125" t="n">
        <v>50.9628571428572</v>
      </c>
      <c r="D242" s="126" t="n">
        <f aca="false">_xlfn.RANK.EQ(C242,$C$3:$C$310)</f>
        <v>152</v>
      </c>
      <c r="E242" s="125" t="n">
        <v>35.7142857142857</v>
      </c>
      <c r="F242" s="125" t="n">
        <v>35.7142857142857</v>
      </c>
      <c r="G242" s="125" t="n">
        <v>42.8571428571429</v>
      </c>
      <c r="H242" s="125" t="n">
        <v>92.8571428571429</v>
      </c>
      <c r="I242" s="125" t="n">
        <v>64.2857142857143</v>
      </c>
      <c r="J242" s="125" t="n">
        <v>57.1428571428572</v>
      </c>
      <c r="K242" s="127" t="n">
        <v>42.8571428571429</v>
      </c>
      <c r="L242" s="99"/>
      <c r="M242" s="99"/>
      <c r="N242" s="131" t="n">
        <v>23</v>
      </c>
      <c r="O242" s="132" t="s">
        <v>136</v>
      </c>
      <c r="P242" s="133" t="n">
        <v>35.71</v>
      </c>
      <c r="Q242" s="134" t="n">
        <v>240</v>
      </c>
      <c r="R242" s="118"/>
      <c r="T242" s="123" t="n">
        <v>96</v>
      </c>
      <c r="U242" s="124" t="s">
        <v>249</v>
      </c>
      <c r="V242" s="124" t="n">
        <v>39.9678571428571</v>
      </c>
      <c r="W242" s="124" t="n">
        <v>209</v>
      </c>
      <c r="X242" s="125" t="n">
        <v>-7.83071428571429</v>
      </c>
      <c r="Y242" s="139" t="n">
        <v>-55</v>
      </c>
      <c r="AB242" s="0" t="n">
        <v>240</v>
      </c>
      <c r="AC242" s="0" t="s">
        <v>393</v>
      </c>
      <c r="AD242" s="0" t="n">
        <v>45.1878571428571</v>
      </c>
      <c r="AE242" s="0" t="n">
        <v>174</v>
      </c>
      <c r="AF242" s="0" t="n">
        <v>50.9628571428572</v>
      </c>
      <c r="AG242" s="0" t="n">
        <v>152</v>
      </c>
      <c r="AH242" s="0" t="n">
        <f aca="false">AF242-AD242</f>
        <v>5.77500000000001</v>
      </c>
      <c r="AI242" s="0" t="n">
        <f aca="false">AE242-AG242</f>
        <v>22</v>
      </c>
      <c r="AJ242" s="0" t="n">
        <f aca="false">IF(AC242=B242,1,"ERROR")</f>
        <v>1</v>
      </c>
    </row>
    <row r="243" customFormat="false" ht="15" hidden="false" customHeight="false" outlineLevel="0" collapsed="false">
      <c r="A243" s="123" t="n">
        <v>241</v>
      </c>
      <c r="B243" s="124" t="s">
        <v>394</v>
      </c>
      <c r="C243" s="125" t="n">
        <v>57.6914285714286</v>
      </c>
      <c r="D243" s="126" t="n">
        <f aca="false">_xlfn.RANK.EQ(C243,$C$3:$C$310)</f>
        <v>113</v>
      </c>
      <c r="E243" s="125" t="n">
        <v>42.8571428571429</v>
      </c>
      <c r="F243" s="125" t="n">
        <v>35.7142857142857</v>
      </c>
      <c r="G243" s="125" t="n">
        <v>42.8571428571429</v>
      </c>
      <c r="H243" s="125" t="n">
        <v>50</v>
      </c>
      <c r="I243" s="125" t="n">
        <v>71.4285714285714</v>
      </c>
      <c r="J243" s="125" t="n">
        <v>100</v>
      </c>
      <c r="K243" s="127" t="n">
        <v>42.8571428571429</v>
      </c>
      <c r="L243" s="99"/>
      <c r="M243" s="99"/>
      <c r="N243" s="131" t="n">
        <v>198</v>
      </c>
      <c r="O243" s="132" t="s">
        <v>351</v>
      </c>
      <c r="P243" s="133" t="n">
        <v>35.71</v>
      </c>
      <c r="Q243" s="134" t="n">
        <v>240</v>
      </c>
      <c r="R243" s="118"/>
      <c r="T243" s="123" t="n">
        <v>199</v>
      </c>
      <c r="U243" s="124" t="s">
        <v>352</v>
      </c>
      <c r="V243" s="124" t="n">
        <v>34.0621428571429</v>
      </c>
      <c r="W243" s="124" t="n">
        <v>251</v>
      </c>
      <c r="X243" s="125" t="n">
        <v>-7.69285714285714</v>
      </c>
      <c r="Y243" s="139" t="n">
        <v>-56</v>
      </c>
      <c r="AB243" s="0" t="n">
        <v>241</v>
      </c>
      <c r="AC243" s="0" t="s">
        <v>394</v>
      </c>
      <c r="AD243" s="0" t="n">
        <v>34.61</v>
      </c>
      <c r="AE243" s="0" t="n">
        <v>253</v>
      </c>
      <c r="AF243" s="0" t="n">
        <v>57.6914285714286</v>
      </c>
      <c r="AG243" s="0" t="n">
        <v>113</v>
      </c>
      <c r="AH243" s="0" t="n">
        <f aca="false">AF243-AD243</f>
        <v>23.0814285714286</v>
      </c>
      <c r="AI243" s="0" t="n">
        <f aca="false">AE243-AG243</f>
        <v>140</v>
      </c>
      <c r="AJ243" s="0" t="n">
        <f aca="false">IF(AC243=B243,1,"ERROR")</f>
        <v>1</v>
      </c>
    </row>
    <row r="244" customFormat="false" ht="15" hidden="false" customHeight="false" outlineLevel="0" collapsed="false">
      <c r="A244" s="123" t="n">
        <v>242</v>
      </c>
      <c r="B244" s="124" t="s">
        <v>395</v>
      </c>
      <c r="C244" s="125" t="n">
        <v>48.0714285714286</v>
      </c>
      <c r="D244" s="126" t="n">
        <f aca="false">_xlfn.RANK.EQ(C244,$C$3:$C$310)</f>
        <v>167</v>
      </c>
      <c r="E244" s="125" t="n">
        <v>64.2857142857143</v>
      </c>
      <c r="F244" s="125" t="n">
        <v>35.7142857142857</v>
      </c>
      <c r="G244" s="125" t="n">
        <v>50</v>
      </c>
      <c r="H244" s="125" t="n">
        <v>92.8571428571429</v>
      </c>
      <c r="I244" s="125" t="n">
        <v>0</v>
      </c>
      <c r="J244" s="125" t="n">
        <v>92.8571428571429</v>
      </c>
      <c r="K244" s="127" t="n">
        <v>42.8571428571429</v>
      </c>
      <c r="L244" s="99"/>
      <c r="M244" s="99"/>
      <c r="N244" s="131" t="n">
        <v>25</v>
      </c>
      <c r="O244" s="132" t="s">
        <v>138</v>
      </c>
      <c r="P244" s="133" t="n">
        <v>35.5742857142857</v>
      </c>
      <c r="Q244" s="134" t="n">
        <v>242</v>
      </c>
      <c r="R244" s="118"/>
      <c r="T244" s="123" t="n">
        <v>132</v>
      </c>
      <c r="U244" s="124" t="s">
        <v>285</v>
      </c>
      <c r="V244" s="124" t="n">
        <v>57.555</v>
      </c>
      <c r="W244" s="124" t="n">
        <v>114</v>
      </c>
      <c r="X244" s="125" t="n">
        <v>-12.775</v>
      </c>
      <c r="Y244" s="139" t="n">
        <v>-57</v>
      </c>
      <c r="AB244" s="0" t="n">
        <v>242</v>
      </c>
      <c r="AC244" s="0" t="s">
        <v>395</v>
      </c>
      <c r="AD244" s="0" t="n">
        <v>53.8421428571429</v>
      </c>
      <c r="AE244" s="0" t="n">
        <v>124</v>
      </c>
      <c r="AF244" s="0" t="n">
        <v>48.0714285714286</v>
      </c>
      <c r="AG244" s="0" t="n">
        <v>167</v>
      </c>
      <c r="AH244" s="0" t="n">
        <f aca="false">AF244-AD244</f>
        <v>-5.77071428571429</v>
      </c>
      <c r="AI244" s="0" t="n">
        <f aca="false">AE244-AG244</f>
        <v>-43</v>
      </c>
      <c r="AJ244" s="0" t="n">
        <f aca="false">IF(AC244=B244,1,"ERROR")</f>
        <v>1</v>
      </c>
    </row>
    <row r="245" customFormat="false" ht="15" hidden="false" customHeight="false" outlineLevel="0" collapsed="false">
      <c r="A245" s="123" t="n">
        <v>243</v>
      </c>
      <c r="B245" s="124" t="s">
        <v>396</v>
      </c>
      <c r="C245" s="125" t="n">
        <v>51.2357142857143</v>
      </c>
      <c r="D245" s="126" t="n">
        <f aca="false">_xlfn.RANK.EQ(C245,$C$3:$C$310)</f>
        <v>150</v>
      </c>
      <c r="E245" s="125" t="n">
        <v>21.4285714285714</v>
      </c>
      <c r="F245" s="125" t="n">
        <v>35.7142857142857</v>
      </c>
      <c r="G245" s="125" t="n">
        <v>28.5714285714286</v>
      </c>
      <c r="H245" s="125" t="n">
        <v>50</v>
      </c>
      <c r="I245" s="125" t="n">
        <v>64.2857142857143</v>
      </c>
      <c r="J245" s="125" t="n">
        <v>100</v>
      </c>
      <c r="K245" s="127" t="n">
        <v>42.8571428571429</v>
      </c>
      <c r="L245" s="99"/>
      <c r="M245" s="99"/>
      <c r="N245" s="131" t="n">
        <v>296</v>
      </c>
      <c r="O245" s="132" t="s">
        <v>449</v>
      </c>
      <c r="P245" s="133" t="n">
        <v>35.4357142857143</v>
      </c>
      <c r="Q245" s="134" t="n">
        <v>243</v>
      </c>
      <c r="R245" s="118"/>
      <c r="T245" s="123" t="n">
        <v>159</v>
      </c>
      <c r="U245" s="124" t="s">
        <v>312</v>
      </c>
      <c r="V245" s="124" t="n">
        <v>61.4</v>
      </c>
      <c r="W245" s="124" t="n">
        <v>89</v>
      </c>
      <c r="X245" s="125" t="n">
        <v>-19.78</v>
      </c>
      <c r="Y245" s="139" t="n">
        <v>-57</v>
      </c>
      <c r="AB245" s="0" t="n">
        <v>243</v>
      </c>
      <c r="AC245" s="0" t="s">
        <v>396</v>
      </c>
      <c r="AD245" s="0" t="n">
        <v>59.8857142857143</v>
      </c>
      <c r="AE245" s="0" t="n">
        <v>102</v>
      </c>
      <c r="AF245" s="0" t="n">
        <v>51.2357142857143</v>
      </c>
      <c r="AG245" s="0" t="n">
        <v>150</v>
      </c>
      <c r="AH245" s="0" t="n">
        <f aca="false">AF245-AD245</f>
        <v>-8.65</v>
      </c>
      <c r="AI245" s="0" t="n">
        <f aca="false">AE245-AG245</f>
        <v>-48</v>
      </c>
      <c r="AJ245" s="0" t="n">
        <f aca="false">IF(AC245=B245,1,"ERROR")</f>
        <v>1</v>
      </c>
    </row>
    <row r="246" customFormat="false" ht="15" hidden="false" customHeight="false" outlineLevel="0" collapsed="false">
      <c r="A246" s="123" t="n">
        <v>244</v>
      </c>
      <c r="B246" s="124" t="s">
        <v>397</v>
      </c>
      <c r="C246" s="125" t="n">
        <v>32.4135714285714</v>
      </c>
      <c r="D246" s="126" t="n">
        <f aca="false">_xlfn.RANK.EQ(C246,$C$3:$C$310)</f>
        <v>263</v>
      </c>
      <c r="E246" s="125" t="n">
        <v>35.7142857142857</v>
      </c>
      <c r="F246" s="125" t="n">
        <v>0</v>
      </c>
      <c r="G246" s="125" t="n">
        <v>50</v>
      </c>
      <c r="H246" s="125" t="n">
        <v>21.4285714285714</v>
      </c>
      <c r="I246" s="125" t="n">
        <v>0</v>
      </c>
      <c r="J246" s="125" t="n">
        <v>71.4285714285714</v>
      </c>
      <c r="K246" s="127" t="n">
        <v>35.7142857142857</v>
      </c>
      <c r="L246" s="99"/>
      <c r="M246" s="99"/>
      <c r="N246" s="131" t="n">
        <v>283</v>
      </c>
      <c r="O246" s="132" t="s">
        <v>436</v>
      </c>
      <c r="P246" s="133" t="n">
        <v>35.2978571428571</v>
      </c>
      <c r="Q246" s="134" t="n">
        <v>244</v>
      </c>
      <c r="R246" s="118"/>
      <c r="T246" s="123" t="n">
        <v>266</v>
      </c>
      <c r="U246" s="124" t="s">
        <v>419</v>
      </c>
      <c r="V246" s="124" t="n">
        <v>33.5135714285714</v>
      </c>
      <c r="W246" s="124" t="n">
        <v>253</v>
      </c>
      <c r="X246" s="125" t="n">
        <v>-8.24142857142856</v>
      </c>
      <c r="Y246" s="139" t="n">
        <v>-58</v>
      </c>
      <c r="AB246" s="0" t="n">
        <v>244</v>
      </c>
      <c r="AC246" s="0" t="s">
        <v>397</v>
      </c>
      <c r="AD246" s="0" t="n">
        <v>20.74</v>
      </c>
      <c r="AE246" s="0" t="n">
        <v>304</v>
      </c>
      <c r="AF246" s="0" t="n">
        <v>32.4135714285714</v>
      </c>
      <c r="AG246" s="0" t="n">
        <v>263</v>
      </c>
      <c r="AH246" s="0" t="n">
        <f aca="false">AF246-AD246</f>
        <v>11.6735714285714</v>
      </c>
      <c r="AI246" s="0" t="n">
        <f aca="false">AE246-AG246</f>
        <v>41</v>
      </c>
      <c r="AJ246" s="0" t="n">
        <f aca="false">IF(AC246=B246,1,"ERROR")</f>
        <v>1</v>
      </c>
    </row>
    <row r="247" customFormat="false" ht="15" hidden="false" customHeight="false" outlineLevel="0" collapsed="false">
      <c r="A247" s="123" t="n">
        <v>245</v>
      </c>
      <c r="B247" s="124" t="s">
        <v>398</v>
      </c>
      <c r="C247" s="125" t="n">
        <v>40.9285714285714</v>
      </c>
      <c r="D247" s="126" t="n">
        <f aca="false">_xlfn.RANK.EQ(C247,$C$3:$C$310)</f>
        <v>204</v>
      </c>
      <c r="E247" s="125" t="n">
        <v>42.8571428571429</v>
      </c>
      <c r="F247" s="125" t="n">
        <v>0</v>
      </c>
      <c r="G247" s="125" t="n">
        <v>50</v>
      </c>
      <c r="H247" s="125" t="n">
        <v>42.8571428571429</v>
      </c>
      <c r="I247" s="125" t="n">
        <v>0</v>
      </c>
      <c r="J247" s="125" t="n">
        <v>100</v>
      </c>
      <c r="K247" s="127" t="n">
        <v>42.8571428571429</v>
      </c>
      <c r="L247" s="99"/>
      <c r="M247" s="99"/>
      <c r="N247" s="131" t="n">
        <v>46</v>
      </c>
      <c r="O247" s="132" t="s">
        <v>199</v>
      </c>
      <c r="P247" s="133" t="n">
        <v>35.0235714285714</v>
      </c>
      <c r="Q247" s="134" t="n">
        <v>245</v>
      </c>
      <c r="R247" s="118"/>
      <c r="T247" s="123" t="n">
        <v>101</v>
      </c>
      <c r="U247" s="124" t="s">
        <v>254</v>
      </c>
      <c r="V247" s="124" t="n">
        <v>46.5642857142857</v>
      </c>
      <c r="W247" s="124" t="n">
        <v>177</v>
      </c>
      <c r="X247" s="125" t="n">
        <v>-8.24214285714285</v>
      </c>
      <c r="Y247" s="139" t="n">
        <v>-59</v>
      </c>
      <c r="AB247" s="0" t="n">
        <v>245</v>
      </c>
      <c r="AC247" s="0" t="s">
        <v>398</v>
      </c>
      <c r="AD247" s="0" t="n">
        <v>42.0264285714286</v>
      </c>
      <c r="AE247" s="0" t="n">
        <v>194</v>
      </c>
      <c r="AF247" s="0" t="n">
        <v>40.9285714285714</v>
      </c>
      <c r="AG247" s="0" t="n">
        <v>204</v>
      </c>
      <c r="AH247" s="0" t="n">
        <f aca="false">AF247-AD247</f>
        <v>-1.09785714285714</v>
      </c>
      <c r="AI247" s="0" t="n">
        <f aca="false">AE247-AG247</f>
        <v>-10</v>
      </c>
      <c r="AJ247" s="0" t="n">
        <f aca="false">IF(AC247=B247,1,"ERROR")</f>
        <v>1</v>
      </c>
    </row>
    <row r="248" customFormat="false" ht="15" hidden="false" customHeight="false" outlineLevel="0" collapsed="false">
      <c r="A248" s="123" t="n">
        <v>246</v>
      </c>
      <c r="B248" s="124" t="s">
        <v>399</v>
      </c>
      <c r="C248" s="125" t="n">
        <v>42.0357142857143</v>
      </c>
      <c r="D248" s="126" t="n">
        <f aca="false">_xlfn.RANK.EQ(C248,$C$3:$C$310)</f>
        <v>200</v>
      </c>
      <c r="E248" s="125" t="n">
        <v>42.8571428571429</v>
      </c>
      <c r="F248" s="125" t="n">
        <v>35.7142857142857</v>
      </c>
      <c r="G248" s="125" t="n">
        <v>28.5714285714286</v>
      </c>
      <c r="H248" s="125" t="n">
        <v>92.8571428571429</v>
      </c>
      <c r="I248" s="125" t="n">
        <v>64.2857142857143</v>
      </c>
      <c r="J248" s="125" t="n">
        <v>14.2857142857143</v>
      </c>
      <c r="K248" s="127" t="n">
        <v>35.7142857142857</v>
      </c>
      <c r="L248" s="99"/>
      <c r="M248" s="99"/>
      <c r="N248" s="131" t="n">
        <v>120</v>
      </c>
      <c r="O248" s="132" t="s">
        <v>273</v>
      </c>
      <c r="P248" s="133" t="n">
        <v>34.7492857142857</v>
      </c>
      <c r="Q248" s="134" t="n">
        <v>246</v>
      </c>
      <c r="R248" s="118"/>
      <c r="T248" s="123" t="n">
        <v>121</v>
      </c>
      <c r="U248" s="124" t="s">
        <v>274</v>
      </c>
      <c r="V248" s="124" t="n">
        <v>58.375</v>
      </c>
      <c r="W248" s="124" t="n">
        <v>108</v>
      </c>
      <c r="X248" s="125" t="n">
        <v>-17.5871428571429</v>
      </c>
      <c r="Y248" s="139" t="n">
        <v>-61</v>
      </c>
      <c r="AB248" s="0" t="n">
        <v>246</v>
      </c>
      <c r="AC248" s="0" t="s">
        <v>399</v>
      </c>
      <c r="AD248" s="0" t="n">
        <v>54.8042857142857</v>
      </c>
      <c r="AE248" s="0" t="n">
        <v>119</v>
      </c>
      <c r="AF248" s="0" t="n">
        <v>42.0357142857143</v>
      </c>
      <c r="AG248" s="0" t="n">
        <v>200</v>
      </c>
      <c r="AH248" s="0" t="n">
        <f aca="false">AF248-AD248</f>
        <v>-12.7685714285714</v>
      </c>
      <c r="AI248" s="0" t="n">
        <f aca="false">AE248-AG248</f>
        <v>-81</v>
      </c>
      <c r="AJ248" s="0" t="n">
        <f aca="false">IF(AC248=B248,1,"ERROR")</f>
        <v>1</v>
      </c>
    </row>
    <row r="249" customFormat="false" ht="15" hidden="false" customHeight="false" outlineLevel="0" collapsed="false">
      <c r="A249" s="123" t="n">
        <v>247</v>
      </c>
      <c r="B249" s="124" t="s">
        <v>400</v>
      </c>
      <c r="C249" s="125" t="n">
        <v>36.6707142857143</v>
      </c>
      <c r="D249" s="126" t="n">
        <f aca="false">_xlfn.RANK.EQ(C249,$C$3:$C$310)</f>
        <v>234</v>
      </c>
      <c r="E249" s="125" t="n">
        <v>35.7142857142857</v>
      </c>
      <c r="F249" s="125" t="n">
        <v>35.7142857142857</v>
      </c>
      <c r="G249" s="125" t="n">
        <v>21.4285714285714</v>
      </c>
      <c r="H249" s="125" t="n">
        <v>28.5714285714286</v>
      </c>
      <c r="I249" s="125" t="n">
        <v>0</v>
      </c>
      <c r="J249" s="125" t="n">
        <v>92.8571428571429</v>
      </c>
      <c r="K249" s="127" t="n">
        <v>42.8571428571429</v>
      </c>
      <c r="L249" s="99"/>
      <c r="M249" s="99"/>
      <c r="N249" s="131" t="n">
        <v>97</v>
      </c>
      <c r="O249" s="132" t="s">
        <v>250</v>
      </c>
      <c r="P249" s="133" t="n">
        <v>34.6114285714286</v>
      </c>
      <c r="Q249" s="134" t="n">
        <v>247</v>
      </c>
      <c r="R249" s="118"/>
      <c r="T249" s="123" t="n">
        <v>304</v>
      </c>
      <c r="U249" s="124" t="s">
        <v>457</v>
      </c>
      <c r="V249" s="124" t="n">
        <v>54.6671428571429</v>
      </c>
      <c r="W249" s="124" t="n">
        <v>131</v>
      </c>
      <c r="X249" s="125" t="n">
        <v>-12.5</v>
      </c>
      <c r="Y249" s="139" t="n">
        <v>-61</v>
      </c>
      <c r="AB249" s="0" t="n">
        <v>247</v>
      </c>
      <c r="AC249" s="0" t="s">
        <v>400</v>
      </c>
      <c r="AD249" s="0" t="n">
        <v>40.3792857142857</v>
      </c>
      <c r="AE249" s="0" t="n">
        <v>213</v>
      </c>
      <c r="AF249" s="0" t="n">
        <v>36.6707142857143</v>
      </c>
      <c r="AG249" s="0" t="n">
        <v>234</v>
      </c>
      <c r="AH249" s="0" t="n">
        <f aca="false">AF249-AD249</f>
        <v>-3.70857142857143</v>
      </c>
      <c r="AI249" s="0" t="n">
        <f aca="false">AE249-AG249</f>
        <v>-21</v>
      </c>
      <c r="AJ249" s="0" t="n">
        <f aca="false">IF(AC249=B249,1,"ERROR")</f>
        <v>1</v>
      </c>
    </row>
    <row r="250" customFormat="false" ht="15" hidden="false" customHeight="false" outlineLevel="0" collapsed="false">
      <c r="A250" s="123" t="n">
        <v>248</v>
      </c>
      <c r="B250" s="124" t="s">
        <v>401</v>
      </c>
      <c r="C250" s="125" t="n">
        <v>62.3635714285714</v>
      </c>
      <c r="D250" s="126" t="n">
        <f aca="false">_xlfn.RANK.EQ(C250,$C$3:$C$310)</f>
        <v>82</v>
      </c>
      <c r="E250" s="125" t="n">
        <v>21.4285714285714</v>
      </c>
      <c r="F250" s="125" t="n">
        <v>42.8571428571429</v>
      </c>
      <c r="G250" s="125" t="n">
        <v>100</v>
      </c>
      <c r="H250" s="125" t="n">
        <v>92.8571428571429</v>
      </c>
      <c r="I250" s="125" t="n">
        <v>64.2857142857143</v>
      </c>
      <c r="J250" s="125" t="n">
        <v>100</v>
      </c>
      <c r="K250" s="127" t="n">
        <v>42.8571428571429</v>
      </c>
      <c r="L250" s="99"/>
      <c r="M250" s="99"/>
      <c r="N250" s="131" t="n">
        <v>217</v>
      </c>
      <c r="O250" s="132" t="s">
        <v>370</v>
      </c>
      <c r="P250" s="133" t="n">
        <v>34.6114285714286</v>
      </c>
      <c r="Q250" s="134" t="n">
        <v>247</v>
      </c>
      <c r="R250" s="118"/>
      <c r="T250" s="123" t="n">
        <v>71</v>
      </c>
      <c r="U250" s="124" t="s">
        <v>224</v>
      </c>
      <c r="V250" s="124" t="n">
        <v>30.49</v>
      </c>
      <c r="W250" s="124" t="n">
        <v>274</v>
      </c>
      <c r="X250" s="125" t="n">
        <v>-10.0264285714286</v>
      </c>
      <c r="Y250" s="139" t="n">
        <v>-62</v>
      </c>
      <c r="AB250" s="0" t="n">
        <v>248</v>
      </c>
      <c r="AC250" s="0" t="s">
        <v>401</v>
      </c>
      <c r="AD250" s="0" t="n">
        <v>47.385</v>
      </c>
      <c r="AE250" s="0" t="n">
        <v>160</v>
      </c>
      <c r="AF250" s="0" t="n">
        <v>62.3635714285714</v>
      </c>
      <c r="AG250" s="0" t="n">
        <v>82</v>
      </c>
      <c r="AH250" s="0" t="n">
        <f aca="false">AF250-AD250</f>
        <v>14.9785714285714</v>
      </c>
      <c r="AI250" s="0" t="n">
        <f aca="false">AE250-AG250</f>
        <v>78</v>
      </c>
      <c r="AJ250" s="0" t="n">
        <f aca="false">IF(AC250=B250,1,"ERROR")</f>
        <v>1</v>
      </c>
    </row>
    <row r="251" customFormat="false" ht="15" hidden="false" customHeight="false" outlineLevel="0" collapsed="false">
      <c r="A251" s="123" t="n">
        <v>249</v>
      </c>
      <c r="B251" s="124" t="s">
        <v>402</v>
      </c>
      <c r="C251" s="125" t="n">
        <v>31.0414285714286</v>
      </c>
      <c r="D251" s="126" t="n">
        <f aca="false">_xlfn.RANK.EQ(C251,$C$3:$C$310)</f>
        <v>271</v>
      </c>
      <c r="E251" s="125" t="n">
        <v>7.14285714285714</v>
      </c>
      <c r="F251" s="125" t="n">
        <v>35.7142857142857</v>
      </c>
      <c r="G251" s="125" t="n">
        <v>85.7142857142857</v>
      </c>
      <c r="H251" s="125" t="n">
        <v>21.4285714285714</v>
      </c>
      <c r="I251" s="125" t="n">
        <v>0</v>
      </c>
      <c r="J251" s="125" t="n">
        <v>85.7142857142857</v>
      </c>
      <c r="K251" s="127" t="n">
        <v>14.2857142857143</v>
      </c>
      <c r="L251" s="99"/>
      <c r="M251" s="99"/>
      <c r="N251" s="131" t="n">
        <v>263</v>
      </c>
      <c r="O251" s="132" t="s">
        <v>416</v>
      </c>
      <c r="P251" s="133" t="n">
        <v>34.4728571428571</v>
      </c>
      <c r="Q251" s="134" t="n">
        <v>249</v>
      </c>
      <c r="R251" s="118"/>
      <c r="T251" s="123" t="n">
        <v>278</v>
      </c>
      <c r="U251" s="124" t="s">
        <v>431</v>
      </c>
      <c r="V251" s="124" t="n">
        <v>25.8185714285714</v>
      </c>
      <c r="W251" s="124" t="n">
        <v>294</v>
      </c>
      <c r="X251" s="125" t="n">
        <v>-11.5392857142857</v>
      </c>
      <c r="Y251" s="139" t="n">
        <v>-62</v>
      </c>
      <c r="AB251" s="0" t="n">
        <v>249</v>
      </c>
      <c r="AC251" s="0" t="s">
        <v>402</v>
      </c>
      <c r="AD251" s="0" t="n">
        <v>33.375</v>
      </c>
      <c r="AE251" s="0" t="n">
        <v>262</v>
      </c>
      <c r="AF251" s="0" t="n">
        <v>31.0414285714286</v>
      </c>
      <c r="AG251" s="0" t="n">
        <v>271</v>
      </c>
      <c r="AH251" s="0" t="n">
        <f aca="false">AF251-AD251</f>
        <v>-2.33357142857143</v>
      </c>
      <c r="AI251" s="0" t="n">
        <f aca="false">AE251-AG251</f>
        <v>-9</v>
      </c>
      <c r="AJ251" s="0" t="n">
        <f aca="false">IF(AC251=B251,1,"ERROR")</f>
        <v>1</v>
      </c>
    </row>
    <row r="252" customFormat="false" ht="15" hidden="false" customHeight="false" outlineLevel="0" collapsed="false">
      <c r="A252" s="123" t="n">
        <v>250</v>
      </c>
      <c r="B252" s="124" t="s">
        <v>403</v>
      </c>
      <c r="C252" s="125" t="n">
        <v>22.1142857142857</v>
      </c>
      <c r="D252" s="126" t="n">
        <f aca="false">_xlfn.RANK.EQ(C252,$C$3:$C$310)</f>
        <v>303</v>
      </c>
      <c r="E252" s="125" t="n">
        <v>14.2857142857143</v>
      </c>
      <c r="F252" s="125" t="n">
        <v>35.7142857142857</v>
      </c>
      <c r="G252" s="125" t="n">
        <v>50</v>
      </c>
      <c r="H252" s="125" t="n">
        <v>21.4285714285714</v>
      </c>
      <c r="I252" s="125" t="n">
        <v>0</v>
      </c>
      <c r="J252" s="125" t="n">
        <v>35.7142857142857</v>
      </c>
      <c r="K252" s="127" t="n">
        <v>21.4285714285714</v>
      </c>
      <c r="L252" s="99"/>
      <c r="M252" s="99"/>
      <c r="N252" s="131" t="n">
        <v>19</v>
      </c>
      <c r="O252" s="132" t="s">
        <v>132</v>
      </c>
      <c r="P252" s="133" t="n">
        <v>34.1992857142857</v>
      </c>
      <c r="Q252" s="134" t="n">
        <v>250</v>
      </c>
      <c r="R252" s="118"/>
      <c r="T252" s="123" t="n">
        <v>188</v>
      </c>
      <c r="U252" s="124" t="s">
        <v>341</v>
      </c>
      <c r="V252" s="124" t="n">
        <v>40.6614285714286</v>
      </c>
      <c r="W252" s="124" t="n">
        <v>207</v>
      </c>
      <c r="X252" s="125" t="n">
        <v>-9.06500000000001</v>
      </c>
      <c r="Y252" s="139" t="n">
        <v>-65</v>
      </c>
      <c r="AB252" s="0" t="n">
        <v>250</v>
      </c>
      <c r="AC252" s="0" t="s">
        <v>403</v>
      </c>
      <c r="AD252" s="0" t="n">
        <v>25.6842857142857</v>
      </c>
      <c r="AE252" s="0" t="n">
        <v>294</v>
      </c>
      <c r="AF252" s="0" t="n">
        <v>22.1142857142857</v>
      </c>
      <c r="AG252" s="0" t="n">
        <v>303</v>
      </c>
      <c r="AH252" s="0" t="n">
        <f aca="false">AF252-AD252</f>
        <v>-3.57</v>
      </c>
      <c r="AI252" s="0" t="n">
        <f aca="false">AE252-AG252</f>
        <v>-9</v>
      </c>
      <c r="AJ252" s="0" t="n">
        <f aca="false">IF(AC252=B252,1,"ERROR")</f>
        <v>1</v>
      </c>
    </row>
    <row r="253" customFormat="false" ht="15" hidden="false" customHeight="false" outlineLevel="0" collapsed="false">
      <c r="A253" s="123" t="n">
        <v>251</v>
      </c>
      <c r="B253" s="124" t="s">
        <v>404</v>
      </c>
      <c r="C253" s="125" t="n">
        <v>38.455</v>
      </c>
      <c r="D253" s="126" t="n">
        <f aca="false">_xlfn.RANK.EQ(C253,$C$3:$C$310)</f>
        <v>220</v>
      </c>
      <c r="E253" s="125" t="n">
        <v>64.2857142857143</v>
      </c>
      <c r="F253" s="125" t="n">
        <v>42.8571428571429</v>
      </c>
      <c r="G253" s="125" t="n">
        <v>21.4285714285714</v>
      </c>
      <c r="H253" s="125" t="n">
        <v>50</v>
      </c>
      <c r="I253" s="125" t="n">
        <v>0</v>
      </c>
      <c r="J253" s="125" t="n">
        <v>100</v>
      </c>
      <c r="K253" s="127" t="n">
        <v>21.4285714285714</v>
      </c>
      <c r="L253" s="99"/>
      <c r="M253" s="99"/>
      <c r="N253" s="131" t="n">
        <v>199</v>
      </c>
      <c r="O253" s="132" t="s">
        <v>352</v>
      </c>
      <c r="P253" s="133" t="n">
        <v>34.0621428571429</v>
      </c>
      <c r="Q253" s="134" t="n">
        <v>251</v>
      </c>
      <c r="R253" s="118"/>
      <c r="T253" s="123" t="n">
        <v>131</v>
      </c>
      <c r="U253" s="124" t="s">
        <v>284</v>
      </c>
      <c r="V253" s="124" t="n">
        <v>39.6978571428571</v>
      </c>
      <c r="W253" s="124" t="n">
        <v>211</v>
      </c>
      <c r="X253" s="125" t="n">
        <v>-9.34071428571429</v>
      </c>
      <c r="Y253" s="139" t="n">
        <v>-66</v>
      </c>
      <c r="AB253" s="0" t="n">
        <v>251</v>
      </c>
      <c r="AC253" s="0" t="s">
        <v>404</v>
      </c>
      <c r="AD253" s="0" t="n">
        <v>48.4835714285714</v>
      </c>
      <c r="AE253" s="0" t="n">
        <v>151</v>
      </c>
      <c r="AF253" s="0" t="n">
        <v>38.455</v>
      </c>
      <c r="AG253" s="0" t="n">
        <v>220</v>
      </c>
      <c r="AH253" s="0" t="n">
        <f aca="false">AF253-AD253</f>
        <v>-10.0285714285714</v>
      </c>
      <c r="AI253" s="0" t="n">
        <f aca="false">AE253-AG253</f>
        <v>-69</v>
      </c>
      <c r="AJ253" s="0" t="n">
        <f aca="false">IF(AC253=B253,1,"ERROR")</f>
        <v>1</v>
      </c>
    </row>
    <row r="254" customFormat="false" ht="15" hidden="false" customHeight="false" outlineLevel="0" collapsed="false">
      <c r="A254" s="123" t="n">
        <v>252</v>
      </c>
      <c r="B254" s="124" t="s">
        <v>405</v>
      </c>
      <c r="C254" s="125" t="n">
        <v>56.8685714285714</v>
      </c>
      <c r="D254" s="126" t="n">
        <f aca="false">_xlfn.RANK.EQ(C254,$C$3:$C$310)</f>
        <v>116</v>
      </c>
      <c r="E254" s="125" t="n">
        <v>42.8571428571429</v>
      </c>
      <c r="F254" s="125" t="n">
        <v>35.7142857142857</v>
      </c>
      <c r="G254" s="125" t="n">
        <v>50</v>
      </c>
      <c r="H254" s="125" t="n">
        <v>92.8571428571429</v>
      </c>
      <c r="I254" s="125" t="n">
        <v>64.2857142857143</v>
      </c>
      <c r="J254" s="125" t="n">
        <v>71.4285714285714</v>
      </c>
      <c r="K254" s="127" t="n">
        <v>50</v>
      </c>
      <c r="L254" s="99"/>
      <c r="M254" s="99"/>
      <c r="N254" s="131" t="n">
        <v>268</v>
      </c>
      <c r="O254" s="132" t="s">
        <v>421</v>
      </c>
      <c r="P254" s="133" t="n">
        <v>34.0614285714286</v>
      </c>
      <c r="Q254" s="134" t="n">
        <v>252</v>
      </c>
      <c r="R254" s="118"/>
      <c r="T254" s="123" t="n">
        <v>272</v>
      </c>
      <c r="U254" s="124" t="s">
        <v>425</v>
      </c>
      <c r="V254" s="124" t="n">
        <v>55.0807142857143</v>
      </c>
      <c r="W254" s="124" t="n">
        <v>128</v>
      </c>
      <c r="X254" s="125" t="n">
        <v>-13.7364285714286</v>
      </c>
      <c r="Y254" s="139" t="n">
        <v>-66</v>
      </c>
      <c r="AB254" s="0" t="n">
        <v>252</v>
      </c>
      <c r="AC254" s="0" t="s">
        <v>405</v>
      </c>
      <c r="AD254" s="0" t="n">
        <v>39.97</v>
      </c>
      <c r="AE254" s="0" t="n">
        <v>217</v>
      </c>
      <c r="AF254" s="0" t="n">
        <v>56.8685714285714</v>
      </c>
      <c r="AG254" s="0" t="n">
        <v>116</v>
      </c>
      <c r="AH254" s="0" t="n">
        <f aca="false">AF254-AD254</f>
        <v>16.8985714285714</v>
      </c>
      <c r="AI254" s="0" t="n">
        <f aca="false">AE254-AG254</f>
        <v>101</v>
      </c>
      <c r="AJ254" s="0" t="n">
        <f aca="false">IF(AC254=B254,1,"ERROR")</f>
        <v>1</v>
      </c>
    </row>
    <row r="255" customFormat="false" ht="15" hidden="false" customHeight="false" outlineLevel="0" collapsed="false">
      <c r="A255" s="123" t="n">
        <v>253</v>
      </c>
      <c r="B255" s="124" t="s">
        <v>406</v>
      </c>
      <c r="C255" s="125" t="n">
        <v>27.7442857142857</v>
      </c>
      <c r="D255" s="126" t="n">
        <f aca="false">_xlfn.RANK.EQ(C255,$C$3:$C$310)</f>
        <v>289</v>
      </c>
      <c r="E255" s="125" t="n">
        <v>0</v>
      </c>
      <c r="F255" s="125" t="n">
        <v>35.7142857142857</v>
      </c>
      <c r="G255" s="125" t="n">
        <v>42.8571428571429</v>
      </c>
      <c r="H255" s="125" t="n">
        <v>50</v>
      </c>
      <c r="I255" s="125" t="n">
        <v>0</v>
      </c>
      <c r="J255" s="125" t="n">
        <v>92.8571428571429</v>
      </c>
      <c r="K255" s="127" t="n">
        <v>14.2857142857143</v>
      </c>
      <c r="L255" s="99"/>
      <c r="M255" s="99"/>
      <c r="N255" s="131" t="n">
        <v>266</v>
      </c>
      <c r="O255" s="132" t="s">
        <v>419</v>
      </c>
      <c r="P255" s="133" t="n">
        <v>33.5135714285714</v>
      </c>
      <c r="Q255" s="134" t="n">
        <v>253</v>
      </c>
      <c r="R255" s="118"/>
      <c r="T255" s="123" t="n">
        <v>154</v>
      </c>
      <c r="U255" s="124" t="s">
        <v>307</v>
      </c>
      <c r="V255" s="124" t="n">
        <v>33.1</v>
      </c>
      <c r="W255" s="124" t="n">
        <v>256</v>
      </c>
      <c r="X255" s="125" t="n">
        <v>-9.615</v>
      </c>
      <c r="Y255" s="139" t="n">
        <v>-67</v>
      </c>
      <c r="AB255" s="0" t="n">
        <v>253</v>
      </c>
      <c r="AC255" s="0" t="s">
        <v>406</v>
      </c>
      <c r="AD255" s="0" t="n">
        <v>33.7885714285714</v>
      </c>
      <c r="AE255" s="0" t="n">
        <v>258</v>
      </c>
      <c r="AF255" s="0" t="n">
        <v>27.7442857142857</v>
      </c>
      <c r="AG255" s="0" t="n">
        <v>289</v>
      </c>
      <c r="AH255" s="0" t="n">
        <f aca="false">AF255-AD255</f>
        <v>-6.04428571428572</v>
      </c>
      <c r="AI255" s="0" t="n">
        <f aca="false">AE255-AG255</f>
        <v>-31</v>
      </c>
      <c r="AJ255" s="0" t="n">
        <f aca="false">IF(AC255=B255,1,"ERROR")</f>
        <v>1</v>
      </c>
    </row>
    <row r="256" customFormat="false" ht="15" hidden="false" customHeight="false" outlineLevel="0" collapsed="false">
      <c r="A256" s="123" t="n">
        <v>254</v>
      </c>
      <c r="B256" s="124" t="s">
        <v>407</v>
      </c>
      <c r="C256" s="125" t="n">
        <v>53.02</v>
      </c>
      <c r="D256" s="126" t="n">
        <f aca="false">_xlfn.RANK.EQ(C256,$C$3:$C$310)</f>
        <v>139</v>
      </c>
      <c r="E256" s="125" t="n">
        <v>71.4285714285714</v>
      </c>
      <c r="F256" s="125" t="n">
        <v>42.8571428571429</v>
      </c>
      <c r="G256" s="125" t="n">
        <v>92.8571428571429</v>
      </c>
      <c r="H256" s="125" t="n">
        <v>42.8571428571429</v>
      </c>
      <c r="I256" s="125" t="n">
        <v>57.1428571428572</v>
      </c>
      <c r="J256" s="125" t="n">
        <v>92.8571428571429</v>
      </c>
      <c r="K256" s="127" t="n">
        <v>0</v>
      </c>
      <c r="L256" s="99"/>
      <c r="M256" s="99"/>
      <c r="N256" s="131" t="n">
        <v>295</v>
      </c>
      <c r="O256" s="132" t="s">
        <v>448</v>
      </c>
      <c r="P256" s="133" t="n">
        <v>33.2385714285714</v>
      </c>
      <c r="Q256" s="134" t="n">
        <v>254</v>
      </c>
      <c r="R256" s="118"/>
      <c r="T256" s="123" t="n">
        <v>73</v>
      </c>
      <c r="U256" s="124" t="s">
        <v>226</v>
      </c>
      <c r="V256" s="124" t="n">
        <v>27.4685714285714</v>
      </c>
      <c r="W256" s="124" t="n">
        <v>292</v>
      </c>
      <c r="X256" s="125" t="n">
        <v>-10.7121428571429</v>
      </c>
      <c r="Y256" s="139" t="n">
        <v>-68</v>
      </c>
      <c r="AB256" s="0" t="n">
        <v>254</v>
      </c>
      <c r="AC256" s="0" t="s">
        <v>407</v>
      </c>
      <c r="AD256" s="0" t="n">
        <v>74.1742857142857</v>
      </c>
      <c r="AE256" s="0" t="n">
        <v>50</v>
      </c>
      <c r="AF256" s="0" t="n">
        <v>53.02</v>
      </c>
      <c r="AG256" s="0" t="n">
        <v>139</v>
      </c>
      <c r="AH256" s="0" t="n">
        <f aca="false">AF256-AD256</f>
        <v>-21.1542857142857</v>
      </c>
      <c r="AI256" s="0" t="n">
        <f aca="false">AE256-AG256</f>
        <v>-89</v>
      </c>
      <c r="AJ256" s="0" t="n">
        <f aca="false">IF(AC256=B256,1,"ERROR")</f>
        <v>1</v>
      </c>
    </row>
    <row r="257" customFormat="false" ht="15" hidden="false" customHeight="false" outlineLevel="0" collapsed="false">
      <c r="A257" s="123" t="n">
        <v>255</v>
      </c>
      <c r="B257" s="124" t="s">
        <v>408</v>
      </c>
      <c r="C257" s="125" t="n">
        <v>81.1814285714286</v>
      </c>
      <c r="D257" s="126" t="n">
        <f aca="false">_xlfn.RANK.EQ(C257,$C$3:$C$310)</f>
        <v>13</v>
      </c>
      <c r="E257" s="125" t="n">
        <v>71.4285714285714</v>
      </c>
      <c r="F257" s="125" t="n">
        <v>64.2857142857143</v>
      </c>
      <c r="G257" s="125" t="n">
        <v>92.8571428571429</v>
      </c>
      <c r="H257" s="125" t="n">
        <v>50</v>
      </c>
      <c r="I257" s="125" t="n">
        <v>92.8571428571429</v>
      </c>
      <c r="J257" s="125" t="n">
        <v>100</v>
      </c>
      <c r="K257" s="127" t="n">
        <v>71.4285714285714</v>
      </c>
      <c r="L257" s="99"/>
      <c r="M257" s="99"/>
      <c r="N257" s="131" t="n">
        <v>75</v>
      </c>
      <c r="O257" s="132" t="s">
        <v>228</v>
      </c>
      <c r="P257" s="133" t="n">
        <v>33.1014285714286</v>
      </c>
      <c r="Q257" s="134" t="n">
        <v>255</v>
      </c>
      <c r="R257" s="118"/>
      <c r="T257" s="123" t="n">
        <v>158</v>
      </c>
      <c r="U257" s="124" t="s">
        <v>311</v>
      </c>
      <c r="V257" s="124" t="n">
        <v>35.8457142857143</v>
      </c>
      <c r="W257" s="124" t="n">
        <v>237</v>
      </c>
      <c r="X257" s="125" t="n">
        <v>-10.0271428571429</v>
      </c>
      <c r="Y257" s="139" t="n">
        <v>-69</v>
      </c>
      <c r="AB257" s="0" t="n">
        <v>255</v>
      </c>
      <c r="AC257" s="0" t="s">
        <v>408</v>
      </c>
      <c r="AD257" s="0" t="n">
        <v>45.7385714285714</v>
      </c>
      <c r="AE257" s="0" t="n">
        <v>170</v>
      </c>
      <c r="AF257" s="0" t="n">
        <v>81.1814285714286</v>
      </c>
      <c r="AG257" s="0" t="n">
        <v>13</v>
      </c>
      <c r="AH257" s="0" t="n">
        <f aca="false">AF257-AD257</f>
        <v>35.4428571428571</v>
      </c>
      <c r="AI257" s="0" t="n">
        <f aca="false">AE257-AG257</f>
        <v>157</v>
      </c>
      <c r="AJ257" s="0" t="n">
        <f aca="false">IF(AC257=B257,1,"ERROR")</f>
        <v>1</v>
      </c>
    </row>
    <row r="258" customFormat="false" ht="15" hidden="false" customHeight="false" outlineLevel="0" collapsed="false">
      <c r="A258" s="123" t="n">
        <v>256</v>
      </c>
      <c r="B258" s="124" t="s">
        <v>409</v>
      </c>
      <c r="C258" s="125" t="n">
        <v>75.135</v>
      </c>
      <c r="D258" s="126" t="n">
        <f aca="false">_xlfn.RANK.EQ(C258,$C$3:$C$310)</f>
        <v>25</v>
      </c>
      <c r="E258" s="125" t="n">
        <v>71.4285714285714</v>
      </c>
      <c r="F258" s="125" t="n">
        <v>57.1428571428572</v>
      </c>
      <c r="G258" s="125" t="n">
        <v>50</v>
      </c>
      <c r="H258" s="125" t="n">
        <v>50</v>
      </c>
      <c r="I258" s="125" t="n">
        <v>64.2857142857143</v>
      </c>
      <c r="J258" s="125" t="n">
        <v>100</v>
      </c>
      <c r="K258" s="127" t="n">
        <v>92.8571428571429</v>
      </c>
      <c r="L258" s="99"/>
      <c r="M258" s="99"/>
      <c r="N258" s="131" t="n">
        <v>154</v>
      </c>
      <c r="O258" s="132" t="s">
        <v>307</v>
      </c>
      <c r="P258" s="133" t="n">
        <v>33.1</v>
      </c>
      <c r="Q258" s="134" t="n">
        <v>256</v>
      </c>
      <c r="R258" s="118"/>
      <c r="T258" s="123" t="n">
        <v>251</v>
      </c>
      <c r="U258" s="124" t="s">
        <v>404</v>
      </c>
      <c r="V258" s="124" t="n">
        <v>38.455</v>
      </c>
      <c r="W258" s="124" t="n">
        <v>220</v>
      </c>
      <c r="X258" s="125" t="n">
        <v>-10.0285714285714</v>
      </c>
      <c r="Y258" s="139" t="n">
        <v>-69</v>
      </c>
      <c r="AB258" s="0" t="n">
        <v>256</v>
      </c>
      <c r="AC258" s="0" t="s">
        <v>409</v>
      </c>
      <c r="AD258" s="0" t="n">
        <v>61.5328571428571</v>
      </c>
      <c r="AE258" s="0" t="n">
        <v>92</v>
      </c>
      <c r="AF258" s="0" t="n">
        <v>75.135</v>
      </c>
      <c r="AG258" s="0" t="n">
        <v>25</v>
      </c>
      <c r="AH258" s="0" t="n">
        <f aca="false">AF258-AD258</f>
        <v>13.6021428571429</v>
      </c>
      <c r="AI258" s="0" t="n">
        <f aca="false">AE258-AG258</f>
        <v>67</v>
      </c>
      <c r="AJ258" s="0" t="n">
        <f aca="false">IF(AC258=B258,1,"ERROR")</f>
        <v>1</v>
      </c>
    </row>
    <row r="259" customFormat="false" ht="15" hidden="false" customHeight="false" outlineLevel="0" collapsed="false">
      <c r="A259" s="123" t="n">
        <v>257</v>
      </c>
      <c r="B259" s="124" t="s">
        <v>410</v>
      </c>
      <c r="C259" s="125" t="n">
        <v>84.8907142857143</v>
      </c>
      <c r="D259" s="126" t="n">
        <f aca="false">_xlfn.RANK.EQ(C259,$C$3:$C$310)</f>
        <v>6</v>
      </c>
      <c r="E259" s="125" t="n">
        <v>71.4285714285714</v>
      </c>
      <c r="F259" s="125" t="n">
        <v>71.4285714285714</v>
      </c>
      <c r="G259" s="125" t="n">
        <v>100</v>
      </c>
      <c r="H259" s="125" t="n">
        <v>92.8571428571429</v>
      </c>
      <c r="I259" s="125" t="n">
        <v>92.8571428571429</v>
      </c>
      <c r="J259" s="125" t="n">
        <v>100</v>
      </c>
      <c r="K259" s="127" t="n">
        <v>71.4285714285714</v>
      </c>
      <c r="L259" s="99"/>
      <c r="M259" s="99"/>
      <c r="N259" s="131" t="n">
        <v>170</v>
      </c>
      <c r="O259" s="132" t="s">
        <v>323</v>
      </c>
      <c r="P259" s="133" t="n">
        <v>32.9642857142857</v>
      </c>
      <c r="Q259" s="134" t="n">
        <v>257</v>
      </c>
      <c r="R259" s="118"/>
      <c r="T259" s="123" t="n">
        <v>46</v>
      </c>
      <c r="U259" s="124" t="s">
        <v>199</v>
      </c>
      <c r="V259" s="124" t="n">
        <v>35.0235714285714</v>
      </c>
      <c r="W259" s="124" t="n">
        <v>245</v>
      </c>
      <c r="X259" s="125" t="n">
        <v>-10.1642857142857</v>
      </c>
      <c r="Y259" s="139" t="n">
        <v>-71</v>
      </c>
      <c r="AB259" s="0" t="n">
        <v>257</v>
      </c>
      <c r="AC259" s="0" t="s">
        <v>410</v>
      </c>
      <c r="AD259" s="0" t="n">
        <v>91.4842857142857</v>
      </c>
      <c r="AE259" s="0" t="n">
        <v>18</v>
      </c>
      <c r="AF259" s="0" t="n">
        <v>84.8907142857143</v>
      </c>
      <c r="AG259" s="0" t="n">
        <v>6</v>
      </c>
      <c r="AH259" s="0" t="n">
        <f aca="false">AF259-AD259</f>
        <v>-6.59357142857142</v>
      </c>
      <c r="AI259" s="0" t="n">
        <f aca="false">AE259-AG259</f>
        <v>12</v>
      </c>
      <c r="AJ259" s="0" t="n">
        <f aca="false">IF(AC259=B259,1,"ERROR")</f>
        <v>1</v>
      </c>
    </row>
    <row r="260" customFormat="false" ht="15" hidden="false" customHeight="false" outlineLevel="0" collapsed="false">
      <c r="A260" s="123" t="n">
        <v>258</v>
      </c>
      <c r="B260" s="124" t="s">
        <v>411</v>
      </c>
      <c r="C260" s="125" t="n">
        <v>48.3471428571429</v>
      </c>
      <c r="D260" s="126" t="n">
        <f aca="false">_xlfn.RANK.EQ(C260,$C$3:$C$310)</f>
        <v>166</v>
      </c>
      <c r="E260" s="125" t="n">
        <v>42.8571428571429</v>
      </c>
      <c r="F260" s="125" t="n">
        <v>35.7142857142857</v>
      </c>
      <c r="G260" s="125" t="n">
        <v>92.8571428571429</v>
      </c>
      <c r="H260" s="125" t="n">
        <v>50</v>
      </c>
      <c r="I260" s="125" t="n">
        <v>0</v>
      </c>
      <c r="J260" s="125" t="n">
        <v>100</v>
      </c>
      <c r="K260" s="127" t="n">
        <v>42.8571428571429</v>
      </c>
      <c r="L260" s="99"/>
      <c r="M260" s="99"/>
      <c r="N260" s="131" t="n">
        <v>294</v>
      </c>
      <c r="O260" s="132" t="s">
        <v>447</v>
      </c>
      <c r="P260" s="133" t="n">
        <v>32.9635714285714</v>
      </c>
      <c r="Q260" s="134" t="n">
        <v>258</v>
      </c>
      <c r="R260" s="118"/>
      <c r="T260" s="123" t="n">
        <v>183</v>
      </c>
      <c r="U260" s="124" t="s">
        <v>336</v>
      </c>
      <c r="V260" s="124" t="n">
        <v>45.875</v>
      </c>
      <c r="W260" s="124" t="n">
        <v>181</v>
      </c>
      <c r="X260" s="125" t="n">
        <v>-11.4042857142857</v>
      </c>
      <c r="Y260" s="139" t="n">
        <v>-72</v>
      </c>
      <c r="AB260" s="0" t="n">
        <v>258</v>
      </c>
      <c r="AC260" s="0" t="s">
        <v>411</v>
      </c>
      <c r="AD260" s="0" t="n">
        <v>50.2692857142857</v>
      </c>
      <c r="AE260" s="0" t="n">
        <v>138</v>
      </c>
      <c r="AF260" s="0" t="n">
        <v>48.3471428571429</v>
      </c>
      <c r="AG260" s="0" t="n">
        <v>166</v>
      </c>
      <c r="AH260" s="0" t="n">
        <f aca="false">AF260-AD260</f>
        <v>-1.92214285714286</v>
      </c>
      <c r="AI260" s="0" t="n">
        <f aca="false">AE260-AG260</f>
        <v>-28</v>
      </c>
      <c r="AJ260" s="0" t="n">
        <f aca="false">IF(AC260=B260,1,"ERROR")</f>
        <v>1</v>
      </c>
    </row>
    <row r="261" customFormat="false" ht="15" hidden="false" customHeight="false" outlineLevel="0" collapsed="false">
      <c r="A261" s="123" t="n">
        <v>259</v>
      </c>
      <c r="B261" s="124" t="s">
        <v>412</v>
      </c>
      <c r="C261" s="125" t="n">
        <v>64.5585714285714</v>
      </c>
      <c r="D261" s="126" t="n">
        <f aca="false">_xlfn.RANK.EQ(C261,$C$3:$C$310)</f>
        <v>69</v>
      </c>
      <c r="E261" s="125" t="n">
        <v>64.2857142857143</v>
      </c>
      <c r="F261" s="125" t="n">
        <v>42.8571428571429</v>
      </c>
      <c r="G261" s="125" t="n">
        <v>28.5714285714286</v>
      </c>
      <c r="H261" s="125" t="n">
        <v>28.5714285714286</v>
      </c>
      <c r="I261" s="125" t="n">
        <v>71.4285714285714</v>
      </c>
      <c r="J261" s="125" t="n">
        <v>92.8571428571429</v>
      </c>
      <c r="K261" s="127" t="n">
        <v>71.4285714285714</v>
      </c>
      <c r="L261" s="99"/>
      <c r="M261" s="99"/>
      <c r="N261" s="131" t="n">
        <v>119</v>
      </c>
      <c r="O261" s="132" t="s">
        <v>272</v>
      </c>
      <c r="P261" s="133" t="n">
        <v>32.6864285714286</v>
      </c>
      <c r="Q261" s="134" t="n">
        <v>259</v>
      </c>
      <c r="R261" s="118"/>
      <c r="T261" s="123" t="n">
        <v>30</v>
      </c>
      <c r="U261" s="124" t="s">
        <v>155</v>
      </c>
      <c r="V261" s="124" t="n">
        <v>58.2421428571429</v>
      </c>
      <c r="W261" s="124" t="n">
        <v>109</v>
      </c>
      <c r="X261" s="125" t="n">
        <v>-20.8792857142857</v>
      </c>
      <c r="Y261" s="139" t="n">
        <v>-73</v>
      </c>
      <c r="AB261" s="0" t="n">
        <v>259</v>
      </c>
      <c r="AC261" s="0" t="s">
        <v>412</v>
      </c>
      <c r="AD261" s="0" t="n">
        <v>37.7714285714286</v>
      </c>
      <c r="AE261" s="0" t="n">
        <v>228</v>
      </c>
      <c r="AF261" s="0" t="n">
        <v>64.5585714285714</v>
      </c>
      <c r="AG261" s="0" t="n">
        <v>69</v>
      </c>
      <c r="AH261" s="0" t="n">
        <f aca="false">AF261-AD261</f>
        <v>26.7871428571429</v>
      </c>
      <c r="AI261" s="0" t="n">
        <f aca="false">AE261-AG261</f>
        <v>159</v>
      </c>
      <c r="AJ261" s="0" t="n">
        <f aca="false">IF(AC261=B261,1,"ERROR")</f>
        <v>1</v>
      </c>
    </row>
    <row r="262" customFormat="false" ht="15" hidden="false" customHeight="false" outlineLevel="0" collapsed="false">
      <c r="A262" s="123" t="n">
        <v>260</v>
      </c>
      <c r="B262" s="124" t="s">
        <v>413</v>
      </c>
      <c r="C262" s="125" t="n">
        <v>51.7842857142857</v>
      </c>
      <c r="D262" s="126" t="n">
        <f aca="false">_xlfn.RANK.EQ(C262,$C$3:$C$310)</f>
        <v>146</v>
      </c>
      <c r="E262" s="125" t="n">
        <v>50</v>
      </c>
      <c r="F262" s="125" t="n">
        <v>42.8571428571429</v>
      </c>
      <c r="G262" s="125" t="n">
        <v>92.8571428571429</v>
      </c>
      <c r="H262" s="125" t="n">
        <v>28.5714285714286</v>
      </c>
      <c r="I262" s="125" t="n">
        <v>35.7142857142857</v>
      </c>
      <c r="J262" s="125" t="n">
        <v>71.4285714285714</v>
      </c>
      <c r="K262" s="127" t="n">
        <v>42.8571428571429</v>
      </c>
      <c r="L262" s="99"/>
      <c r="M262" s="99"/>
      <c r="N262" s="131" t="n">
        <v>10</v>
      </c>
      <c r="O262" s="132" t="s">
        <v>114</v>
      </c>
      <c r="P262" s="137" t="n">
        <v>32.5521428571429</v>
      </c>
      <c r="Q262" s="134" t="n">
        <v>260</v>
      </c>
      <c r="R262" s="118"/>
      <c r="T262" s="123" t="n">
        <v>177</v>
      </c>
      <c r="U262" s="124" t="s">
        <v>330</v>
      </c>
      <c r="V262" s="124" t="n">
        <v>47.5271428571429</v>
      </c>
      <c r="W262" s="124" t="n">
        <v>171</v>
      </c>
      <c r="X262" s="125" t="n">
        <v>-13.185</v>
      </c>
      <c r="Y262" s="139" t="n">
        <v>-73</v>
      </c>
      <c r="AB262" s="0" t="n">
        <v>260</v>
      </c>
      <c r="AC262" s="0" t="s">
        <v>413</v>
      </c>
      <c r="AD262" s="0" t="n">
        <v>36.4</v>
      </c>
      <c r="AE262" s="0" t="n">
        <v>239</v>
      </c>
      <c r="AF262" s="0" t="n">
        <v>51.7842857142857</v>
      </c>
      <c r="AG262" s="0" t="n">
        <v>146</v>
      </c>
      <c r="AH262" s="0" t="n">
        <f aca="false">AF262-AD262</f>
        <v>15.3842857142857</v>
      </c>
      <c r="AI262" s="0" t="n">
        <f aca="false">AE262-AG262</f>
        <v>93</v>
      </c>
      <c r="AJ262" s="0" t="n">
        <f aca="false">IF(AC262=B262,1,"ERROR")</f>
        <v>1</v>
      </c>
    </row>
    <row r="263" customFormat="false" ht="15" hidden="false" customHeight="false" outlineLevel="0" collapsed="false">
      <c r="A263" s="123" t="n">
        <v>261</v>
      </c>
      <c r="B263" s="124" t="s">
        <v>414</v>
      </c>
      <c r="C263" s="125" t="n">
        <v>83.7928571428571</v>
      </c>
      <c r="D263" s="126" t="n">
        <f aca="false">_xlfn.RANK.EQ(C263,$C$3:$C$310)</f>
        <v>8</v>
      </c>
      <c r="E263" s="125" t="n">
        <v>71.4285714285714</v>
      </c>
      <c r="F263" s="125" t="n">
        <v>50</v>
      </c>
      <c r="G263" s="125" t="n">
        <v>92.8571428571429</v>
      </c>
      <c r="H263" s="125" t="n">
        <v>92.8571428571429</v>
      </c>
      <c r="I263" s="125" t="n">
        <v>92.8571428571429</v>
      </c>
      <c r="J263" s="125" t="n">
        <v>71.4285714285714</v>
      </c>
      <c r="K263" s="127" t="n">
        <v>92.8571428571429</v>
      </c>
      <c r="L263" s="99"/>
      <c r="M263" s="99"/>
      <c r="N263" s="131" t="n">
        <v>38</v>
      </c>
      <c r="O263" s="132" t="s">
        <v>180</v>
      </c>
      <c r="P263" s="133" t="n">
        <v>32.5514285714286</v>
      </c>
      <c r="Q263" s="134" t="n">
        <v>261</v>
      </c>
      <c r="R263" s="118"/>
      <c r="T263" s="123" t="n">
        <v>12</v>
      </c>
      <c r="U263" s="124" t="s">
        <v>118</v>
      </c>
      <c r="V263" s="124" t="n">
        <v>43.1328571428571</v>
      </c>
      <c r="W263" s="124" t="n">
        <v>195</v>
      </c>
      <c r="X263" s="125" t="n">
        <v>-11.3992857142857</v>
      </c>
      <c r="Y263" s="139" t="n">
        <v>-74</v>
      </c>
      <c r="AB263" s="0" t="n">
        <v>261</v>
      </c>
      <c r="AC263" s="0" t="s">
        <v>414</v>
      </c>
      <c r="AD263" s="0" t="n">
        <v>71.6985714285714</v>
      </c>
      <c r="AE263" s="0" t="n">
        <v>53</v>
      </c>
      <c r="AF263" s="0" t="n">
        <v>83.7928571428571</v>
      </c>
      <c r="AG263" s="0" t="n">
        <v>8</v>
      </c>
      <c r="AH263" s="0" t="n">
        <f aca="false">AF263-AD263</f>
        <v>12.0942857142857</v>
      </c>
      <c r="AI263" s="0" t="n">
        <f aca="false">AE263-AG263</f>
        <v>45</v>
      </c>
      <c r="AJ263" s="0" t="n">
        <f aca="false">IF(AC263=B263,1,"ERROR")</f>
        <v>1</v>
      </c>
    </row>
    <row r="264" customFormat="false" ht="15" hidden="false" customHeight="false" outlineLevel="0" collapsed="false">
      <c r="A264" s="123" t="n">
        <v>262</v>
      </c>
      <c r="B264" s="124" t="s">
        <v>415</v>
      </c>
      <c r="C264" s="125" t="n">
        <v>31.5892857142857</v>
      </c>
      <c r="D264" s="126" t="n">
        <f aca="false">_xlfn.RANK.EQ(C264,$C$3:$C$310)</f>
        <v>269</v>
      </c>
      <c r="E264" s="125" t="n">
        <v>14.2857142857143</v>
      </c>
      <c r="F264" s="125" t="n">
        <v>35.7142857142857</v>
      </c>
      <c r="G264" s="125" t="n">
        <v>21.4285714285714</v>
      </c>
      <c r="H264" s="125" t="n">
        <v>28.5714285714286</v>
      </c>
      <c r="I264" s="125" t="n">
        <v>0</v>
      </c>
      <c r="J264" s="125" t="n">
        <v>92.8571428571429</v>
      </c>
      <c r="K264" s="127" t="n">
        <v>35.7142857142857</v>
      </c>
      <c r="L264" s="99"/>
      <c r="M264" s="99"/>
      <c r="N264" s="131" t="n">
        <v>20</v>
      </c>
      <c r="O264" s="132" t="s">
        <v>133</v>
      </c>
      <c r="P264" s="133" t="n">
        <v>32.55</v>
      </c>
      <c r="Q264" s="134" t="n">
        <v>262</v>
      </c>
      <c r="R264" s="118"/>
      <c r="T264" s="123" t="n">
        <v>301</v>
      </c>
      <c r="U264" s="124" t="s">
        <v>454</v>
      </c>
      <c r="V264" s="124" t="n">
        <v>41.2057142857143</v>
      </c>
      <c r="W264" s="124" t="n">
        <v>202</v>
      </c>
      <c r="X264" s="125" t="n">
        <v>-12.3628571428571</v>
      </c>
      <c r="Y264" s="139" t="n">
        <v>-74</v>
      </c>
      <c r="AB264" s="0" t="n">
        <v>262</v>
      </c>
      <c r="AC264" s="0" t="s">
        <v>415</v>
      </c>
      <c r="AD264" s="0" t="n">
        <v>45.74</v>
      </c>
      <c r="AE264" s="0" t="n">
        <v>169</v>
      </c>
      <c r="AF264" s="0" t="n">
        <v>31.5892857142857</v>
      </c>
      <c r="AG264" s="0" t="n">
        <v>269</v>
      </c>
      <c r="AH264" s="0" t="n">
        <f aca="false">AF264-AD264</f>
        <v>-14.1507142857143</v>
      </c>
      <c r="AI264" s="0" t="n">
        <f aca="false">AE264-AG264</f>
        <v>-100</v>
      </c>
      <c r="AJ264" s="0" t="n">
        <f aca="false">IF(AC264=B264,1,"ERROR")</f>
        <v>1</v>
      </c>
    </row>
    <row r="265" customFormat="false" ht="15" hidden="false" customHeight="false" outlineLevel="0" collapsed="false">
      <c r="A265" s="123" t="n">
        <v>263</v>
      </c>
      <c r="B265" s="124" t="s">
        <v>416</v>
      </c>
      <c r="C265" s="125" t="n">
        <v>34.4728571428571</v>
      </c>
      <c r="D265" s="126" t="n">
        <f aca="false">_xlfn.RANK.EQ(C265,$C$3:$C$310)</f>
        <v>249</v>
      </c>
      <c r="E265" s="125" t="n">
        <v>42.8571428571429</v>
      </c>
      <c r="F265" s="125" t="n">
        <v>35.7142857142857</v>
      </c>
      <c r="G265" s="125" t="n">
        <v>42.8571428571429</v>
      </c>
      <c r="H265" s="125" t="n">
        <v>21.4285714285714</v>
      </c>
      <c r="I265" s="125" t="n">
        <v>0</v>
      </c>
      <c r="J265" s="125" t="n">
        <v>92.8571428571429</v>
      </c>
      <c r="K265" s="127" t="n">
        <v>21.4285714285714</v>
      </c>
      <c r="L265" s="99"/>
      <c r="M265" s="99"/>
      <c r="N265" s="131" t="n">
        <v>152</v>
      </c>
      <c r="O265" s="132" t="s">
        <v>305</v>
      </c>
      <c r="P265" s="133" t="n">
        <v>32.4135714285714</v>
      </c>
      <c r="Q265" s="134" t="n">
        <v>263</v>
      </c>
      <c r="R265" s="118"/>
      <c r="T265" s="123" t="n">
        <v>175</v>
      </c>
      <c r="U265" s="124" t="s">
        <v>328</v>
      </c>
      <c r="V265" s="124" t="n">
        <v>31.7278571428571</v>
      </c>
      <c r="W265" s="124" t="n">
        <v>267</v>
      </c>
      <c r="X265" s="125" t="n">
        <v>-10.4371428571429</v>
      </c>
      <c r="Y265" s="139" t="n">
        <v>-75</v>
      </c>
      <c r="AB265" s="0" t="n">
        <v>263</v>
      </c>
      <c r="AC265" s="0" t="s">
        <v>416</v>
      </c>
      <c r="AD265" s="0" t="n">
        <v>24.8592857142857</v>
      </c>
      <c r="AE265" s="0" t="n">
        <v>296</v>
      </c>
      <c r="AF265" s="0" t="n">
        <v>34.4728571428571</v>
      </c>
      <c r="AG265" s="0" t="n">
        <v>249</v>
      </c>
      <c r="AH265" s="0" t="n">
        <f aca="false">AF265-AD265</f>
        <v>9.61357142857142</v>
      </c>
      <c r="AI265" s="0" t="n">
        <f aca="false">AE265-AG265</f>
        <v>47</v>
      </c>
      <c r="AJ265" s="0" t="n">
        <f aca="false">IF(AC265=B265,1,"ERROR")</f>
        <v>1</v>
      </c>
    </row>
    <row r="266" customFormat="false" ht="15" hidden="false" customHeight="false" outlineLevel="0" collapsed="false">
      <c r="A266" s="123" t="n">
        <v>264</v>
      </c>
      <c r="B266" s="124" t="s">
        <v>417</v>
      </c>
      <c r="C266" s="125" t="n">
        <v>68.6792857142857</v>
      </c>
      <c r="D266" s="126" t="n">
        <f aca="false">_xlfn.RANK.EQ(C266,$C$3:$C$310)</f>
        <v>51</v>
      </c>
      <c r="E266" s="125" t="n">
        <v>71.4285714285714</v>
      </c>
      <c r="F266" s="125" t="n">
        <v>57.1428571428572</v>
      </c>
      <c r="G266" s="125" t="n">
        <v>28.5714285714286</v>
      </c>
      <c r="H266" s="125" t="n">
        <v>92.8571428571429</v>
      </c>
      <c r="I266" s="125" t="n">
        <v>64.2857142857143</v>
      </c>
      <c r="J266" s="125" t="n">
        <v>92.8571428571429</v>
      </c>
      <c r="K266" s="127" t="n">
        <v>71.4285714285714</v>
      </c>
      <c r="L266" s="99"/>
      <c r="M266" s="99"/>
      <c r="N266" s="131" t="n">
        <v>244</v>
      </c>
      <c r="O266" s="132" t="s">
        <v>397</v>
      </c>
      <c r="P266" s="133" t="n">
        <v>32.4135714285714</v>
      </c>
      <c r="Q266" s="134" t="n">
        <v>263</v>
      </c>
      <c r="R266" s="118"/>
      <c r="T266" s="123" t="n">
        <v>172</v>
      </c>
      <c r="U266" s="124" t="s">
        <v>325</v>
      </c>
      <c r="V266" s="124" t="n">
        <v>51.23</v>
      </c>
      <c r="W266" s="124" t="n">
        <v>151</v>
      </c>
      <c r="X266" s="125" t="n">
        <v>-14.8378571428571</v>
      </c>
      <c r="Y266" s="139" t="n">
        <v>-77</v>
      </c>
      <c r="AB266" s="0" t="n">
        <v>264</v>
      </c>
      <c r="AC266" s="0" t="s">
        <v>417</v>
      </c>
      <c r="AD266" s="0" t="n">
        <v>65.2464285714286</v>
      </c>
      <c r="AE266" s="0" t="n">
        <v>81</v>
      </c>
      <c r="AF266" s="0" t="n">
        <v>68.6792857142857</v>
      </c>
      <c r="AG266" s="0" t="n">
        <v>51</v>
      </c>
      <c r="AH266" s="0" t="n">
        <f aca="false">AF266-AD266</f>
        <v>3.43285714285713</v>
      </c>
      <c r="AI266" s="0" t="n">
        <f aca="false">AE266-AG266</f>
        <v>30</v>
      </c>
      <c r="AJ266" s="0" t="n">
        <f aca="false">IF(AC266=B266,1,"ERROR")</f>
        <v>1</v>
      </c>
    </row>
    <row r="267" customFormat="false" ht="15" hidden="false" customHeight="false" outlineLevel="0" collapsed="false">
      <c r="A267" s="123" t="n">
        <v>265</v>
      </c>
      <c r="B267" s="124" t="s">
        <v>418</v>
      </c>
      <c r="C267" s="125" t="n">
        <v>27.7457142857143</v>
      </c>
      <c r="D267" s="126" t="n">
        <f aca="false">_xlfn.RANK.EQ(C267,$C$3:$C$310)</f>
        <v>288</v>
      </c>
      <c r="E267" s="125" t="n">
        <v>21.4285714285714</v>
      </c>
      <c r="F267" s="125" t="n">
        <v>35.7142857142857</v>
      </c>
      <c r="G267" s="125" t="n">
        <v>28.5714285714286</v>
      </c>
      <c r="H267" s="125" t="n">
        <v>50</v>
      </c>
      <c r="I267" s="125" t="n">
        <v>0</v>
      </c>
      <c r="J267" s="125" t="n">
        <v>35.7142857142857</v>
      </c>
      <c r="K267" s="127" t="n">
        <v>42.8571428571429</v>
      </c>
      <c r="L267" s="99"/>
      <c r="M267" s="99"/>
      <c r="N267" s="131" t="n">
        <v>221</v>
      </c>
      <c r="O267" s="132" t="s">
        <v>374</v>
      </c>
      <c r="P267" s="133" t="n">
        <v>32.0014285714286</v>
      </c>
      <c r="Q267" s="134" t="n">
        <v>265</v>
      </c>
      <c r="R267" s="118"/>
      <c r="T267" s="123" t="n">
        <v>20</v>
      </c>
      <c r="U267" s="124" t="s">
        <v>133</v>
      </c>
      <c r="V267" s="124" t="n">
        <v>32.55</v>
      </c>
      <c r="W267" s="124" t="n">
        <v>262</v>
      </c>
      <c r="X267" s="125" t="n">
        <v>-11.1242857142857</v>
      </c>
      <c r="Y267" s="139" t="n">
        <v>-78</v>
      </c>
      <c r="AB267" s="0" t="n">
        <v>265</v>
      </c>
      <c r="AC267" s="0" t="s">
        <v>418</v>
      </c>
      <c r="AD267" s="0" t="n">
        <v>42.0278571428571</v>
      </c>
      <c r="AE267" s="0" t="n">
        <v>193</v>
      </c>
      <c r="AF267" s="0" t="n">
        <v>27.7457142857143</v>
      </c>
      <c r="AG267" s="0" t="n">
        <v>288</v>
      </c>
      <c r="AH267" s="0" t="n">
        <f aca="false">AF267-AD267</f>
        <v>-14.2821428571429</v>
      </c>
      <c r="AI267" s="0" t="n">
        <f aca="false">AE267-AG267</f>
        <v>-95</v>
      </c>
      <c r="AJ267" s="0" t="n">
        <f aca="false">IF(AC267=B267,1,"ERROR")</f>
        <v>1</v>
      </c>
    </row>
    <row r="268" customFormat="false" ht="15" hidden="false" customHeight="false" outlineLevel="0" collapsed="false">
      <c r="A268" s="123" t="n">
        <v>266</v>
      </c>
      <c r="B268" s="124" t="s">
        <v>419</v>
      </c>
      <c r="C268" s="125" t="n">
        <v>33.5135714285714</v>
      </c>
      <c r="D268" s="126" t="n">
        <f aca="false">_xlfn.RANK.EQ(C268,$C$3:$C$310)</f>
        <v>253</v>
      </c>
      <c r="E268" s="125" t="n">
        <v>35.7142857142857</v>
      </c>
      <c r="F268" s="125" t="n">
        <v>7.14285714285714</v>
      </c>
      <c r="G268" s="125" t="n">
        <v>50</v>
      </c>
      <c r="H268" s="125" t="n">
        <v>42.8571428571429</v>
      </c>
      <c r="I268" s="125" t="n">
        <v>14.2857142857143</v>
      </c>
      <c r="J268" s="125" t="n">
        <v>71.4285714285714</v>
      </c>
      <c r="K268" s="127" t="n">
        <v>21.4285714285714</v>
      </c>
      <c r="L268" s="99"/>
      <c r="M268" s="99"/>
      <c r="N268" s="131" t="n">
        <v>230</v>
      </c>
      <c r="O268" s="132" t="s">
        <v>383</v>
      </c>
      <c r="P268" s="133" t="n">
        <v>32.0007142857143</v>
      </c>
      <c r="Q268" s="134" t="n">
        <v>266</v>
      </c>
      <c r="R268" s="118"/>
      <c r="T268" s="123" t="n">
        <v>18</v>
      </c>
      <c r="U268" s="124" t="s">
        <v>131</v>
      </c>
      <c r="V268" s="124" t="n">
        <v>23.3471428571429</v>
      </c>
      <c r="W268" s="124" t="n">
        <v>302</v>
      </c>
      <c r="X268" s="125" t="n">
        <v>-14.8342857142857</v>
      </c>
      <c r="Y268" s="139" t="n">
        <v>-79</v>
      </c>
      <c r="AB268" s="0" t="n">
        <v>266</v>
      </c>
      <c r="AC268" s="0" t="s">
        <v>419</v>
      </c>
      <c r="AD268" s="0" t="n">
        <v>41.755</v>
      </c>
      <c r="AE268" s="0" t="n">
        <v>195</v>
      </c>
      <c r="AF268" s="0" t="n">
        <v>33.5135714285714</v>
      </c>
      <c r="AG268" s="0" t="n">
        <v>253</v>
      </c>
      <c r="AH268" s="0" t="n">
        <f aca="false">AF268-AD268</f>
        <v>-8.24142857142856</v>
      </c>
      <c r="AI268" s="0" t="n">
        <f aca="false">AE268-AG268</f>
        <v>-58</v>
      </c>
      <c r="AJ268" s="0" t="n">
        <f aca="false">IF(AC268=B268,1,"ERROR")</f>
        <v>1</v>
      </c>
    </row>
    <row r="269" customFormat="false" ht="15" hidden="false" customHeight="false" outlineLevel="0" collapsed="false">
      <c r="A269" s="123" t="n">
        <v>267</v>
      </c>
      <c r="B269" s="124" t="s">
        <v>420</v>
      </c>
      <c r="C269" s="125" t="n">
        <v>39.8378571428571</v>
      </c>
      <c r="D269" s="126" t="n">
        <f aca="false">_xlfn.RANK.EQ(C269,$C$3:$C$310)</f>
        <v>210</v>
      </c>
      <c r="E269" s="125" t="n">
        <v>14.2857142857143</v>
      </c>
      <c r="F269" s="125" t="n">
        <v>35.7142857142857</v>
      </c>
      <c r="G269" s="125" t="n">
        <v>28.5714285714286</v>
      </c>
      <c r="H269" s="125" t="n">
        <v>42.8571428571429</v>
      </c>
      <c r="I269" s="125" t="n">
        <v>64.2857142857143</v>
      </c>
      <c r="J269" s="125" t="n">
        <v>35.7142857142857</v>
      </c>
      <c r="K269" s="127" t="n">
        <v>42.8571428571429</v>
      </c>
      <c r="L269" s="99"/>
      <c r="M269" s="99"/>
      <c r="N269" s="131" t="n">
        <v>175</v>
      </c>
      <c r="O269" s="132" t="s">
        <v>328</v>
      </c>
      <c r="P269" s="133" t="n">
        <v>31.7278571428571</v>
      </c>
      <c r="Q269" s="134" t="n">
        <v>267</v>
      </c>
      <c r="R269" s="118"/>
      <c r="T269" s="123" t="n">
        <v>23</v>
      </c>
      <c r="U269" s="124" t="s">
        <v>136</v>
      </c>
      <c r="V269" s="124" t="n">
        <v>35.71</v>
      </c>
      <c r="W269" s="124" t="n">
        <v>240</v>
      </c>
      <c r="X269" s="125" t="n">
        <v>-11.675</v>
      </c>
      <c r="Y269" s="139" t="n">
        <v>-80</v>
      </c>
      <c r="AB269" s="0" t="n">
        <v>267</v>
      </c>
      <c r="AC269" s="0" t="s">
        <v>420</v>
      </c>
      <c r="AD269" s="0" t="n">
        <v>53.1628571428571</v>
      </c>
      <c r="AE269" s="0" t="n">
        <v>129</v>
      </c>
      <c r="AF269" s="0" t="n">
        <v>39.8378571428571</v>
      </c>
      <c r="AG269" s="0" t="n">
        <v>210</v>
      </c>
      <c r="AH269" s="0" t="n">
        <f aca="false">AF269-AD269</f>
        <v>-13.325</v>
      </c>
      <c r="AI269" s="0" t="n">
        <f aca="false">AE269-AG269</f>
        <v>-81</v>
      </c>
      <c r="AJ269" s="0" t="n">
        <f aca="false">IF(AC269=B269,1,"ERROR")</f>
        <v>1</v>
      </c>
    </row>
    <row r="270" customFormat="false" ht="15" hidden="false" customHeight="false" outlineLevel="0" collapsed="false">
      <c r="A270" s="123" t="n">
        <v>268</v>
      </c>
      <c r="B270" s="124" t="s">
        <v>421</v>
      </c>
      <c r="C270" s="125" t="n">
        <v>34.0614285714286</v>
      </c>
      <c r="D270" s="126" t="n">
        <f aca="false">_xlfn.RANK.EQ(C270,$C$3:$C$310)</f>
        <v>252</v>
      </c>
      <c r="E270" s="125" t="n">
        <v>42.8571428571429</v>
      </c>
      <c r="F270" s="125" t="n">
        <v>7.14285714285714</v>
      </c>
      <c r="G270" s="125" t="n">
        <v>21.4285714285714</v>
      </c>
      <c r="H270" s="125" t="n">
        <v>50</v>
      </c>
      <c r="I270" s="125" t="n">
        <v>0</v>
      </c>
      <c r="J270" s="125" t="n">
        <v>71.4285714285714</v>
      </c>
      <c r="K270" s="127" t="n">
        <v>42.8571428571429</v>
      </c>
      <c r="L270" s="99"/>
      <c r="M270" s="99"/>
      <c r="N270" s="131" t="n">
        <v>107</v>
      </c>
      <c r="O270" s="132" t="s">
        <v>260</v>
      </c>
      <c r="P270" s="133" t="n">
        <v>31.7264285714286</v>
      </c>
      <c r="Q270" s="134" t="n">
        <v>268</v>
      </c>
      <c r="R270" s="118"/>
      <c r="T270" s="123" t="n">
        <v>85</v>
      </c>
      <c r="U270" s="124" t="s">
        <v>238</v>
      </c>
      <c r="V270" s="124" t="n">
        <v>52.1992857142857</v>
      </c>
      <c r="W270" s="124" t="n">
        <v>143</v>
      </c>
      <c r="X270" s="125" t="n">
        <v>-16.6164285714286</v>
      </c>
      <c r="Y270" s="139" t="n">
        <v>-80</v>
      </c>
      <c r="AB270" s="0" t="n">
        <v>268</v>
      </c>
      <c r="AC270" s="0" t="s">
        <v>421</v>
      </c>
      <c r="AD270" s="0" t="n">
        <v>27.3307142857143</v>
      </c>
      <c r="AE270" s="0" t="n">
        <v>290</v>
      </c>
      <c r="AF270" s="0" t="n">
        <v>34.0614285714286</v>
      </c>
      <c r="AG270" s="0" t="n">
        <v>252</v>
      </c>
      <c r="AH270" s="0" t="n">
        <f aca="false">AF270-AD270</f>
        <v>6.73071428571428</v>
      </c>
      <c r="AI270" s="0" t="n">
        <f aca="false">AE270-AG270</f>
        <v>38</v>
      </c>
      <c r="AJ270" s="0" t="n">
        <f aca="false">IF(AC270=B270,1,"ERROR")</f>
        <v>1</v>
      </c>
    </row>
    <row r="271" customFormat="false" ht="15" hidden="false" customHeight="false" outlineLevel="0" collapsed="false">
      <c r="A271" s="123" t="n">
        <v>269</v>
      </c>
      <c r="B271" s="124" t="s">
        <v>422</v>
      </c>
      <c r="C271" s="125" t="n">
        <v>72.8007142857143</v>
      </c>
      <c r="D271" s="126" t="n">
        <f aca="false">_xlfn.RANK.EQ(C271,$C$3:$C$310)</f>
        <v>36</v>
      </c>
      <c r="E271" s="125" t="n">
        <v>71.4285714285714</v>
      </c>
      <c r="F271" s="125" t="n">
        <v>42.8571428571429</v>
      </c>
      <c r="G271" s="125" t="n">
        <v>92.8571428571429</v>
      </c>
      <c r="H271" s="125" t="n">
        <v>50</v>
      </c>
      <c r="I271" s="125" t="n">
        <v>64.2857142857143</v>
      </c>
      <c r="J271" s="125" t="n">
        <v>92.8571428571429</v>
      </c>
      <c r="K271" s="127" t="n">
        <v>71.4285714285714</v>
      </c>
      <c r="L271" s="99"/>
      <c r="M271" s="99"/>
      <c r="N271" s="131" t="n">
        <v>262</v>
      </c>
      <c r="O271" s="132" t="s">
        <v>415</v>
      </c>
      <c r="P271" s="133" t="n">
        <v>31.5892857142857</v>
      </c>
      <c r="Q271" s="134" t="n">
        <v>269</v>
      </c>
      <c r="R271" s="118"/>
      <c r="T271" s="123" t="n">
        <v>162</v>
      </c>
      <c r="U271" s="124" t="s">
        <v>315</v>
      </c>
      <c r="V271" s="124" t="n">
        <v>47.1114285714286</v>
      </c>
      <c r="W271" s="124" t="n">
        <v>174</v>
      </c>
      <c r="X271" s="125" t="n">
        <v>-14.1478571428571</v>
      </c>
      <c r="Y271" s="139" t="n">
        <v>-80</v>
      </c>
      <c r="AB271" s="0" t="n">
        <v>269</v>
      </c>
      <c r="AC271" s="0" t="s">
        <v>422</v>
      </c>
      <c r="AD271" s="0" t="n">
        <v>78.9814285714286</v>
      </c>
      <c r="AE271" s="0" t="n">
        <v>37</v>
      </c>
      <c r="AF271" s="0" t="n">
        <v>72.8007142857143</v>
      </c>
      <c r="AG271" s="0" t="n">
        <v>36</v>
      </c>
      <c r="AH271" s="0" t="n">
        <f aca="false">AF271-AD271</f>
        <v>-6.18071428571427</v>
      </c>
      <c r="AI271" s="0" t="n">
        <f aca="false">AE271-AG271</f>
        <v>1</v>
      </c>
      <c r="AJ271" s="0" t="n">
        <f aca="false">IF(AC271=B271,1,"ERROR")</f>
        <v>1</v>
      </c>
    </row>
    <row r="272" customFormat="false" ht="15" hidden="false" customHeight="false" outlineLevel="0" collapsed="false">
      <c r="A272" s="123" t="n">
        <v>270</v>
      </c>
      <c r="B272" s="124" t="s">
        <v>423</v>
      </c>
      <c r="C272" s="125" t="n">
        <v>61.8114285714286</v>
      </c>
      <c r="D272" s="126" t="n">
        <f aca="false">_xlfn.RANK.EQ(C272,$C$3:$C$310)</f>
        <v>84</v>
      </c>
      <c r="E272" s="125" t="n">
        <v>64.2857142857143</v>
      </c>
      <c r="F272" s="125" t="n">
        <v>50</v>
      </c>
      <c r="G272" s="125" t="n">
        <v>50</v>
      </c>
      <c r="H272" s="125" t="n">
        <v>50</v>
      </c>
      <c r="I272" s="125" t="n">
        <v>64.2857142857143</v>
      </c>
      <c r="J272" s="125" t="n">
        <v>92.8571428571429</v>
      </c>
      <c r="K272" s="127" t="n">
        <v>50</v>
      </c>
      <c r="L272" s="99"/>
      <c r="M272" s="99"/>
      <c r="N272" s="131" t="n">
        <v>42</v>
      </c>
      <c r="O272" s="132" t="s">
        <v>195</v>
      </c>
      <c r="P272" s="133" t="n">
        <v>31.315</v>
      </c>
      <c r="Q272" s="134" t="n">
        <v>270</v>
      </c>
      <c r="R272" s="118"/>
      <c r="T272" s="123" t="n">
        <v>246</v>
      </c>
      <c r="U272" s="124" t="s">
        <v>399</v>
      </c>
      <c r="V272" s="124" t="n">
        <v>42.0357142857143</v>
      </c>
      <c r="W272" s="124" t="n">
        <v>200</v>
      </c>
      <c r="X272" s="125" t="n">
        <v>-12.7685714285714</v>
      </c>
      <c r="Y272" s="139" t="n">
        <v>-81</v>
      </c>
      <c r="AB272" s="0" t="n">
        <v>270</v>
      </c>
      <c r="AC272" s="0" t="s">
        <v>423</v>
      </c>
      <c r="AD272" s="0" t="n">
        <v>40.9328571428572</v>
      </c>
      <c r="AE272" s="0" t="n">
        <v>208</v>
      </c>
      <c r="AF272" s="0" t="n">
        <v>61.8114285714286</v>
      </c>
      <c r="AG272" s="0" t="n">
        <v>84</v>
      </c>
      <c r="AH272" s="0" t="n">
        <f aca="false">AF272-AD272</f>
        <v>20.8785714285714</v>
      </c>
      <c r="AI272" s="0" t="n">
        <f aca="false">AE272-AG272</f>
        <v>124</v>
      </c>
      <c r="AJ272" s="0" t="n">
        <f aca="false">IF(AC272=B272,1,"ERROR")</f>
        <v>1</v>
      </c>
    </row>
    <row r="273" customFormat="false" ht="15" hidden="false" customHeight="false" outlineLevel="0" collapsed="false">
      <c r="A273" s="123" t="n">
        <v>271</v>
      </c>
      <c r="B273" s="124" t="s">
        <v>424</v>
      </c>
      <c r="C273" s="125" t="n">
        <v>42.4392857142857</v>
      </c>
      <c r="D273" s="126" t="n">
        <f aca="false">_xlfn.RANK.EQ(C273,$C$3:$C$310)</f>
        <v>199</v>
      </c>
      <c r="E273" s="125" t="n">
        <v>57.1428571428572</v>
      </c>
      <c r="F273" s="125" t="n">
        <v>7.14285714285714</v>
      </c>
      <c r="G273" s="125" t="n">
        <v>50</v>
      </c>
      <c r="H273" s="125" t="n">
        <v>42.8571428571429</v>
      </c>
      <c r="I273" s="125" t="n">
        <v>0</v>
      </c>
      <c r="J273" s="125" t="n">
        <v>92.8571428571429</v>
      </c>
      <c r="K273" s="127" t="n">
        <v>42.8571428571429</v>
      </c>
      <c r="L273" s="99"/>
      <c r="M273" s="99"/>
      <c r="N273" s="131" t="n">
        <v>249</v>
      </c>
      <c r="O273" s="132" t="s">
        <v>402</v>
      </c>
      <c r="P273" s="133" t="n">
        <v>31.0414285714286</v>
      </c>
      <c r="Q273" s="134" t="n">
        <v>271</v>
      </c>
      <c r="R273" s="118"/>
      <c r="T273" s="123" t="n">
        <v>267</v>
      </c>
      <c r="U273" s="124" t="s">
        <v>420</v>
      </c>
      <c r="V273" s="124" t="n">
        <v>39.8378571428571</v>
      </c>
      <c r="W273" s="124" t="n">
        <v>210</v>
      </c>
      <c r="X273" s="125" t="n">
        <v>-13.325</v>
      </c>
      <c r="Y273" s="139" t="n">
        <v>-81</v>
      </c>
      <c r="AB273" s="0" t="n">
        <v>271</v>
      </c>
      <c r="AC273" s="0" t="s">
        <v>424</v>
      </c>
      <c r="AD273" s="0" t="n">
        <v>34.1992857142857</v>
      </c>
      <c r="AE273" s="0" t="n">
        <v>254</v>
      </c>
      <c r="AF273" s="0" t="n">
        <v>42.4392857142857</v>
      </c>
      <c r="AG273" s="0" t="n">
        <v>199</v>
      </c>
      <c r="AH273" s="0" t="n">
        <f aca="false">AF273-AD273</f>
        <v>8.24</v>
      </c>
      <c r="AI273" s="0" t="n">
        <f aca="false">AE273-AG273</f>
        <v>55</v>
      </c>
      <c r="AJ273" s="0" t="n">
        <f aca="false">IF(AC273=B273,1,"ERROR")</f>
        <v>1</v>
      </c>
    </row>
    <row r="274" customFormat="false" ht="15" hidden="false" customHeight="false" outlineLevel="0" collapsed="false">
      <c r="A274" s="123" t="n">
        <v>272</v>
      </c>
      <c r="B274" s="124" t="s">
        <v>425</v>
      </c>
      <c r="C274" s="125" t="n">
        <v>55.0807142857143</v>
      </c>
      <c r="D274" s="126" t="n">
        <f aca="false">_xlfn.RANK.EQ(C274,$C$3:$C$310)</f>
        <v>128</v>
      </c>
      <c r="E274" s="125" t="n">
        <v>42.8571428571429</v>
      </c>
      <c r="F274" s="125" t="n">
        <v>35.7142857142857</v>
      </c>
      <c r="G274" s="125" t="n">
        <v>28.5714285714286</v>
      </c>
      <c r="H274" s="125" t="n">
        <v>28.5714285714286</v>
      </c>
      <c r="I274" s="125" t="n">
        <v>64.2857142857143</v>
      </c>
      <c r="J274" s="125" t="n">
        <v>100</v>
      </c>
      <c r="K274" s="127" t="n">
        <v>50</v>
      </c>
      <c r="L274" s="99"/>
      <c r="M274" s="99"/>
      <c r="N274" s="131" t="n">
        <v>133</v>
      </c>
      <c r="O274" s="132" t="s">
        <v>286</v>
      </c>
      <c r="P274" s="133" t="n">
        <v>31.0392857142857</v>
      </c>
      <c r="Q274" s="134" t="n">
        <v>272</v>
      </c>
      <c r="R274" s="118"/>
      <c r="T274" s="123" t="n">
        <v>32</v>
      </c>
      <c r="U274" s="124" t="s">
        <v>162</v>
      </c>
      <c r="V274" s="124" t="n">
        <v>54.1207142857143</v>
      </c>
      <c r="W274" s="124" t="n">
        <v>132</v>
      </c>
      <c r="X274" s="125" t="n">
        <v>-20.055</v>
      </c>
      <c r="Y274" s="139" t="n">
        <v>-83</v>
      </c>
      <c r="AB274" s="0" t="n">
        <v>272</v>
      </c>
      <c r="AC274" s="0" t="s">
        <v>425</v>
      </c>
      <c r="AD274" s="0" t="n">
        <v>68.8171428571429</v>
      </c>
      <c r="AE274" s="0" t="n">
        <v>62</v>
      </c>
      <c r="AF274" s="0" t="n">
        <v>55.0807142857143</v>
      </c>
      <c r="AG274" s="0" t="n">
        <v>128</v>
      </c>
      <c r="AH274" s="0" t="n">
        <f aca="false">AF274-AD274</f>
        <v>-13.7364285714286</v>
      </c>
      <c r="AI274" s="0" t="n">
        <f aca="false">AE274-AG274</f>
        <v>-66</v>
      </c>
      <c r="AJ274" s="0" t="n">
        <f aca="false">IF(AC274=B274,1,"ERROR")</f>
        <v>1</v>
      </c>
    </row>
    <row r="275" customFormat="false" ht="15" hidden="false" customHeight="false" outlineLevel="0" collapsed="false">
      <c r="A275" s="123" t="n">
        <v>273</v>
      </c>
      <c r="B275" s="124" t="s">
        <v>426</v>
      </c>
      <c r="C275" s="125" t="n">
        <v>64.6957142857143</v>
      </c>
      <c r="D275" s="126" t="n">
        <f aca="false">_xlfn.RANK.EQ(C275,$C$3:$C$310)</f>
        <v>68</v>
      </c>
      <c r="E275" s="125" t="n">
        <v>71.4285714285714</v>
      </c>
      <c r="F275" s="125" t="n">
        <v>35.7142857142857</v>
      </c>
      <c r="G275" s="125" t="n">
        <v>50</v>
      </c>
      <c r="H275" s="125" t="n">
        <v>50</v>
      </c>
      <c r="I275" s="125" t="n">
        <v>71.4285714285714</v>
      </c>
      <c r="J275" s="125" t="n">
        <v>100</v>
      </c>
      <c r="K275" s="127" t="n">
        <v>50</v>
      </c>
      <c r="L275" s="99"/>
      <c r="M275" s="99"/>
      <c r="N275" s="131" t="n">
        <v>235</v>
      </c>
      <c r="O275" s="132" t="s">
        <v>388</v>
      </c>
      <c r="P275" s="133" t="n">
        <v>30.4907142857143</v>
      </c>
      <c r="Q275" s="134" t="n">
        <v>273</v>
      </c>
      <c r="R275" s="118"/>
      <c r="T275" s="123" t="n">
        <v>114</v>
      </c>
      <c r="U275" s="124" t="s">
        <v>267</v>
      </c>
      <c r="V275" s="124" t="n">
        <v>51.6478571428572</v>
      </c>
      <c r="W275" s="124" t="n">
        <v>147</v>
      </c>
      <c r="X275" s="125" t="n">
        <v>-17.17</v>
      </c>
      <c r="Y275" s="139" t="n">
        <v>-86</v>
      </c>
      <c r="AB275" s="0" t="n">
        <v>273</v>
      </c>
      <c r="AC275" s="0" t="s">
        <v>426</v>
      </c>
      <c r="AD275" s="0" t="n">
        <v>45.1871428571429</v>
      </c>
      <c r="AE275" s="0" t="n">
        <v>176</v>
      </c>
      <c r="AF275" s="0" t="n">
        <v>64.6957142857143</v>
      </c>
      <c r="AG275" s="0" t="n">
        <v>68</v>
      </c>
      <c r="AH275" s="0" t="n">
        <f aca="false">AF275-AD275</f>
        <v>19.5085714285714</v>
      </c>
      <c r="AI275" s="0" t="n">
        <f aca="false">AE275-AG275</f>
        <v>108</v>
      </c>
      <c r="AJ275" s="0" t="n">
        <f aca="false">IF(AC275=B275,1,"ERROR")</f>
        <v>1</v>
      </c>
    </row>
    <row r="276" customFormat="false" ht="15" hidden="false" customHeight="false" outlineLevel="0" collapsed="false">
      <c r="A276" s="123" t="n">
        <v>274</v>
      </c>
      <c r="B276" s="124" t="s">
        <v>427</v>
      </c>
      <c r="C276" s="125" t="n">
        <v>69.78</v>
      </c>
      <c r="D276" s="126" t="n">
        <f aca="false">_xlfn.RANK.EQ(C276,$C$3:$C$310)</f>
        <v>48</v>
      </c>
      <c r="E276" s="125" t="n">
        <v>71.4285714285714</v>
      </c>
      <c r="F276" s="125" t="n">
        <v>42.8571428571429</v>
      </c>
      <c r="G276" s="125" t="n">
        <v>92.8571428571429</v>
      </c>
      <c r="H276" s="125" t="n">
        <v>28.5714285714286</v>
      </c>
      <c r="I276" s="125" t="n">
        <v>71.4285714285714</v>
      </c>
      <c r="J276" s="125" t="n">
        <v>71.4285714285714</v>
      </c>
      <c r="K276" s="127" t="n">
        <v>71.4285714285714</v>
      </c>
      <c r="L276" s="99"/>
      <c r="M276" s="99"/>
      <c r="N276" s="131" t="n">
        <v>71</v>
      </c>
      <c r="O276" s="132" t="s">
        <v>224</v>
      </c>
      <c r="P276" s="133" t="n">
        <v>30.49</v>
      </c>
      <c r="Q276" s="134" t="n">
        <v>274</v>
      </c>
      <c r="R276" s="118"/>
      <c r="T276" s="123" t="n">
        <v>181</v>
      </c>
      <c r="U276" s="124" t="s">
        <v>334</v>
      </c>
      <c r="V276" s="124" t="n">
        <v>44.7757142857143</v>
      </c>
      <c r="W276" s="124" t="n">
        <v>188</v>
      </c>
      <c r="X276" s="125" t="n">
        <v>-15.2478571428571</v>
      </c>
      <c r="Y276" s="139" t="n">
        <v>-87</v>
      </c>
      <c r="AB276" s="0" t="n">
        <v>274</v>
      </c>
      <c r="AC276" s="0" t="s">
        <v>427</v>
      </c>
      <c r="AD276" s="0" t="n">
        <v>71.1542857142857</v>
      </c>
      <c r="AE276" s="0" t="n">
        <v>56</v>
      </c>
      <c r="AF276" s="0" t="n">
        <v>69.78</v>
      </c>
      <c r="AG276" s="0" t="n">
        <v>48</v>
      </c>
      <c r="AH276" s="0" t="n">
        <f aca="false">AF276-AD276</f>
        <v>-1.37428571428572</v>
      </c>
      <c r="AI276" s="0" t="n">
        <f aca="false">AE276-AG276</f>
        <v>8</v>
      </c>
      <c r="AJ276" s="0" t="n">
        <f aca="false">IF(AC276=B276,1,"ERROR")</f>
        <v>1</v>
      </c>
    </row>
    <row r="277" customFormat="false" ht="15" hidden="false" customHeight="false" outlineLevel="0" collapsed="false">
      <c r="A277" s="123" t="n">
        <v>275</v>
      </c>
      <c r="B277" s="124" t="s">
        <v>428</v>
      </c>
      <c r="C277" s="125" t="n">
        <v>53.1592857142857</v>
      </c>
      <c r="D277" s="126" t="n">
        <f aca="false">_xlfn.RANK.EQ(C277,$C$3:$C$310)</f>
        <v>137</v>
      </c>
      <c r="E277" s="125" t="n">
        <v>42.8571428571429</v>
      </c>
      <c r="F277" s="125" t="n">
        <v>35.7142857142857</v>
      </c>
      <c r="G277" s="125" t="n">
        <v>50</v>
      </c>
      <c r="H277" s="125" t="n">
        <v>28.5714285714286</v>
      </c>
      <c r="I277" s="125" t="n">
        <v>64.2857142857143</v>
      </c>
      <c r="J277" s="125" t="n">
        <v>71.4285714285714</v>
      </c>
      <c r="K277" s="127" t="n">
        <v>50</v>
      </c>
      <c r="L277" s="99"/>
      <c r="M277" s="99"/>
      <c r="N277" s="131" t="n">
        <v>144</v>
      </c>
      <c r="O277" s="132" t="s">
        <v>297</v>
      </c>
      <c r="P277" s="133" t="n">
        <v>30.3514285714286</v>
      </c>
      <c r="Q277" s="134" t="n">
        <v>275</v>
      </c>
      <c r="R277" s="118"/>
      <c r="T277" s="123" t="n">
        <v>167</v>
      </c>
      <c r="U277" s="124" t="s">
        <v>320</v>
      </c>
      <c r="V277" s="124" t="n">
        <v>57.83</v>
      </c>
      <c r="W277" s="124" t="n">
        <v>111</v>
      </c>
      <c r="X277" s="125" t="n">
        <v>-31.18</v>
      </c>
      <c r="Y277" s="139" t="n">
        <v>-89</v>
      </c>
      <c r="AB277" s="0" t="n">
        <v>275</v>
      </c>
      <c r="AC277" s="0" t="s">
        <v>428</v>
      </c>
      <c r="AD277" s="0" t="n">
        <v>64.0114285714286</v>
      </c>
      <c r="AE277" s="0" t="n">
        <v>85</v>
      </c>
      <c r="AF277" s="0" t="n">
        <v>53.1592857142857</v>
      </c>
      <c r="AG277" s="0" t="n">
        <v>137</v>
      </c>
      <c r="AH277" s="0" t="n">
        <f aca="false">AF277-AD277</f>
        <v>-10.8521428571429</v>
      </c>
      <c r="AI277" s="0" t="n">
        <f aca="false">AE277-AG277</f>
        <v>-52</v>
      </c>
      <c r="AJ277" s="0" t="n">
        <f aca="false">IF(AC277=B277,1,"ERROR")</f>
        <v>1</v>
      </c>
    </row>
    <row r="278" customFormat="false" ht="15" hidden="false" customHeight="false" outlineLevel="0" collapsed="false">
      <c r="A278" s="123" t="n">
        <v>276</v>
      </c>
      <c r="B278" s="124" t="s">
        <v>429</v>
      </c>
      <c r="C278" s="125" t="n">
        <v>71.8385714285714</v>
      </c>
      <c r="D278" s="126" t="n">
        <f aca="false">_xlfn.RANK.EQ(C278,$C$3:$C$310)</f>
        <v>42</v>
      </c>
      <c r="E278" s="125" t="n">
        <v>71.4285714285714</v>
      </c>
      <c r="F278" s="125" t="n">
        <v>42.8571428571429</v>
      </c>
      <c r="G278" s="125" t="n">
        <v>50</v>
      </c>
      <c r="H278" s="125" t="n">
        <v>100</v>
      </c>
      <c r="I278" s="125" t="n">
        <v>64.2857142857143</v>
      </c>
      <c r="J278" s="125" t="n">
        <v>100</v>
      </c>
      <c r="K278" s="127" t="n">
        <v>71.4285714285714</v>
      </c>
      <c r="L278" s="99"/>
      <c r="M278" s="99"/>
      <c r="N278" s="131" t="n">
        <v>173</v>
      </c>
      <c r="O278" s="132" t="s">
        <v>326</v>
      </c>
      <c r="P278" s="133" t="n">
        <v>30.2171428571429</v>
      </c>
      <c r="Q278" s="134" t="n">
        <v>276</v>
      </c>
      <c r="R278" s="118"/>
      <c r="T278" s="123" t="n">
        <v>254</v>
      </c>
      <c r="U278" s="124" t="s">
        <v>407</v>
      </c>
      <c r="V278" s="124" t="n">
        <v>53.02</v>
      </c>
      <c r="W278" s="124" t="n">
        <v>139</v>
      </c>
      <c r="X278" s="125" t="n">
        <v>-21.1542857142857</v>
      </c>
      <c r="Y278" s="139" t="n">
        <v>-89</v>
      </c>
      <c r="AB278" s="0" t="n">
        <v>276</v>
      </c>
      <c r="AC278" s="0" t="s">
        <v>429</v>
      </c>
      <c r="AD278" s="0" t="n">
        <v>96.2914285714286</v>
      </c>
      <c r="AE278" s="0" t="n">
        <v>8</v>
      </c>
      <c r="AF278" s="0" t="n">
        <v>71.8385714285714</v>
      </c>
      <c r="AG278" s="0" t="n">
        <v>42</v>
      </c>
      <c r="AH278" s="0" t="n">
        <f aca="false">AF278-AD278</f>
        <v>-24.4528571428571</v>
      </c>
      <c r="AI278" s="0" t="n">
        <f aca="false">AE278-AG278</f>
        <v>-34</v>
      </c>
      <c r="AJ278" s="0" t="n">
        <f aca="false">IF(AC278=B278,1,"ERROR")</f>
        <v>1</v>
      </c>
    </row>
    <row r="279" customFormat="false" ht="15" hidden="false" customHeight="false" outlineLevel="0" collapsed="false">
      <c r="A279" s="123" t="n">
        <v>277</v>
      </c>
      <c r="B279" s="124" t="s">
        <v>430</v>
      </c>
      <c r="C279" s="125" t="n">
        <v>67.9935714285714</v>
      </c>
      <c r="D279" s="126" t="n">
        <f aca="false">_xlfn.RANK.EQ(C279,$C$3:$C$310)</f>
        <v>54</v>
      </c>
      <c r="E279" s="125" t="n">
        <v>50</v>
      </c>
      <c r="F279" s="125" t="n">
        <v>35.7142857142857</v>
      </c>
      <c r="G279" s="125" t="n">
        <v>50</v>
      </c>
      <c r="H279" s="125" t="n">
        <v>28.5714285714286</v>
      </c>
      <c r="I279" s="125" t="n">
        <v>71.4285714285714</v>
      </c>
      <c r="J279" s="125" t="n">
        <v>92.8571428571429</v>
      </c>
      <c r="K279" s="127" t="n">
        <v>85.7142857142857</v>
      </c>
      <c r="L279" s="99"/>
      <c r="M279" s="99"/>
      <c r="N279" s="131" t="n">
        <v>200</v>
      </c>
      <c r="O279" s="132" t="s">
        <v>353</v>
      </c>
      <c r="P279" s="133" t="n">
        <v>30.2157142857143</v>
      </c>
      <c r="Q279" s="134" t="n">
        <v>277</v>
      </c>
      <c r="R279" s="118"/>
      <c r="T279" s="123" t="n">
        <v>225</v>
      </c>
      <c r="U279" s="124" t="s">
        <v>378</v>
      </c>
      <c r="V279" s="124" t="n">
        <v>36.8078571428571</v>
      </c>
      <c r="W279" s="124" t="n">
        <v>233</v>
      </c>
      <c r="X279" s="125" t="n">
        <v>-12.5</v>
      </c>
      <c r="Y279" s="139" t="n">
        <v>-90</v>
      </c>
      <c r="AB279" s="0" t="n">
        <v>277</v>
      </c>
      <c r="AC279" s="0" t="s">
        <v>430</v>
      </c>
      <c r="AD279" s="0" t="n">
        <v>48.21</v>
      </c>
      <c r="AE279" s="0" t="n">
        <v>152</v>
      </c>
      <c r="AF279" s="0" t="n">
        <v>67.9935714285714</v>
      </c>
      <c r="AG279" s="0" t="n">
        <v>54</v>
      </c>
      <c r="AH279" s="0" t="n">
        <f aca="false">AF279-AD279</f>
        <v>19.7835714285714</v>
      </c>
      <c r="AI279" s="0" t="n">
        <f aca="false">AE279-AG279</f>
        <v>98</v>
      </c>
      <c r="AJ279" s="0" t="n">
        <f aca="false">IF(AC279=B279,1,"ERROR")</f>
        <v>1</v>
      </c>
    </row>
    <row r="280" customFormat="false" ht="15" hidden="false" customHeight="false" outlineLevel="0" collapsed="false">
      <c r="A280" s="123" t="n">
        <v>278</v>
      </c>
      <c r="B280" s="124" t="s">
        <v>431</v>
      </c>
      <c r="C280" s="125" t="n">
        <v>25.8185714285714</v>
      </c>
      <c r="D280" s="126" t="n">
        <f aca="false">_xlfn.RANK.EQ(C280,$C$3:$C$310)</f>
        <v>294</v>
      </c>
      <c r="E280" s="125" t="n">
        <v>35.7142857142857</v>
      </c>
      <c r="F280" s="125" t="n">
        <v>7.14285714285714</v>
      </c>
      <c r="G280" s="125" t="n">
        <v>28.5714285714286</v>
      </c>
      <c r="H280" s="125" t="n">
        <v>21.4285714285714</v>
      </c>
      <c r="I280" s="125" t="n">
        <v>0</v>
      </c>
      <c r="J280" s="125" t="n">
        <v>100</v>
      </c>
      <c r="K280" s="127" t="n">
        <v>0</v>
      </c>
      <c r="L280" s="99"/>
      <c r="M280" s="99"/>
      <c r="N280" s="131" t="n">
        <v>74</v>
      </c>
      <c r="O280" s="132" t="s">
        <v>227</v>
      </c>
      <c r="P280" s="133" t="n">
        <v>29.9407142857143</v>
      </c>
      <c r="Q280" s="134" t="n">
        <v>278</v>
      </c>
      <c r="R280" s="118"/>
      <c r="T280" s="123" t="n">
        <v>149</v>
      </c>
      <c r="U280" s="124" t="s">
        <v>302</v>
      </c>
      <c r="V280" s="124" t="n">
        <v>58.9292857142857</v>
      </c>
      <c r="W280" s="124" t="n">
        <v>105</v>
      </c>
      <c r="X280" s="125" t="n">
        <v>-33.6542857142857</v>
      </c>
      <c r="Y280" s="139" t="n">
        <v>-91</v>
      </c>
      <c r="AB280" s="0" t="n">
        <v>278</v>
      </c>
      <c r="AC280" s="0" t="s">
        <v>431</v>
      </c>
      <c r="AD280" s="0" t="n">
        <v>37.3578571428571</v>
      </c>
      <c r="AE280" s="0" t="n">
        <v>232</v>
      </c>
      <c r="AF280" s="0" t="n">
        <v>25.8185714285714</v>
      </c>
      <c r="AG280" s="0" t="n">
        <v>294</v>
      </c>
      <c r="AH280" s="0" t="n">
        <f aca="false">AF280-AD280</f>
        <v>-11.5392857142857</v>
      </c>
      <c r="AI280" s="0" t="n">
        <f aca="false">AE280-AG280</f>
        <v>-62</v>
      </c>
      <c r="AJ280" s="0" t="n">
        <f aca="false">IF(AC280=B280,1,"ERROR")</f>
        <v>1</v>
      </c>
    </row>
    <row r="281" customFormat="false" ht="15" hidden="false" customHeight="false" outlineLevel="0" collapsed="false">
      <c r="A281" s="123" t="n">
        <v>279</v>
      </c>
      <c r="B281" s="124" t="s">
        <v>432</v>
      </c>
      <c r="C281" s="125" t="n">
        <v>39.6921428571429</v>
      </c>
      <c r="D281" s="126" t="n">
        <f aca="false">_xlfn.RANK.EQ(C281,$C$3:$C$310)</f>
        <v>212</v>
      </c>
      <c r="E281" s="125" t="n">
        <v>42.8571428571429</v>
      </c>
      <c r="F281" s="125" t="n">
        <v>42.8571428571429</v>
      </c>
      <c r="G281" s="125" t="n">
        <v>28.5714285714286</v>
      </c>
      <c r="H281" s="125" t="n">
        <v>21.4285714285714</v>
      </c>
      <c r="I281" s="125" t="n">
        <v>0</v>
      </c>
      <c r="J281" s="125" t="n">
        <v>100</v>
      </c>
      <c r="K281" s="127" t="n">
        <v>42.8571428571429</v>
      </c>
      <c r="L281" s="99"/>
      <c r="M281" s="99"/>
      <c r="N281" s="131" t="n">
        <v>138</v>
      </c>
      <c r="O281" s="132" t="s">
        <v>291</v>
      </c>
      <c r="P281" s="133" t="n">
        <v>29.2535714285714</v>
      </c>
      <c r="Q281" s="134" t="n">
        <v>279</v>
      </c>
      <c r="R281" s="118"/>
      <c r="T281" s="123" t="n">
        <v>265</v>
      </c>
      <c r="U281" s="124" t="s">
        <v>418</v>
      </c>
      <c r="V281" s="124" t="n">
        <v>27.7457142857143</v>
      </c>
      <c r="W281" s="124" t="n">
        <v>288</v>
      </c>
      <c r="X281" s="125" t="n">
        <v>-14.2821428571429</v>
      </c>
      <c r="Y281" s="139" t="n">
        <v>-95</v>
      </c>
      <c r="AB281" s="0" t="n">
        <v>279</v>
      </c>
      <c r="AC281" s="0" t="s">
        <v>432</v>
      </c>
      <c r="AD281" s="0" t="n">
        <v>36.2614285714286</v>
      </c>
      <c r="AE281" s="0" t="n">
        <v>240</v>
      </c>
      <c r="AF281" s="0" t="n">
        <v>39.6921428571429</v>
      </c>
      <c r="AG281" s="0" t="n">
        <v>212</v>
      </c>
      <c r="AH281" s="0" t="n">
        <f aca="false">AF281-AD281</f>
        <v>3.43071428571428</v>
      </c>
      <c r="AI281" s="0" t="n">
        <f aca="false">AE281-AG281</f>
        <v>28</v>
      </c>
      <c r="AJ281" s="0" t="n">
        <f aca="false">IF(AC281=B281,1,"ERROR")</f>
        <v>1</v>
      </c>
    </row>
    <row r="282" customFormat="false" ht="15" hidden="false" customHeight="false" outlineLevel="0" collapsed="false">
      <c r="A282" s="123" t="n">
        <v>280</v>
      </c>
      <c r="B282" s="124" t="s">
        <v>433</v>
      </c>
      <c r="C282" s="125" t="n">
        <v>45.3228571428572</v>
      </c>
      <c r="D282" s="126" t="n">
        <f aca="false">_xlfn.RANK.EQ(C282,$C$3:$C$310)</f>
        <v>184</v>
      </c>
      <c r="E282" s="125" t="n">
        <v>71.4285714285714</v>
      </c>
      <c r="F282" s="125" t="n">
        <v>35.7142857142857</v>
      </c>
      <c r="G282" s="125" t="n">
        <v>28.5714285714286</v>
      </c>
      <c r="H282" s="125" t="n">
        <v>50</v>
      </c>
      <c r="I282" s="125" t="n">
        <v>0</v>
      </c>
      <c r="J282" s="125" t="n">
        <v>100</v>
      </c>
      <c r="K282" s="127" t="n">
        <v>42.8571428571429</v>
      </c>
      <c r="L282" s="99"/>
      <c r="M282" s="99"/>
      <c r="N282" s="131" t="n">
        <v>168</v>
      </c>
      <c r="O282" s="132" t="s">
        <v>321</v>
      </c>
      <c r="P282" s="133" t="n">
        <v>29.2528571428571</v>
      </c>
      <c r="Q282" s="134" t="n">
        <v>280</v>
      </c>
      <c r="R282" s="118"/>
      <c r="T282" s="123" t="n">
        <v>99</v>
      </c>
      <c r="U282" s="124" t="s">
        <v>252</v>
      </c>
      <c r="V282" s="124" t="n">
        <v>51.2371428571429</v>
      </c>
      <c r="W282" s="124" t="n">
        <v>149</v>
      </c>
      <c r="X282" s="125" t="n">
        <v>-21.0128571428571</v>
      </c>
      <c r="Y282" s="139" t="n">
        <v>-97</v>
      </c>
      <c r="AB282" s="0" t="n">
        <v>280</v>
      </c>
      <c r="AC282" s="0" t="s">
        <v>433</v>
      </c>
      <c r="AD282" s="0" t="n">
        <v>46.5621428571429</v>
      </c>
      <c r="AE282" s="0" t="n">
        <v>165</v>
      </c>
      <c r="AF282" s="0" t="n">
        <v>45.3228571428572</v>
      </c>
      <c r="AG282" s="0" t="n">
        <v>184</v>
      </c>
      <c r="AH282" s="0" t="n">
        <f aca="false">AF282-AD282</f>
        <v>-1.23928571428571</v>
      </c>
      <c r="AI282" s="0" t="n">
        <f aca="false">AE282-AG282</f>
        <v>-19</v>
      </c>
      <c r="AJ282" s="0" t="n">
        <f aca="false">IF(AC282=B282,1,"ERROR")</f>
        <v>1</v>
      </c>
    </row>
    <row r="283" customFormat="false" ht="15" hidden="false" customHeight="false" outlineLevel="0" collapsed="false">
      <c r="A283" s="123" t="n">
        <v>281</v>
      </c>
      <c r="B283" s="124" t="s">
        <v>434</v>
      </c>
      <c r="C283" s="125" t="n">
        <v>55.3557142857143</v>
      </c>
      <c r="D283" s="126" t="n">
        <f aca="false">_xlfn.RANK.EQ(C283,$C$3:$C$310)</f>
        <v>126</v>
      </c>
      <c r="E283" s="125" t="n">
        <v>42.8571428571429</v>
      </c>
      <c r="F283" s="125" t="n">
        <v>35.7142857142857</v>
      </c>
      <c r="G283" s="125" t="n">
        <v>50</v>
      </c>
      <c r="H283" s="125" t="n">
        <v>21.4285714285714</v>
      </c>
      <c r="I283" s="125" t="n">
        <v>64.2857142857143</v>
      </c>
      <c r="J283" s="125" t="n">
        <v>100</v>
      </c>
      <c r="K283" s="127" t="n">
        <v>42.8571428571429</v>
      </c>
      <c r="L283" s="99"/>
      <c r="M283" s="99"/>
      <c r="N283" s="131" t="n">
        <v>213</v>
      </c>
      <c r="O283" s="132" t="s">
        <v>366</v>
      </c>
      <c r="P283" s="133" t="n">
        <v>28.98</v>
      </c>
      <c r="Q283" s="134" t="n">
        <v>281</v>
      </c>
      <c r="R283" s="118"/>
      <c r="T283" s="123" t="n">
        <v>237</v>
      </c>
      <c r="U283" s="124" t="s">
        <v>390</v>
      </c>
      <c r="V283" s="124" t="n">
        <v>36.8085714285714</v>
      </c>
      <c r="W283" s="124" t="n">
        <v>232</v>
      </c>
      <c r="X283" s="125" t="n">
        <v>-14.8371428571429</v>
      </c>
      <c r="Y283" s="139" t="n">
        <v>-99</v>
      </c>
      <c r="AB283" s="0" t="n">
        <v>281</v>
      </c>
      <c r="AC283" s="0" t="s">
        <v>434</v>
      </c>
      <c r="AD283" s="0" t="n">
        <v>58.7878571428571</v>
      </c>
      <c r="AE283" s="0" t="n">
        <v>106</v>
      </c>
      <c r="AF283" s="0" t="n">
        <v>55.3557142857143</v>
      </c>
      <c r="AG283" s="0" t="n">
        <v>126</v>
      </c>
      <c r="AH283" s="0" t="n">
        <f aca="false">AF283-AD283</f>
        <v>-3.43214285714286</v>
      </c>
      <c r="AI283" s="0" t="n">
        <f aca="false">AE283-AG283</f>
        <v>-20</v>
      </c>
      <c r="AJ283" s="0" t="n">
        <f aca="false">IF(AC283=B283,1,"ERROR")</f>
        <v>1</v>
      </c>
    </row>
    <row r="284" customFormat="false" ht="15" hidden="false" customHeight="false" outlineLevel="0" collapsed="false">
      <c r="A284" s="123" t="n">
        <v>282</v>
      </c>
      <c r="B284" s="124" t="s">
        <v>435</v>
      </c>
      <c r="C284" s="125" t="n">
        <v>51.6471428571429</v>
      </c>
      <c r="D284" s="126" t="n">
        <f aca="false">_xlfn.RANK.EQ(C284,$C$3:$C$310)</f>
        <v>148</v>
      </c>
      <c r="E284" s="125" t="n">
        <v>42.8571428571429</v>
      </c>
      <c r="F284" s="125" t="n">
        <v>35.7142857142857</v>
      </c>
      <c r="G284" s="125" t="n">
        <v>50</v>
      </c>
      <c r="H284" s="125" t="n">
        <v>50</v>
      </c>
      <c r="I284" s="125" t="n">
        <v>64.2857142857143</v>
      </c>
      <c r="J284" s="125" t="n">
        <v>100</v>
      </c>
      <c r="K284" s="127" t="n">
        <v>21.4285714285714</v>
      </c>
      <c r="L284" s="99"/>
      <c r="M284" s="99"/>
      <c r="N284" s="131" t="n">
        <v>95</v>
      </c>
      <c r="O284" s="132" t="s">
        <v>248</v>
      </c>
      <c r="P284" s="133" t="n">
        <v>28.8442857142857</v>
      </c>
      <c r="Q284" s="134" t="n">
        <v>282</v>
      </c>
      <c r="R284" s="118"/>
      <c r="T284" s="123" t="n">
        <v>262</v>
      </c>
      <c r="U284" s="124" t="s">
        <v>415</v>
      </c>
      <c r="V284" s="124" t="n">
        <v>31.5892857142857</v>
      </c>
      <c r="W284" s="124" t="n">
        <v>269</v>
      </c>
      <c r="X284" s="125" t="n">
        <v>-14.1507142857143</v>
      </c>
      <c r="Y284" s="139" t="n">
        <v>-100</v>
      </c>
      <c r="AB284" s="0" t="n">
        <v>282</v>
      </c>
      <c r="AC284" s="0" t="s">
        <v>435</v>
      </c>
      <c r="AD284" s="0" t="n">
        <v>22.9364285714286</v>
      </c>
      <c r="AE284" s="0" t="n">
        <v>300</v>
      </c>
      <c r="AF284" s="0" t="n">
        <v>51.6471428571429</v>
      </c>
      <c r="AG284" s="0" t="n">
        <v>148</v>
      </c>
      <c r="AH284" s="0" t="n">
        <f aca="false">AF284-AD284</f>
        <v>28.7107142857143</v>
      </c>
      <c r="AI284" s="0" t="n">
        <f aca="false">AE284-AG284</f>
        <v>152</v>
      </c>
      <c r="AJ284" s="0" t="n">
        <f aca="false">IF(AC284=B284,1,"ERROR")</f>
        <v>1</v>
      </c>
    </row>
    <row r="285" customFormat="false" ht="15" hidden="false" customHeight="false" outlineLevel="0" collapsed="false">
      <c r="A285" s="123" t="n">
        <v>283</v>
      </c>
      <c r="B285" s="124" t="s">
        <v>436</v>
      </c>
      <c r="C285" s="125" t="n">
        <v>35.2978571428571</v>
      </c>
      <c r="D285" s="126" t="n">
        <f aca="false">_xlfn.RANK.EQ(C285,$C$3:$C$310)</f>
        <v>244</v>
      </c>
      <c r="E285" s="125" t="n">
        <v>14.2857142857143</v>
      </c>
      <c r="F285" s="125" t="n">
        <v>35.7142857142857</v>
      </c>
      <c r="G285" s="125" t="n">
        <v>28.5714285714286</v>
      </c>
      <c r="H285" s="125" t="n">
        <v>28.5714285714286</v>
      </c>
      <c r="I285" s="125" t="n">
        <v>0</v>
      </c>
      <c r="J285" s="125" t="n">
        <v>100</v>
      </c>
      <c r="K285" s="127" t="n">
        <v>42.8571428571429</v>
      </c>
      <c r="L285" s="99"/>
      <c r="M285" s="99"/>
      <c r="N285" s="131" t="n">
        <v>61</v>
      </c>
      <c r="O285" s="132" t="s">
        <v>214</v>
      </c>
      <c r="P285" s="133" t="n">
        <v>28.8414285714286</v>
      </c>
      <c r="Q285" s="134" t="n">
        <v>283</v>
      </c>
      <c r="R285" s="118"/>
      <c r="T285" s="123" t="n">
        <v>223</v>
      </c>
      <c r="U285" s="124" t="s">
        <v>376</v>
      </c>
      <c r="V285" s="124" t="n">
        <v>27.8792857142857</v>
      </c>
      <c r="W285" s="124" t="n">
        <v>287</v>
      </c>
      <c r="X285" s="125" t="n">
        <v>-14.9728571428571</v>
      </c>
      <c r="Y285" s="139" t="n">
        <v>-101</v>
      </c>
      <c r="AB285" s="0" t="n">
        <v>283</v>
      </c>
      <c r="AC285" s="0" t="s">
        <v>436</v>
      </c>
      <c r="AD285" s="0" t="n">
        <v>32.8271428571429</v>
      </c>
      <c r="AE285" s="0" t="n">
        <v>267</v>
      </c>
      <c r="AF285" s="0" t="n">
        <v>35.2978571428571</v>
      </c>
      <c r="AG285" s="0" t="n">
        <v>244</v>
      </c>
      <c r="AH285" s="0" t="n">
        <f aca="false">AF285-AD285</f>
        <v>2.47071428571428</v>
      </c>
      <c r="AI285" s="0" t="n">
        <f aca="false">AE285-AG285</f>
        <v>23</v>
      </c>
      <c r="AJ285" s="0" t="n">
        <f aca="false">IF(AC285=B285,1,"ERROR")</f>
        <v>1</v>
      </c>
    </row>
    <row r="286" customFormat="false" ht="15" hidden="false" customHeight="false" outlineLevel="0" collapsed="false">
      <c r="A286" s="123" t="n">
        <v>284</v>
      </c>
      <c r="B286" s="124" t="s">
        <v>437</v>
      </c>
      <c r="C286" s="125" t="n">
        <v>82.8285714285714</v>
      </c>
      <c r="D286" s="126" t="n">
        <f aca="false">_xlfn.RANK.EQ(C286,$C$3:$C$310)</f>
        <v>11</v>
      </c>
      <c r="E286" s="125" t="n">
        <v>71.4285714285714</v>
      </c>
      <c r="F286" s="125" t="n">
        <v>35.7142857142857</v>
      </c>
      <c r="G286" s="125" t="n">
        <v>92.8571428571429</v>
      </c>
      <c r="H286" s="125" t="n">
        <v>92.8571428571429</v>
      </c>
      <c r="I286" s="125" t="n">
        <v>71.4285714285714</v>
      </c>
      <c r="J286" s="125" t="n">
        <v>100</v>
      </c>
      <c r="K286" s="127" t="n">
        <v>92.8571428571429</v>
      </c>
      <c r="L286" s="99"/>
      <c r="M286" s="99"/>
      <c r="N286" s="131" t="n">
        <v>58</v>
      </c>
      <c r="O286" s="132" t="s">
        <v>211</v>
      </c>
      <c r="P286" s="133" t="n">
        <v>28.5685714285714</v>
      </c>
      <c r="Q286" s="134" t="n">
        <v>284</v>
      </c>
      <c r="R286" s="118"/>
      <c r="T286" s="123" t="n">
        <v>26</v>
      </c>
      <c r="U286" s="124" t="s">
        <v>140</v>
      </c>
      <c r="V286" s="124" t="n">
        <v>47.8021428571429</v>
      </c>
      <c r="W286" s="124" t="n">
        <v>168</v>
      </c>
      <c r="X286" s="125" t="n">
        <v>-20.6035714285714</v>
      </c>
      <c r="Y286" s="139" t="n">
        <v>-102</v>
      </c>
      <c r="AB286" s="0" t="n">
        <v>284</v>
      </c>
      <c r="AC286" s="0" t="s">
        <v>437</v>
      </c>
      <c r="AD286" s="0" t="n">
        <v>92.3071428571428</v>
      </c>
      <c r="AE286" s="0" t="n">
        <v>16</v>
      </c>
      <c r="AF286" s="0" t="n">
        <v>82.8285714285714</v>
      </c>
      <c r="AG286" s="0" t="n">
        <v>11</v>
      </c>
      <c r="AH286" s="0" t="n">
        <f aca="false">AF286-AD286</f>
        <v>-9.47857142857141</v>
      </c>
      <c r="AI286" s="0" t="n">
        <f aca="false">AE286-AG286</f>
        <v>5</v>
      </c>
      <c r="AJ286" s="0" t="n">
        <f aca="false">IF(AC286=B286,1,"ERROR")</f>
        <v>1</v>
      </c>
    </row>
    <row r="287" customFormat="false" ht="15" hidden="false" customHeight="false" outlineLevel="0" collapsed="false">
      <c r="A287" s="123" t="n">
        <v>285</v>
      </c>
      <c r="B287" s="124" t="s">
        <v>438</v>
      </c>
      <c r="C287" s="125" t="n">
        <v>90.66</v>
      </c>
      <c r="D287" s="126" t="n">
        <f aca="false">_xlfn.RANK.EQ(C287,$C$3:$C$310)</f>
        <v>1</v>
      </c>
      <c r="E287" s="125" t="n">
        <v>71.4285714285714</v>
      </c>
      <c r="F287" s="125" t="n">
        <v>92.8571428571429</v>
      </c>
      <c r="G287" s="125" t="n">
        <v>92.8571428571429</v>
      </c>
      <c r="H287" s="125" t="n">
        <v>92.8571428571429</v>
      </c>
      <c r="I287" s="125" t="n">
        <v>92.8571428571429</v>
      </c>
      <c r="J287" s="125" t="n">
        <v>100</v>
      </c>
      <c r="K287" s="127" t="n">
        <v>92.8571428571429</v>
      </c>
      <c r="L287" s="99"/>
      <c r="M287" s="99"/>
      <c r="N287" s="131" t="n">
        <v>290</v>
      </c>
      <c r="O287" s="132" t="s">
        <v>443</v>
      </c>
      <c r="P287" s="133" t="n">
        <v>28.2935714285714</v>
      </c>
      <c r="Q287" s="134" t="n">
        <v>285</v>
      </c>
      <c r="R287" s="118"/>
      <c r="T287" s="123" t="n">
        <v>42</v>
      </c>
      <c r="U287" s="124" t="s">
        <v>195</v>
      </c>
      <c r="V287" s="124" t="n">
        <v>31.315</v>
      </c>
      <c r="W287" s="124" t="n">
        <v>270</v>
      </c>
      <c r="X287" s="125" t="n">
        <v>-15.3835714285714</v>
      </c>
      <c r="Y287" s="139" t="n">
        <v>-106</v>
      </c>
      <c r="AB287" s="0" t="n">
        <v>285</v>
      </c>
      <c r="AC287" s="0" t="s">
        <v>438</v>
      </c>
      <c r="AD287" s="0" t="n">
        <v>92.8578571428571</v>
      </c>
      <c r="AE287" s="0" t="n">
        <v>13</v>
      </c>
      <c r="AF287" s="0" t="n">
        <v>90.66</v>
      </c>
      <c r="AG287" s="0" t="n">
        <v>1</v>
      </c>
      <c r="AH287" s="0" t="n">
        <f aca="false">AF287-AD287</f>
        <v>-2.19785714285716</v>
      </c>
      <c r="AI287" s="0" t="n">
        <f aca="false">AE287-AG287</f>
        <v>12</v>
      </c>
      <c r="AJ287" s="0" t="n">
        <f aca="false">IF(AC287=B287,1,"ERROR")</f>
        <v>1</v>
      </c>
    </row>
    <row r="288" customFormat="false" ht="15" hidden="false" customHeight="false" outlineLevel="0" collapsed="false">
      <c r="A288" s="123" t="n">
        <v>286</v>
      </c>
      <c r="B288" s="124" t="s">
        <v>439</v>
      </c>
      <c r="C288" s="125" t="n">
        <v>74.7257142857143</v>
      </c>
      <c r="D288" s="126" t="n">
        <f aca="false">_xlfn.RANK.EQ(C288,$C$3:$C$310)</f>
        <v>27</v>
      </c>
      <c r="E288" s="125" t="n">
        <v>71.4285714285714</v>
      </c>
      <c r="F288" s="125" t="n">
        <v>64.2857142857143</v>
      </c>
      <c r="G288" s="125" t="n">
        <v>92.8571428571429</v>
      </c>
      <c r="H288" s="125" t="n">
        <v>50</v>
      </c>
      <c r="I288" s="125" t="n">
        <v>92.8571428571429</v>
      </c>
      <c r="J288" s="125" t="n">
        <v>92.8571428571429</v>
      </c>
      <c r="K288" s="127" t="n">
        <v>50</v>
      </c>
      <c r="L288" s="99"/>
      <c r="M288" s="99"/>
      <c r="N288" s="131" t="n">
        <v>90</v>
      </c>
      <c r="O288" s="132" t="s">
        <v>243</v>
      </c>
      <c r="P288" s="133" t="n">
        <v>28.1564285714286</v>
      </c>
      <c r="Q288" s="134" t="n">
        <v>286</v>
      </c>
      <c r="R288" s="118"/>
      <c r="T288" s="131" t="n">
        <v>10</v>
      </c>
      <c r="U288" s="132" t="s">
        <v>114</v>
      </c>
      <c r="V288" s="132" t="n">
        <v>32.5521428571429</v>
      </c>
      <c r="W288" s="132" t="n">
        <v>260</v>
      </c>
      <c r="X288" s="133" t="n">
        <v>-15.3835714285714</v>
      </c>
      <c r="Y288" s="139" t="n">
        <v>-107</v>
      </c>
      <c r="AB288" s="0" t="n">
        <v>286</v>
      </c>
      <c r="AC288" s="0" t="s">
        <v>439</v>
      </c>
      <c r="AD288" s="0" t="n">
        <v>60.1657142857143</v>
      </c>
      <c r="AE288" s="0" t="n">
        <v>100</v>
      </c>
      <c r="AF288" s="0" t="n">
        <v>74.7257142857143</v>
      </c>
      <c r="AG288" s="0" t="n">
        <v>27</v>
      </c>
      <c r="AH288" s="0" t="n">
        <f aca="false">AF288-AD288</f>
        <v>14.56</v>
      </c>
      <c r="AI288" s="0" t="n">
        <f aca="false">AE288-AG288</f>
        <v>73</v>
      </c>
      <c r="AJ288" s="0" t="n">
        <f aca="false">IF(AC288=B288,1,"ERROR")</f>
        <v>1</v>
      </c>
    </row>
    <row r="289" customFormat="false" ht="15" hidden="false" customHeight="false" outlineLevel="0" collapsed="false">
      <c r="A289" s="123" t="n">
        <v>287</v>
      </c>
      <c r="B289" s="124" t="s">
        <v>440</v>
      </c>
      <c r="C289" s="125" t="n">
        <v>39.4192857142857</v>
      </c>
      <c r="D289" s="126" t="n">
        <f aca="false">_xlfn.RANK.EQ(C289,$C$3:$C$310)</f>
        <v>215</v>
      </c>
      <c r="E289" s="125" t="n">
        <v>42.8571428571429</v>
      </c>
      <c r="F289" s="125" t="n">
        <v>64.2857142857143</v>
      </c>
      <c r="G289" s="125" t="n">
        <v>50</v>
      </c>
      <c r="H289" s="125" t="n">
        <v>28.5714285714286</v>
      </c>
      <c r="I289" s="125" t="n">
        <v>0</v>
      </c>
      <c r="J289" s="125" t="n">
        <v>71.4285714285714</v>
      </c>
      <c r="K289" s="127" t="n">
        <v>42.8571428571429</v>
      </c>
      <c r="L289" s="99"/>
      <c r="M289" s="99"/>
      <c r="N289" s="131" t="n">
        <v>223</v>
      </c>
      <c r="O289" s="132" t="s">
        <v>376</v>
      </c>
      <c r="P289" s="133" t="n">
        <v>27.8792857142857</v>
      </c>
      <c r="Q289" s="134" t="n">
        <v>287</v>
      </c>
      <c r="R289" s="118"/>
      <c r="T289" s="123" t="n">
        <v>36</v>
      </c>
      <c r="U289" s="124" t="s">
        <v>174</v>
      </c>
      <c r="V289" s="124" t="n">
        <v>46.8364285714286</v>
      </c>
      <c r="W289" s="124" t="n">
        <v>176</v>
      </c>
      <c r="X289" s="125" t="n">
        <v>-20.4692857142857</v>
      </c>
      <c r="Y289" s="139" t="n">
        <v>-107</v>
      </c>
      <c r="AB289" s="0" t="n">
        <v>287</v>
      </c>
      <c r="AC289" s="0" t="s">
        <v>440</v>
      </c>
      <c r="AD289" s="0" t="n">
        <v>45.6014285714286</v>
      </c>
      <c r="AE289" s="0" t="n">
        <v>172</v>
      </c>
      <c r="AF289" s="0" t="n">
        <v>39.4192857142857</v>
      </c>
      <c r="AG289" s="0" t="n">
        <v>215</v>
      </c>
      <c r="AH289" s="0" t="n">
        <f aca="false">AF289-AD289</f>
        <v>-6.18214285714285</v>
      </c>
      <c r="AI289" s="0" t="n">
        <f aca="false">AE289-AG289</f>
        <v>-43</v>
      </c>
      <c r="AJ289" s="0" t="n">
        <f aca="false">IF(AC289=B289,1,"ERROR")</f>
        <v>1</v>
      </c>
    </row>
    <row r="290" customFormat="false" ht="15" hidden="false" customHeight="false" outlineLevel="0" collapsed="false">
      <c r="A290" s="123" t="n">
        <v>288</v>
      </c>
      <c r="B290" s="124" t="s">
        <v>441</v>
      </c>
      <c r="C290" s="125" t="n">
        <v>65.795</v>
      </c>
      <c r="D290" s="126" t="n">
        <f aca="false">_xlfn.RANK.EQ(C290,$C$3:$C$310)</f>
        <v>63</v>
      </c>
      <c r="E290" s="125" t="n">
        <v>71.4285714285714</v>
      </c>
      <c r="F290" s="125" t="n">
        <v>42.8571428571429</v>
      </c>
      <c r="G290" s="125" t="n">
        <v>100</v>
      </c>
      <c r="H290" s="125" t="n">
        <v>50</v>
      </c>
      <c r="I290" s="125" t="n">
        <v>64.2857142857143</v>
      </c>
      <c r="J290" s="125" t="n">
        <v>100</v>
      </c>
      <c r="K290" s="127" t="n">
        <v>35.7142857142857</v>
      </c>
      <c r="L290" s="99"/>
      <c r="M290" s="99"/>
      <c r="N290" s="131" t="n">
        <v>265</v>
      </c>
      <c r="O290" s="132" t="s">
        <v>418</v>
      </c>
      <c r="P290" s="133" t="n">
        <v>27.7457142857143</v>
      </c>
      <c r="Q290" s="134" t="n">
        <v>288</v>
      </c>
      <c r="R290" s="118"/>
      <c r="T290" s="123" t="n">
        <v>300</v>
      </c>
      <c r="U290" s="124" t="s">
        <v>453</v>
      </c>
      <c r="V290" s="124" t="n">
        <v>35.7114285714286</v>
      </c>
      <c r="W290" s="124" t="n">
        <v>238</v>
      </c>
      <c r="X290" s="125" t="n">
        <v>-17.0321428571429</v>
      </c>
      <c r="Y290" s="139" t="n">
        <v>-108</v>
      </c>
      <c r="AB290" s="0" t="n">
        <v>288</v>
      </c>
      <c r="AC290" s="0" t="s">
        <v>441</v>
      </c>
      <c r="AD290" s="0" t="n">
        <v>73.3478571428571</v>
      </c>
      <c r="AE290" s="0" t="n">
        <v>51</v>
      </c>
      <c r="AF290" s="0" t="n">
        <v>65.795</v>
      </c>
      <c r="AG290" s="0" t="n">
        <v>63</v>
      </c>
      <c r="AH290" s="0" t="n">
        <f aca="false">AF290-AD290</f>
        <v>-7.55285714285714</v>
      </c>
      <c r="AI290" s="0" t="n">
        <f aca="false">AE290-AG290</f>
        <v>-12</v>
      </c>
      <c r="AJ290" s="0" t="n">
        <f aca="false">IF(AC290=B290,1,"ERROR")</f>
        <v>1</v>
      </c>
    </row>
    <row r="291" customFormat="false" ht="15" hidden="false" customHeight="false" outlineLevel="0" collapsed="false">
      <c r="A291" s="123" t="n">
        <v>289</v>
      </c>
      <c r="B291" s="124" t="s">
        <v>442</v>
      </c>
      <c r="C291" s="125" t="n">
        <v>41.0692857142857</v>
      </c>
      <c r="D291" s="126" t="n">
        <f aca="false">_xlfn.RANK.EQ(C291,$C$3:$C$310)</f>
        <v>203</v>
      </c>
      <c r="E291" s="125" t="n">
        <v>21.4285714285714</v>
      </c>
      <c r="F291" s="125" t="n">
        <v>42.8571428571429</v>
      </c>
      <c r="G291" s="125" t="n">
        <v>92.8571428571429</v>
      </c>
      <c r="H291" s="125" t="n">
        <v>50</v>
      </c>
      <c r="I291" s="125" t="n">
        <v>0</v>
      </c>
      <c r="J291" s="125" t="n">
        <v>71.4285714285714</v>
      </c>
      <c r="K291" s="127" t="n">
        <v>42.8571428571429</v>
      </c>
      <c r="L291" s="99"/>
      <c r="M291" s="99"/>
      <c r="N291" s="131" t="n">
        <v>253</v>
      </c>
      <c r="O291" s="132" t="s">
        <v>406</v>
      </c>
      <c r="P291" s="133" t="n">
        <v>27.7442857142857</v>
      </c>
      <c r="Q291" s="134" t="n">
        <v>289</v>
      </c>
      <c r="R291" s="118"/>
      <c r="T291" s="123" t="n">
        <v>57</v>
      </c>
      <c r="U291" s="124" t="s">
        <v>210</v>
      </c>
      <c r="V291" s="124" t="n">
        <v>37.64</v>
      </c>
      <c r="W291" s="124" t="n">
        <v>224</v>
      </c>
      <c r="X291" s="125" t="n">
        <v>-18.8128571428571</v>
      </c>
      <c r="Y291" s="139" t="n">
        <v>-111</v>
      </c>
      <c r="AB291" s="0" t="n">
        <v>289</v>
      </c>
      <c r="AC291" s="0" t="s">
        <v>442</v>
      </c>
      <c r="AD291" s="0" t="n">
        <v>40.93</v>
      </c>
      <c r="AE291" s="0" t="n">
        <v>209</v>
      </c>
      <c r="AF291" s="0" t="n">
        <v>41.0692857142857</v>
      </c>
      <c r="AG291" s="0" t="n">
        <v>203</v>
      </c>
      <c r="AH291" s="0" t="n">
        <f aca="false">AF291-AD291</f>
        <v>0.139285714285712</v>
      </c>
      <c r="AI291" s="0" t="n">
        <f aca="false">AE291-AG291</f>
        <v>6</v>
      </c>
      <c r="AJ291" s="0" t="n">
        <f aca="false">IF(AC291=B291,1,"ERROR")</f>
        <v>1</v>
      </c>
    </row>
    <row r="292" customFormat="false" ht="15" hidden="false" customHeight="false" outlineLevel="0" collapsed="false">
      <c r="A292" s="123" t="n">
        <v>290</v>
      </c>
      <c r="B292" s="124" t="s">
        <v>443</v>
      </c>
      <c r="C292" s="125" t="n">
        <v>28.2935714285714</v>
      </c>
      <c r="D292" s="126" t="n">
        <f aca="false">_xlfn.RANK.EQ(C292,$C$3:$C$310)</f>
        <v>285</v>
      </c>
      <c r="E292" s="125" t="n">
        <v>14.2857142857143</v>
      </c>
      <c r="F292" s="125" t="n">
        <v>35.7142857142857</v>
      </c>
      <c r="G292" s="125" t="n">
        <v>21.4285714285714</v>
      </c>
      <c r="H292" s="125" t="n">
        <v>28.5714285714286</v>
      </c>
      <c r="I292" s="125" t="n">
        <v>0</v>
      </c>
      <c r="J292" s="125" t="n">
        <v>71.4285714285714</v>
      </c>
      <c r="K292" s="127" t="n">
        <v>35.7142857142857</v>
      </c>
      <c r="L292" s="99"/>
      <c r="M292" s="99"/>
      <c r="N292" s="131" t="n">
        <v>134</v>
      </c>
      <c r="O292" s="132" t="s">
        <v>287</v>
      </c>
      <c r="P292" s="133" t="n">
        <v>27.7414285714286</v>
      </c>
      <c r="Q292" s="134" t="n">
        <v>290</v>
      </c>
      <c r="R292" s="118"/>
      <c r="T292" s="123" t="n">
        <v>53</v>
      </c>
      <c r="U292" s="124" t="s">
        <v>206</v>
      </c>
      <c r="V292" s="124" t="n">
        <v>50.1321428571429</v>
      </c>
      <c r="W292" s="124" t="n">
        <v>158</v>
      </c>
      <c r="X292" s="125" t="n">
        <v>-26.1028571428571</v>
      </c>
      <c r="Y292" s="139" t="n">
        <v>-112</v>
      </c>
      <c r="AB292" s="0" t="n">
        <v>290</v>
      </c>
      <c r="AC292" s="0" t="s">
        <v>443</v>
      </c>
      <c r="AD292" s="0" t="n">
        <v>34.0621428571429</v>
      </c>
      <c r="AE292" s="0" t="n">
        <v>256</v>
      </c>
      <c r="AF292" s="0" t="n">
        <v>28.2935714285714</v>
      </c>
      <c r="AG292" s="0" t="n">
        <v>285</v>
      </c>
      <c r="AH292" s="0" t="n">
        <f aca="false">AF292-AD292</f>
        <v>-5.76857142857143</v>
      </c>
      <c r="AI292" s="0" t="n">
        <f aca="false">AE292-AG292</f>
        <v>-29</v>
      </c>
      <c r="AJ292" s="0" t="n">
        <f aca="false">IF(AC292=B292,1,"ERROR")</f>
        <v>1</v>
      </c>
    </row>
    <row r="293" customFormat="false" ht="15" hidden="false" customHeight="false" outlineLevel="0" collapsed="false">
      <c r="A293" s="123" t="n">
        <v>291</v>
      </c>
      <c r="B293" s="124" t="s">
        <v>444</v>
      </c>
      <c r="C293" s="125" t="n">
        <v>43.1335714285714</v>
      </c>
      <c r="D293" s="126" t="n">
        <f aca="false">_xlfn.RANK.EQ(C293,$C$3:$C$310)</f>
        <v>194</v>
      </c>
      <c r="E293" s="125" t="n">
        <v>35.7142857142857</v>
      </c>
      <c r="F293" s="125" t="n">
        <v>35.7142857142857</v>
      </c>
      <c r="G293" s="125" t="n">
        <v>28.5714285714286</v>
      </c>
      <c r="H293" s="125" t="n">
        <v>42.8571428571429</v>
      </c>
      <c r="I293" s="125" t="n">
        <v>64.2857142857143</v>
      </c>
      <c r="J293" s="125" t="n">
        <v>35.7142857142857</v>
      </c>
      <c r="K293" s="127" t="n">
        <v>42.8571428571429</v>
      </c>
      <c r="L293" s="99"/>
      <c r="M293" s="99"/>
      <c r="N293" s="131" t="n">
        <v>156</v>
      </c>
      <c r="O293" s="132" t="s">
        <v>309</v>
      </c>
      <c r="P293" s="133" t="n">
        <v>27.6064285714286</v>
      </c>
      <c r="Q293" s="134" t="n">
        <v>291</v>
      </c>
      <c r="R293" s="118"/>
      <c r="T293" s="123" t="n">
        <v>128</v>
      </c>
      <c r="U293" s="124" t="s">
        <v>281</v>
      </c>
      <c r="V293" s="124" t="n">
        <v>50.5492857142857</v>
      </c>
      <c r="W293" s="124" t="n">
        <v>155</v>
      </c>
      <c r="X293" s="125" t="n">
        <v>-27.4742857142857</v>
      </c>
      <c r="Y293" s="139" t="n">
        <v>-114</v>
      </c>
      <c r="AB293" s="0" t="n">
        <v>291</v>
      </c>
      <c r="AC293" s="0" t="s">
        <v>444</v>
      </c>
      <c r="AD293" s="0" t="n">
        <v>41.0664285714286</v>
      </c>
      <c r="AE293" s="0" t="n">
        <v>206</v>
      </c>
      <c r="AF293" s="0" t="n">
        <v>43.1335714285714</v>
      </c>
      <c r="AG293" s="0" t="n">
        <v>194</v>
      </c>
      <c r="AH293" s="0" t="n">
        <f aca="false">AF293-AD293</f>
        <v>2.06714285714285</v>
      </c>
      <c r="AI293" s="0" t="n">
        <f aca="false">AE293-AG293</f>
        <v>12</v>
      </c>
      <c r="AJ293" s="0" t="n">
        <f aca="false">IF(AC293=B293,1,"ERROR")</f>
        <v>1</v>
      </c>
    </row>
    <row r="294" customFormat="false" ht="15" hidden="false" customHeight="false" outlineLevel="0" collapsed="false">
      <c r="A294" s="123" t="n">
        <v>292</v>
      </c>
      <c r="B294" s="124" t="s">
        <v>445</v>
      </c>
      <c r="C294" s="125" t="n">
        <v>90.2478571428571</v>
      </c>
      <c r="D294" s="126" t="n">
        <f aca="false">_xlfn.RANK.EQ(C294,$C$3:$C$310)</f>
        <v>3</v>
      </c>
      <c r="E294" s="125" t="n">
        <v>71.4285714285714</v>
      </c>
      <c r="F294" s="125" t="n">
        <v>71.4285714285714</v>
      </c>
      <c r="G294" s="125" t="n">
        <v>100</v>
      </c>
      <c r="H294" s="125" t="n">
        <v>92.8571428571429</v>
      </c>
      <c r="I294" s="125" t="n">
        <v>92.8571428571429</v>
      </c>
      <c r="J294" s="125" t="n">
        <v>100</v>
      </c>
      <c r="K294" s="127" t="n">
        <v>92.8571428571429</v>
      </c>
      <c r="L294" s="99"/>
      <c r="M294" s="99"/>
      <c r="N294" s="131" t="n">
        <v>73</v>
      </c>
      <c r="O294" s="132" t="s">
        <v>226</v>
      </c>
      <c r="P294" s="133" t="n">
        <v>27.4685714285714</v>
      </c>
      <c r="Q294" s="134" t="n">
        <v>292</v>
      </c>
      <c r="R294" s="118"/>
      <c r="T294" s="123" t="n">
        <v>171</v>
      </c>
      <c r="U294" s="124" t="s">
        <v>324</v>
      </c>
      <c r="V294" s="124" t="n">
        <v>47.7992857142857</v>
      </c>
      <c r="W294" s="124" t="n">
        <v>169</v>
      </c>
      <c r="X294" s="125" t="n">
        <v>-23.4921428571428</v>
      </c>
      <c r="Y294" s="139" t="n">
        <v>-114</v>
      </c>
      <c r="AB294" s="0" t="n">
        <v>292</v>
      </c>
      <c r="AC294" s="0" t="s">
        <v>445</v>
      </c>
      <c r="AD294" s="0" t="n">
        <v>97.39</v>
      </c>
      <c r="AE294" s="0" t="n">
        <v>4</v>
      </c>
      <c r="AF294" s="0" t="n">
        <v>90.2478571428571</v>
      </c>
      <c r="AG294" s="0" t="n">
        <v>3</v>
      </c>
      <c r="AH294" s="0" t="n">
        <f aca="false">AF294-AD294</f>
        <v>-7.14214285714286</v>
      </c>
      <c r="AI294" s="0" t="n">
        <f aca="false">AE294-AG294</f>
        <v>1</v>
      </c>
      <c r="AJ294" s="0" t="n">
        <f aca="false">IF(AC294=B294,1,"ERROR")</f>
        <v>1</v>
      </c>
    </row>
    <row r="295" customFormat="false" ht="15" hidden="false" customHeight="false" outlineLevel="0" collapsed="false">
      <c r="A295" s="123" t="n">
        <v>293</v>
      </c>
      <c r="B295" s="124" t="s">
        <v>446</v>
      </c>
      <c r="C295" s="125" t="n">
        <v>64.9714285714286</v>
      </c>
      <c r="D295" s="126" t="n">
        <f aca="false">_xlfn.RANK.EQ(C295,$C$3:$C$310)</f>
        <v>67</v>
      </c>
      <c r="E295" s="125" t="n">
        <v>71.4285714285714</v>
      </c>
      <c r="F295" s="125" t="n">
        <v>50</v>
      </c>
      <c r="G295" s="125" t="n">
        <v>50</v>
      </c>
      <c r="H295" s="125" t="n">
        <v>50</v>
      </c>
      <c r="I295" s="125" t="n">
        <v>64.2857142857143</v>
      </c>
      <c r="J295" s="125" t="n">
        <v>71.4285714285714</v>
      </c>
      <c r="K295" s="127" t="n">
        <v>71.4285714285714</v>
      </c>
      <c r="L295" s="99"/>
      <c r="M295" s="99"/>
      <c r="N295" s="131" t="n">
        <v>63</v>
      </c>
      <c r="O295" s="132" t="s">
        <v>216</v>
      </c>
      <c r="P295" s="133" t="n">
        <v>27.1964285714286</v>
      </c>
      <c r="Q295" s="134" t="n">
        <v>293</v>
      </c>
      <c r="R295" s="118"/>
      <c r="T295" s="131" t="n">
        <v>3</v>
      </c>
      <c r="U295" s="132" t="s">
        <v>99</v>
      </c>
      <c r="V295" s="132" t="n">
        <v>55.355</v>
      </c>
      <c r="W295" s="132" t="n">
        <v>127</v>
      </c>
      <c r="X295" s="133" t="n">
        <v>-38.3271428571428</v>
      </c>
      <c r="Y295" s="139" t="n">
        <v>-115</v>
      </c>
      <c r="AB295" s="0" t="n">
        <v>293</v>
      </c>
      <c r="AC295" s="0" t="s">
        <v>446</v>
      </c>
      <c r="AD295" s="0" t="n">
        <v>77.7442857142857</v>
      </c>
      <c r="AE295" s="0" t="n">
        <v>42</v>
      </c>
      <c r="AF295" s="0" t="n">
        <v>64.9714285714286</v>
      </c>
      <c r="AG295" s="0" t="n">
        <v>67</v>
      </c>
      <c r="AH295" s="0" t="n">
        <f aca="false">AF295-AD295</f>
        <v>-12.7728571428571</v>
      </c>
      <c r="AI295" s="0" t="n">
        <f aca="false">AE295-AG295</f>
        <v>-25</v>
      </c>
      <c r="AJ295" s="0" t="n">
        <f aca="false">IF(AC295=B295,1,"ERROR")</f>
        <v>1</v>
      </c>
    </row>
    <row r="296" customFormat="false" ht="15" hidden="false" customHeight="false" outlineLevel="0" collapsed="false">
      <c r="A296" s="123" t="n">
        <v>294</v>
      </c>
      <c r="B296" s="124" t="s">
        <v>447</v>
      </c>
      <c r="C296" s="125" t="n">
        <v>32.9635714285714</v>
      </c>
      <c r="D296" s="126" t="n">
        <f aca="false">_xlfn.RANK.EQ(C296,$C$3:$C$310)</f>
        <v>258</v>
      </c>
      <c r="E296" s="125" t="n">
        <v>7.14285714285714</v>
      </c>
      <c r="F296" s="125" t="n">
        <v>35.7142857142857</v>
      </c>
      <c r="G296" s="125" t="n">
        <v>42.8571428571429</v>
      </c>
      <c r="H296" s="125" t="n">
        <v>28.5714285714286</v>
      </c>
      <c r="I296" s="125" t="n">
        <v>0</v>
      </c>
      <c r="J296" s="125" t="n">
        <v>92.8571428571429</v>
      </c>
      <c r="K296" s="127" t="n">
        <v>35.7142857142857</v>
      </c>
      <c r="L296" s="99"/>
      <c r="M296" s="99"/>
      <c r="N296" s="131" t="n">
        <v>278</v>
      </c>
      <c r="O296" s="132" t="s">
        <v>431</v>
      </c>
      <c r="P296" s="133" t="n">
        <v>25.8185714285714</v>
      </c>
      <c r="Q296" s="134" t="n">
        <v>294</v>
      </c>
      <c r="R296" s="118"/>
      <c r="T296" s="123" t="n">
        <v>19</v>
      </c>
      <c r="U296" s="124" t="s">
        <v>132</v>
      </c>
      <c r="V296" s="124" t="n">
        <v>34.1992857142857</v>
      </c>
      <c r="W296" s="124" t="n">
        <v>250</v>
      </c>
      <c r="X296" s="125" t="n">
        <v>-18.405</v>
      </c>
      <c r="Y296" s="139" t="n">
        <v>-119</v>
      </c>
      <c r="AB296" s="0" t="n">
        <v>294</v>
      </c>
      <c r="AC296" s="0" t="s">
        <v>447</v>
      </c>
      <c r="AD296" s="0" t="n">
        <v>37.495</v>
      </c>
      <c r="AE296" s="0" t="n">
        <v>231</v>
      </c>
      <c r="AF296" s="0" t="n">
        <v>32.9635714285714</v>
      </c>
      <c r="AG296" s="0" t="n">
        <v>258</v>
      </c>
      <c r="AH296" s="0" t="n">
        <f aca="false">AF296-AD296</f>
        <v>-4.53142857142857</v>
      </c>
      <c r="AI296" s="0" t="n">
        <f aca="false">AE296-AG296</f>
        <v>-27</v>
      </c>
      <c r="AJ296" s="0" t="n">
        <f aca="false">IF(AC296=B296,1,"ERROR")</f>
        <v>1</v>
      </c>
    </row>
    <row r="297" customFormat="false" ht="15" hidden="false" customHeight="false" outlineLevel="0" collapsed="false">
      <c r="A297" s="123" t="n">
        <v>295</v>
      </c>
      <c r="B297" s="124" t="s">
        <v>448</v>
      </c>
      <c r="C297" s="125" t="n">
        <v>33.2385714285714</v>
      </c>
      <c r="D297" s="126" t="n">
        <f aca="false">_xlfn.RANK.EQ(C297,$C$3:$C$310)</f>
        <v>254</v>
      </c>
      <c r="E297" s="125" t="n">
        <v>21.4285714285714</v>
      </c>
      <c r="F297" s="125" t="n">
        <v>42.8571428571429</v>
      </c>
      <c r="G297" s="125" t="n">
        <v>28.5714285714286</v>
      </c>
      <c r="H297" s="125" t="n">
        <v>42.8571428571429</v>
      </c>
      <c r="I297" s="125" t="n">
        <v>0</v>
      </c>
      <c r="J297" s="125" t="n">
        <v>71.4285714285714</v>
      </c>
      <c r="K297" s="127" t="n">
        <v>42.8571428571429</v>
      </c>
      <c r="L297" s="99"/>
      <c r="M297" s="99"/>
      <c r="N297" s="131" t="n">
        <v>47</v>
      </c>
      <c r="O297" s="132" t="s">
        <v>200</v>
      </c>
      <c r="P297" s="133" t="n">
        <v>25.685</v>
      </c>
      <c r="Q297" s="134" t="n">
        <v>295</v>
      </c>
      <c r="R297" s="118"/>
      <c r="T297" s="123" t="n">
        <v>151</v>
      </c>
      <c r="U297" s="124" t="s">
        <v>304</v>
      </c>
      <c r="V297" s="124" t="n">
        <v>40.9285714285714</v>
      </c>
      <c r="W297" s="124" t="n">
        <v>204</v>
      </c>
      <c r="X297" s="125" t="n">
        <v>-23.4892857142857</v>
      </c>
      <c r="Y297" s="139" t="n">
        <v>-121</v>
      </c>
      <c r="AB297" s="0" t="n">
        <v>295</v>
      </c>
      <c r="AC297" s="0" t="s">
        <v>448</v>
      </c>
      <c r="AD297" s="0" t="n">
        <v>54.5307142857143</v>
      </c>
      <c r="AE297" s="0" t="n">
        <v>122</v>
      </c>
      <c r="AF297" s="0" t="n">
        <v>33.2385714285714</v>
      </c>
      <c r="AG297" s="0" t="n">
        <v>254</v>
      </c>
      <c r="AH297" s="0" t="n">
        <f aca="false">AF297-AD297</f>
        <v>-21.2921428571429</v>
      </c>
      <c r="AI297" s="0" t="n">
        <f aca="false">AE297-AG297</f>
        <v>-132</v>
      </c>
      <c r="AJ297" s="0" t="n">
        <f aca="false">IF(AC297=B297,1,"ERROR")</f>
        <v>1</v>
      </c>
    </row>
    <row r="298" customFormat="false" ht="15" hidden="false" customHeight="false" outlineLevel="0" collapsed="false">
      <c r="A298" s="123" t="n">
        <v>296</v>
      </c>
      <c r="B298" s="124" t="s">
        <v>449</v>
      </c>
      <c r="C298" s="125" t="n">
        <v>35.4357142857143</v>
      </c>
      <c r="D298" s="126" t="n">
        <f aca="false">_xlfn.RANK.EQ(C298,$C$3:$C$310)</f>
        <v>243</v>
      </c>
      <c r="E298" s="125" t="n">
        <v>35.7142857142857</v>
      </c>
      <c r="F298" s="125" t="n">
        <v>35.7142857142857</v>
      </c>
      <c r="G298" s="125" t="n">
        <v>42.8571428571429</v>
      </c>
      <c r="H298" s="125" t="n">
        <v>21.4285714285714</v>
      </c>
      <c r="I298" s="125" t="n">
        <v>0</v>
      </c>
      <c r="J298" s="125" t="n">
        <v>71.4285714285714</v>
      </c>
      <c r="K298" s="127" t="n">
        <v>42.8571428571429</v>
      </c>
      <c r="L298" s="99"/>
      <c r="M298" s="99"/>
      <c r="N298" s="131" t="n">
        <v>43</v>
      </c>
      <c r="O298" s="132" t="s">
        <v>196</v>
      </c>
      <c r="P298" s="133" t="n">
        <v>25.6821428571429</v>
      </c>
      <c r="Q298" s="134" t="n">
        <v>296</v>
      </c>
      <c r="R298" s="118"/>
      <c r="T298" s="123" t="n">
        <v>51</v>
      </c>
      <c r="U298" s="124" t="s">
        <v>204</v>
      </c>
      <c r="V298" s="124" t="n">
        <v>50.5507142857143</v>
      </c>
      <c r="W298" s="124" t="n">
        <v>154</v>
      </c>
      <c r="X298" s="125" t="n">
        <v>-31.0435714285714</v>
      </c>
      <c r="Y298" s="139" t="n">
        <v>-123</v>
      </c>
      <c r="AB298" s="0" t="n">
        <v>296</v>
      </c>
      <c r="AC298" s="0" t="s">
        <v>449</v>
      </c>
      <c r="AD298" s="0" t="n">
        <v>29.5292857142857</v>
      </c>
      <c r="AE298" s="0" t="n">
        <v>282</v>
      </c>
      <c r="AF298" s="0" t="n">
        <v>35.4357142857143</v>
      </c>
      <c r="AG298" s="0" t="n">
        <v>243</v>
      </c>
      <c r="AH298" s="0" t="n">
        <f aca="false">AF298-AD298</f>
        <v>5.90642857142857</v>
      </c>
      <c r="AI298" s="0" t="n">
        <f aca="false">AE298-AG298</f>
        <v>39</v>
      </c>
      <c r="AJ298" s="0" t="n">
        <f aca="false">IF(AC298=B298,1,"ERROR")</f>
        <v>1</v>
      </c>
    </row>
    <row r="299" customFormat="false" ht="15" hidden="false" customHeight="false" outlineLevel="0" collapsed="false">
      <c r="A299" s="123" t="n">
        <v>297</v>
      </c>
      <c r="B299" s="124" t="s">
        <v>450</v>
      </c>
      <c r="C299" s="125" t="n">
        <v>63.6</v>
      </c>
      <c r="D299" s="126" t="n">
        <f aca="false">_xlfn.RANK.EQ(C299,$C$3:$C$310)</f>
        <v>77</v>
      </c>
      <c r="E299" s="125" t="n">
        <v>14.2857142857143</v>
      </c>
      <c r="F299" s="125" t="n">
        <v>42.8571428571429</v>
      </c>
      <c r="G299" s="125" t="n">
        <v>92.8571428571429</v>
      </c>
      <c r="H299" s="125" t="n">
        <v>28.5714285714286</v>
      </c>
      <c r="I299" s="125" t="n">
        <v>71.4285714285714</v>
      </c>
      <c r="J299" s="125" t="n">
        <v>100</v>
      </c>
      <c r="K299" s="127" t="n">
        <v>64.2857142857143</v>
      </c>
      <c r="L299" s="99"/>
      <c r="M299" s="99"/>
      <c r="N299" s="131" t="n">
        <v>214</v>
      </c>
      <c r="O299" s="132" t="s">
        <v>367</v>
      </c>
      <c r="P299" s="133" t="n">
        <v>25.5464285714286</v>
      </c>
      <c r="Q299" s="134" t="n">
        <v>297</v>
      </c>
      <c r="R299" s="118"/>
      <c r="T299" s="123" t="n">
        <v>216</v>
      </c>
      <c r="U299" s="124" t="s">
        <v>369</v>
      </c>
      <c r="V299" s="124" t="n">
        <v>35.71</v>
      </c>
      <c r="W299" s="124" t="n">
        <v>239</v>
      </c>
      <c r="X299" s="125" t="n">
        <v>-20.6021428571429</v>
      </c>
      <c r="Y299" s="139" t="n">
        <v>-124</v>
      </c>
      <c r="AB299" s="0" t="n">
        <v>297</v>
      </c>
      <c r="AC299" s="0" t="s">
        <v>450</v>
      </c>
      <c r="AD299" s="0" t="n">
        <v>71.565</v>
      </c>
      <c r="AE299" s="0" t="n">
        <v>54</v>
      </c>
      <c r="AF299" s="0" t="n">
        <v>63.6</v>
      </c>
      <c r="AG299" s="0" t="n">
        <v>77</v>
      </c>
      <c r="AH299" s="0" t="n">
        <f aca="false">AF299-AD299</f>
        <v>-7.965</v>
      </c>
      <c r="AI299" s="0" t="n">
        <f aca="false">AE299-AG299</f>
        <v>-23</v>
      </c>
      <c r="AJ299" s="0" t="n">
        <f aca="false">IF(AC299=B299,1,"ERROR")</f>
        <v>1</v>
      </c>
    </row>
    <row r="300" customFormat="false" ht="15" hidden="false" customHeight="false" outlineLevel="0" collapsed="false">
      <c r="A300" s="123" t="n">
        <v>298</v>
      </c>
      <c r="B300" s="124" t="s">
        <v>451</v>
      </c>
      <c r="C300" s="125" t="n">
        <v>78.4328571428572</v>
      </c>
      <c r="D300" s="126" t="n">
        <f aca="false">_xlfn.RANK.EQ(C300,$C$3:$C$310)</f>
        <v>21</v>
      </c>
      <c r="E300" s="125" t="n">
        <v>71.4285714285714</v>
      </c>
      <c r="F300" s="125" t="n">
        <v>64.2857142857143</v>
      </c>
      <c r="G300" s="125" t="n">
        <v>100</v>
      </c>
      <c r="H300" s="125" t="n">
        <v>92.8571428571429</v>
      </c>
      <c r="I300" s="125" t="n">
        <v>64.2857142857143</v>
      </c>
      <c r="J300" s="125" t="n">
        <v>100</v>
      </c>
      <c r="K300" s="127" t="n">
        <v>71.4285714285714</v>
      </c>
      <c r="L300" s="99"/>
      <c r="M300" s="99"/>
      <c r="N300" s="131" t="n">
        <v>39</v>
      </c>
      <c r="O300" s="132" t="s">
        <v>183</v>
      </c>
      <c r="P300" s="133" t="n">
        <v>25.5464285714286</v>
      </c>
      <c r="Q300" s="134" t="n">
        <v>298</v>
      </c>
      <c r="R300" s="118"/>
      <c r="T300" s="123" t="n">
        <v>166</v>
      </c>
      <c r="U300" s="124" t="s">
        <v>319</v>
      </c>
      <c r="V300" s="124" t="n">
        <v>39.5592857142857</v>
      </c>
      <c r="W300" s="124" t="n">
        <v>214</v>
      </c>
      <c r="X300" s="125" t="n">
        <v>-24.4514285714286</v>
      </c>
      <c r="Y300" s="139" t="n">
        <v>-128</v>
      </c>
      <c r="AB300" s="0" t="n">
        <v>298</v>
      </c>
      <c r="AC300" s="0" t="s">
        <v>451</v>
      </c>
      <c r="AD300" s="0" t="n">
        <v>96.7028571428571</v>
      </c>
      <c r="AE300" s="0" t="n">
        <v>7</v>
      </c>
      <c r="AF300" s="0" t="n">
        <v>78.4328571428572</v>
      </c>
      <c r="AG300" s="0" t="n">
        <v>21</v>
      </c>
      <c r="AH300" s="0" t="n">
        <f aca="false">AF300-AD300</f>
        <v>-18.27</v>
      </c>
      <c r="AI300" s="0" t="n">
        <f aca="false">AE300-AG300</f>
        <v>-14</v>
      </c>
      <c r="AJ300" s="0" t="n">
        <f aca="false">IF(AC300=B300,1,"ERROR")</f>
        <v>1</v>
      </c>
    </row>
    <row r="301" customFormat="false" ht="15" hidden="false" customHeight="false" outlineLevel="0" collapsed="false">
      <c r="A301" s="123" t="n">
        <v>299</v>
      </c>
      <c r="B301" s="124" t="s">
        <v>452</v>
      </c>
      <c r="C301" s="125" t="n">
        <v>66.6185714285714</v>
      </c>
      <c r="D301" s="126" t="n">
        <f aca="false">_xlfn.RANK.EQ(C301,$C$3:$C$310)</f>
        <v>60</v>
      </c>
      <c r="E301" s="125" t="n">
        <v>71.4285714285714</v>
      </c>
      <c r="F301" s="125" t="n">
        <v>42.8571428571429</v>
      </c>
      <c r="G301" s="125" t="n">
        <v>50</v>
      </c>
      <c r="H301" s="125" t="n">
        <v>28.5714285714286</v>
      </c>
      <c r="I301" s="125" t="n">
        <v>64.2857142857143</v>
      </c>
      <c r="J301" s="125" t="n">
        <v>92.8571428571429</v>
      </c>
      <c r="K301" s="127" t="n">
        <v>71.4285714285714</v>
      </c>
      <c r="L301" s="99"/>
      <c r="M301" s="99"/>
      <c r="N301" s="131" t="n">
        <v>303</v>
      </c>
      <c r="O301" s="132" t="s">
        <v>456</v>
      </c>
      <c r="P301" s="133" t="n">
        <v>24.8585714285714</v>
      </c>
      <c r="Q301" s="134" t="n">
        <v>299</v>
      </c>
      <c r="R301" s="118"/>
      <c r="T301" s="131" t="n">
        <v>2</v>
      </c>
      <c r="U301" s="132" t="s">
        <v>98</v>
      </c>
      <c r="V301" s="132" t="n">
        <v>53.5692857142857</v>
      </c>
      <c r="W301" s="132" t="n">
        <v>135</v>
      </c>
      <c r="X301" s="133" t="n">
        <v>-44.2328571428571</v>
      </c>
      <c r="Y301" s="139" t="n">
        <v>-132</v>
      </c>
      <c r="AB301" s="0" t="n">
        <v>299</v>
      </c>
      <c r="AC301" s="0" t="s">
        <v>452</v>
      </c>
      <c r="AD301" s="0" t="n">
        <v>76.6471428571429</v>
      </c>
      <c r="AE301" s="0" t="n">
        <v>44</v>
      </c>
      <c r="AF301" s="0" t="n">
        <v>66.6185714285714</v>
      </c>
      <c r="AG301" s="0" t="n">
        <v>60</v>
      </c>
      <c r="AH301" s="0" t="n">
        <f aca="false">AF301-AD301</f>
        <v>-10.0285714285714</v>
      </c>
      <c r="AI301" s="0" t="n">
        <f aca="false">AE301-AG301</f>
        <v>-16</v>
      </c>
      <c r="AJ301" s="0" t="n">
        <f aca="false">IF(AC301=B301,1,"ERROR")</f>
        <v>1</v>
      </c>
    </row>
    <row r="302" customFormat="false" ht="15" hidden="false" customHeight="false" outlineLevel="0" collapsed="false">
      <c r="A302" s="123" t="n">
        <v>300</v>
      </c>
      <c r="B302" s="124" t="s">
        <v>453</v>
      </c>
      <c r="C302" s="125" t="n">
        <v>35.7114285714286</v>
      </c>
      <c r="D302" s="126" t="n">
        <f aca="false">_xlfn.RANK.EQ(C302,$C$3:$C$310)</f>
        <v>238</v>
      </c>
      <c r="E302" s="125" t="n">
        <v>42.8571428571429</v>
      </c>
      <c r="F302" s="125" t="n">
        <v>35.7142857142857</v>
      </c>
      <c r="G302" s="125" t="n">
        <v>50</v>
      </c>
      <c r="H302" s="125" t="n">
        <v>50</v>
      </c>
      <c r="I302" s="125" t="n">
        <v>0</v>
      </c>
      <c r="J302" s="125" t="n">
        <v>50</v>
      </c>
      <c r="K302" s="127" t="n">
        <v>42.8571428571429</v>
      </c>
      <c r="L302" s="99"/>
      <c r="M302" s="99"/>
      <c r="N302" s="131" t="n">
        <v>103</v>
      </c>
      <c r="O302" s="132" t="s">
        <v>256</v>
      </c>
      <c r="P302" s="133" t="n">
        <v>23.7592857142857</v>
      </c>
      <c r="Q302" s="134" t="n">
        <v>300</v>
      </c>
      <c r="R302" s="118"/>
      <c r="T302" s="123" t="n">
        <v>119</v>
      </c>
      <c r="U302" s="124" t="s">
        <v>272</v>
      </c>
      <c r="V302" s="124" t="n">
        <v>32.6864285714286</v>
      </c>
      <c r="W302" s="124" t="n">
        <v>259</v>
      </c>
      <c r="X302" s="125" t="n">
        <v>-20.8828571428572</v>
      </c>
      <c r="Y302" s="139" t="n">
        <v>-132</v>
      </c>
      <c r="AB302" s="0" t="n">
        <v>300</v>
      </c>
      <c r="AC302" s="0" t="s">
        <v>453</v>
      </c>
      <c r="AD302" s="0" t="n">
        <v>52.7435714285714</v>
      </c>
      <c r="AE302" s="0" t="n">
        <v>130</v>
      </c>
      <c r="AF302" s="0" t="n">
        <v>35.7114285714286</v>
      </c>
      <c r="AG302" s="0" t="n">
        <v>238</v>
      </c>
      <c r="AH302" s="0" t="n">
        <f aca="false">AF302-AD302</f>
        <v>-17.0321428571429</v>
      </c>
      <c r="AI302" s="0" t="n">
        <f aca="false">AE302-AG302</f>
        <v>-108</v>
      </c>
      <c r="AJ302" s="0" t="n">
        <f aca="false">IF(AC302=B302,1,"ERROR")</f>
        <v>1</v>
      </c>
    </row>
    <row r="303" customFormat="false" ht="15" hidden="false" customHeight="false" outlineLevel="0" collapsed="false">
      <c r="A303" s="123" t="n">
        <v>301</v>
      </c>
      <c r="B303" s="124" t="s">
        <v>454</v>
      </c>
      <c r="C303" s="125" t="n">
        <v>41.2057142857143</v>
      </c>
      <c r="D303" s="126" t="n">
        <f aca="false">_xlfn.RANK.EQ(C303,$C$3:$C$310)</f>
        <v>202</v>
      </c>
      <c r="E303" s="125" t="n">
        <v>7.14285714285714</v>
      </c>
      <c r="F303" s="125" t="n">
        <v>21.4285714285714</v>
      </c>
      <c r="G303" s="125" t="n">
        <v>85.7142857142857</v>
      </c>
      <c r="H303" s="125" t="n">
        <v>50</v>
      </c>
      <c r="I303" s="125" t="n">
        <v>0</v>
      </c>
      <c r="J303" s="125" t="n">
        <v>100</v>
      </c>
      <c r="K303" s="127" t="n">
        <v>42.8571428571429</v>
      </c>
      <c r="L303" s="99"/>
      <c r="M303" s="99"/>
      <c r="N303" s="131" t="n">
        <v>83</v>
      </c>
      <c r="O303" s="132" t="s">
        <v>236</v>
      </c>
      <c r="P303" s="133" t="n">
        <v>23.625</v>
      </c>
      <c r="Q303" s="134" t="n">
        <v>301</v>
      </c>
      <c r="R303" s="118"/>
      <c r="T303" s="123" t="n">
        <v>295</v>
      </c>
      <c r="U303" s="124" t="s">
        <v>448</v>
      </c>
      <c r="V303" s="124" t="n">
        <v>33.2385714285714</v>
      </c>
      <c r="W303" s="124" t="n">
        <v>254</v>
      </c>
      <c r="X303" s="125" t="n">
        <v>-21.2921428571429</v>
      </c>
      <c r="Y303" s="139" t="n">
        <v>-132</v>
      </c>
      <c r="AB303" s="0" t="n">
        <v>301</v>
      </c>
      <c r="AC303" s="0" t="s">
        <v>454</v>
      </c>
      <c r="AD303" s="0" t="n">
        <v>53.5685714285714</v>
      </c>
      <c r="AE303" s="0" t="n">
        <v>128</v>
      </c>
      <c r="AF303" s="0" t="n">
        <v>41.2057142857143</v>
      </c>
      <c r="AG303" s="0" t="n">
        <v>202</v>
      </c>
      <c r="AH303" s="0" t="n">
        <f aca="false">AF303-AD303</f>
        <v>-12.3628571428571</v>
      </c>
      <c r="AI303" s="0" t="n">
        <f aca="false">AE303-AG303</f>
        <v>-74</v>
      </c>
      <c r="AJ303" s="0" t="n">
        <f aca="false">IF(AC303=B303,1,"ERROR")</f>
        <v>1</v>
      </c>
    </row>
    <row r="304" customFormat="false" ht="15" hidden="false" customHeight="false" outlineLevel="0" collapsed="false">
      <c r="A304" s="123" t="n">
        <v>302</v>
      </c>
      <c r="B304" s="124" t="s">
        <v>455</v>
      </c>
      <c r="C304" s="125" t="n">
        <v>48.625</v>
      </c>
      <c r="D304" s="126" t="n">
        <f aca="false">_xlfn.RANK.EQ(C304,$C$3:$C$310)</f>
        <v>163</v>
      </c>
      <c r="E304" s="125" t="n">
        <v>42.8571428571429</v>
      </c>
      <c r="F304" s="125" t="n">
        <v>35.7142857142857</v>
      </c>
      <c r="G304" s="125" t="n">
        <v>28.5714285714286</v>
      </c>
      <c r="H304" s="125" t="n">
        <v>28.5714285714286</v>
      </c>
      <c r="I304" s="125" t="n">
        <v>64.2857142857143</v>
      </c>
      <c r="J304" s="125" t="n">
        <v>92.8571428571429</v>
      </c>
      <c r="K304" s="127" t="n">
        <v>28.5714285714286</v>
      </c>
      <c r="L304" s="99"/>
      <c r="M304" s="99"/>
      <c r="N304" s="131" t="n">
        <v>18</v>
      </c>
      <c r="O304" s="132" t="s">
        <v>131</v>
      </c>
      <c r="P304" s="133" t="n">
        <v>23.3471428571429</v>
      </c>
      <c r="Q304" s="134" t="n">
        <v>302</v>
      </c>
      <c r="R304" s="118"/>
      <c r="T304" s="123" t="n">
        <v>115</v>
      </c>
      <c r="U304" s="124" t="s">
        <v>268</v>
      </c>
      <c r="V304" s="124" t="n">
        <v>44.0914285714286</v>
      </c>
      <c r="W304" s="124" t="n">
        <v>191</v>
      </c>
      <c r="X304" s="125" t="n">
        <v>-26.2371428571429</v>
      </c>
      <c r="Y304" s="139" t="n">
        <v>-133</v>
      </c>
      <c r="AB304" s="0" t="n">
        <v>302</v>
      </c>
      <c r="AC304" s="0" t="s">
        <v>455</v>
      </c>
      <c r="AD304" s="0" t="n">
        <v>44.0885714285714</v>
      </c>
      <c r="AE304" s="0" t="n">
        <v>182</v>
      </c>
      <c r="AF304" s="0" t="n">
        <v>48.625</v>
      </c>
      <c r="AG304" s="0" t="n">
        <v>163</v>
      </c>
      <c r="AH304" s="0" t="n">
        <f aca="false">AF304-AD304</f>
        <v>4.53642857142858</v>
      </c>
      <c r="AI304" s="0" t="n">
        <f aca="false">AE304-AG304</f>
        <v>19</v>
      </c>
      <c r="AJ304" s="0" t="n">
        <f aca="false">IF(AC304=B304,1,"ERROR")</f>
        <v>1</v>
      </c>
    </row>
    <row r="305" customFormat="false" ht="15" hidden="false" customHeight="false" outlineLevel="0" collapsed="false">
      <c r="A305" s="123" t="n">
        <v>303</v>
      </c>
      <c r="B305" s="124" t="s">
        <v>456</v>
      </c>
      <c r="C305" s="125" t="n">
        <v>24.8585714285714</v>
      </c>
      <c r="D305" s="126" t="n">
        <f aca="false">_xlfn.RANK.EQ(C305,$C$3:$C$310)</f>
        <v>299</v>
      </c>
      <c r="E305" s="125" t="n">
        <v>7.14285714285714</v>
      </c>
      <c r="F305" s="125" t="n">
        <v>7.14285714285714</v>
      </c>
      <c r="G305" s="125" t="n">
        <v>21.4285714285714</v>
      </c>
      <c r="H305" s="125" t="n">
        <v>21.4285714285714</v>
      </c>
      <c r="I305" s="125" t="n">
        <v>0</v>
      </c>
      <c r="J305" s="125" t="n">
        <v>92.8571428571429</v>
      </c>
      <c r="K305" s="127" t="n">
        <v>21.4285714285714</v>
      </c>
      <c r="L305" s="99"/>
      <c r="M305" s="99"/>
      <c r="N305" s="131" t="n">
        <v>250</v>
      </c>
      <c r="O305" s="132" t="s">
        <v>403</v>
      </c>
      <c r="P305" s="133" t="n">
        <v>22.1142857142857</v>
      </c>
      <c r="Q305" s="134" t="n">
        <v>303</v>
      </c>
      <c r="R305" s="118"/>
      <c r="T305" s="123" t="n">
        <v>221</v>
      </c>
      <c r="U305" s="124" t="s">
        <v>374</v>
      </c>
      <c r="V305" s="124" t="n">
        <v>32.0014285714286</v>
      </c>
      <c r="W305" s="124" t="n">
        <v>265</v>
      </c>
      <c r="X305" s="125" t="n">
        <v>-19.6457142857143</v>
      </c>
      <c r="Y305" s="139" t="n">
        <v>-133</v>
      </c>
      <c r="AB305" s="0" t="n">
        <v>303</v>
      </c>
      <c r="AC305" s="0" t="s">
        <v>456</v>
      </c>
      <c r="AD305" s="0" t="n">
        <v>33.6492857142857</v>
      </c>
      <c r="AE305" s="0" t="n">
        <v>259</v>
      </c>
      <c r="AF305" s="0" t="n">
        <v>24.8585714285714</v>
      </c>
      <c r="AG305" s="0" t="n">
        <v>299</v>
      </c>
      <c r="AH305" s="0" t="n">
        <f aca="false">AF305-AD305</f>
        <v>-8.79071428571429</v>
      </c>
      <c r="AI305" s="0" t="n">
        <f aca="false">AE305-AG305</f>
        <v>-40</v>
      </c>
      <c r="AJ305" s="0" t="n">
        <f aca="false">IF(AC305=B305,1,"ERROR")</f>
        <v>1</v>
      </c>
    </row>
    <row r="306" customFormat="false" ht="15" hidden="false" customHeight="false" outlineLevel="0" collapsed="false">
      <c r="A306" s="123" t="n">
        <v>304</v>
      </c>
      <c r="B306" s="124" t="s">
        <v>457</v>
      </c>
      <c r="C306" s="125" t="n">
        <v>54.6671428571429</v>
      </c>
      <c r="D306" s="126" t="n">
        <f aca="false">_xlfn.RANK.EQ(C306,$C$3:$C$310)</f>
        <v>131</v>
      </c>
      <c r="E306" s="125" t="n">
        <v>57.1428571428572</v>
      </c>
      <c r="F306" s="125" t="n">
        <v>35.7142857142857</v>
      </c>
      <c r="G306" s="125" t="n">
        <v>92.8571428571429</v>
      </c>
      <c r="H306" s="125" t="n">
        <v>92.8571428571429</v>
      </c>
      <c r="I306" s="125" t="n">
        <v>21.4285714285714</v>
      </c>
      <c r="J306" s="125" t="n">
        <v>92.8571428571429</v>
      </c>
      <c r="K306" s="127" t="n">
        <v>35.7142857142857</v>
      </c>
      <c r="L306" s="99"/>
      <c r="M306" s="99"/>
      <c r="N306" s="131" t="n">
        <v>100</v>
      </c>
      <c r="O306" s="132" t="s">
        <v>253</v>
      </c>
      <c r="P306" s="133" t="n">
        <v>21.5628571428571</v>
      </c>
      <c r="Q306" s="134" t="n">
        <v>304</v>
      </c>
      <c r="R306" s="118"/>
      <c r="T306" s="123" t="n">
        <v>22</v>
      </c>
      <c r="U306" s="124" t="s">
        <v>135</v>
      </c>
      <c r="V306" s="124" t="n">
        <v>39.1471428571429</v>
      </c>
      <c r="W306" s="124" t="n">
        <v>217</v>
      </c>
      <c r="X306" s="125" t="n">
        <v>-26.6485714285714</v>
      </c>
      <c r="Y306" s="139" t="n">
        <v>-138</v>
      </c>
      <c r="AB306" s="0" t="n">
        <v>304</v>
      </c>
      <c r="AC306" s="0" t="s">
        <v>457</v>
      </c>
      <c r="AD306" s="0" t="n">
        <v>67.1671428571429</v>
      </c>
      <c r="AE306" s="0" t="n">
        <v>70</v>
      </c>
      <c r="AF306" s="0" t="n">
        <v>54.6671428571429</v>
      </c>
      <c r="AG306" s="0" t="n">
        <v>131</v>
      </c>
      <c r="AH306" s="0" t="n">
        <f aca="false">AF306-AD306</f>
        <v>-12.5</v>
      </c>
      <c r="AI306" s="0" t="n">
        <f aca="false">AE306-AG306</f>
        <v>-61</v>
      </c>
      <c r="AJ306" s="0" t="n">
        <f aca="false">IF(AC306=B306,1,"ERROR")</f>
        <v>1</v>
      </c>
    </row>
    <row r="307" customFormat="false" ht="15" hidden="false" customHeight="false" outlineLevel="0" collapsed="false">
      <c r="A307" s="123" t="n">
        <v>305</v>
      </c>
      <c r="B307" s="124" t="s">
        <v>458</v>
      </c>
      <c r="C307" s="125" t="n">
        <v>44.6385714285714</v>
      </c>
      <c r="D307" s="126" t="n">
        <f aca="false">_xlfn.RANK.EQ(C307,$C$3:$C$310)</f>
        <v>189</v>
      </c>
      <c r="E307" s="125" t="n">
        <v>42.8571428571429</v>
      </c>
      <c r="F307" s="125" t="n">
        <v>35.7142857142857</v>
      </c>
      <c r="G307" s="125" t="n">
        <v>28.5714285714286</v>
      </c>
      <c r="H307" s="125" t="n">
        <v>92.8571428571429</v>
      </c>
      <c r="I307" s="125" t="n">
        <v>14.2857142857143</v>
      </c>
      <c r="J307" s="125" t="n">
        <v>100</v>
      </c>
      <c r="K307" s="127" t="n">
        <v>35.7142857142857</v>
      </c>
      <c r="L307" s="99"/>
      <c r="M307" s="99"/>
      <c r="N307" s="131" t="n">
        <v>163</v>
      </c>
      <c r="O307" s="132" t="s">
        <v>316</v>
      </c>
      <c r="P307" s="133" t="n">
        <v>14.6964285714286</v>
      </c>
      <c r="Q307" s="134" t="n">
        <v>305</v>
      </c>
      <c r="R307" s="118"/>
      <c r="T307" s="123" t="n">
        <v>112</v>
      </c>
      <c r="U307" s="124" t="s">
        <v>265</v>
      </c>
      <c r="V307" s="124" t="n">
        <v>43.6757142857143</v>
      </c>
      <c r="W307" s="124" t="n">
        <v>192</v>
      </c>
      <c r="X307" s="125" t="n">
        <v>-37.3692857142857</v>
      </c>
      <c r="Y307" s="139" t="n">
        <v>-158</v>
      </c>
      <c r="AB307" s="0" t="n">
        <v>305</v>
      </c>
      <c r="AC307" s="0" t="s">
        <v>458</v>
      </c>
      <c r="AD307" s="0" t="n">
        <v>48.7621428571429</v>
      </c>
      <c r="AE307" s="0" t="n">
        <v>147</v>
      </c>
      <c r="AF307" s="0" t="n">
        <v>44.6385714285714</v>
      </c>
      <c r="AG307" s="0" t="n">
        <v>189</v>
      </c>
      <c r="AH307" s="0" t="n">
        <f aca="false">AF307-AD307</f>
        <v>-4.12357142857144</v>
      </c>
      <c r="AI307" s="0" t="n">
        <f aca="false">AE307-AG307</f>
        <v>-42</v>
      </c>
      <c r="AJ307" s="0" t="n">
        <f aca="false">IF(AC307=B307,1,"ERROR")</f>
        <v>1</v>
      </c>
    </row>
    <row r="308" customFormat="false" ht="15" hidden="false" customHeight="false" outlineLevel="0" collapsed="false">
      <c r="A308" s="123" t="n">
        <v>306</v>
      </c>
      <c r="B308" s="124" t="s">
        <v>459</v>
      </c>
      <c r="C308" s="125" t="n">
        <v>72.6635714285714</v>
      </c>
      <c r="D308" s="126" t="n">
        <f aca="false">_xlfn.RANK.EQ(C308,$C$3:$C$310)</f>
        <v>38</v>
      </c>
      <c r="E308" s="125" t="n">
        <v>71.4285714285714</v>
      </c>
      <c r="F308" s="125" t="n">
        <v>71.4285714285714</v>
      </c>
      <c r="G308" s="125" t="n">
        <v>92.8571428571429</v>
      </c>
      <c r="H308" s="125" t="n">
        <v>92.8571428571429</v>
      </c>
      <c r="I308" s="125" t="n">
        <v>64.2857142857143</v>
      </c>
      <c r="J308" s="125" t="n">
        <v>100</v>
      </c>
      <c r="K308" s="127" t="n">
        <v>50</v>
      </c>
      <c r="L308" s="99"/>
      <c r="M308" s="99"/>
      <c r="N308" s="131" t="n">
        <v>165</v>
      </c>
      <c r="O308" s="132" t="s">
        <v>318</v>
      </c>
      <c r="P308" s="133" t="n">
        <v>13.5978571428571</v>
      </c>
      <c r="Q308" s="134" t="n">
        <v>306</v>
      </c>
      <c r="R308" s="118"/>
      <c r="T308" s="123" t="n">
        <v>209</v>
      </c>
      <c r="U308" s="124" t="s">
        <v>362</v>
      </c>
      <c r="V308" s="124" t="n">
        <v>42.8521428571429</v>
      </c>
      <c r="W308" s="124" t="n">
        <v>197</v>
      </c>
      <c r="X308" s="125" t="n">
        <v>-35.9942857142857</v>
      </c>
      <c r="Y308" s="139" t="n">
        <v>-159</v>
      </c>
      <c r="AB308" s="0" t="n">
        <v>306</v>
      </c>
      <c r="AC308" s="0" t="s">
        <v>459</v>
      </c>
      <c r="AD308" s="0" t="n">
        <v>56.3135714285714</v>
      </c>
      <c r="AE308" s="0" t="n">
        <v>114</v>
      </c>
      <c r="AF308" s="0" t="n">
        <v>72.6635714285714</v>
      </c>
      <c r="AG308" s="0" t="n">
        <v>38</v>
      </c>
      <c r="AH308" s="0" t="n">
        <f aca="false">AF308-AD308</f>
        <v>16.35</v>
      </c>
      <c r="AI308" s="0" t="n">
        <f aca="false">AE308-AG308</f>
        <v>76</v>
      </c>
      <c r="AJ308" s="0" t="n">
        <f aca="false">IF(AC308=B308,1,"ERROR")</f>
        <v>1</v>
      </c>
    </row>
    <row r="309" customFormat="false" ht="15" hidden="false" customHeight="false" outlineLevel="0" collapsed="false">
      <c r="A309" s="123" t="n">
        <v>307</v>
      </c>
      <c r="B309" s="124" t="s">
        <v>460</v>
      </c>
      <c r="C309" s="125" t="n">
        <v>71.015</v>
      </c>
      <c r="D309" s="126" t="n">
        <f aca="false">_xlfn.RANK.EQ(C309,$C$3:$C$310)</f>
        <v>45</v>
      </c>
      <c r="E309" s="125" t="n">
        <v>71.4285714285714</v>
      </c>
      <c r="F309" s="125" t="n">
        <v>42.8571428571429</v>
      </c>
      <c r="G309" s="125" t="n">
        <v>92.8571428571429</v>
      </c>
      <c r="H309" s="125" t="n">
        <v>92.8571428571429</v>
      </c>
      <c r="I309" s="125" t="n">
        <v>64.2857142857143</v>
      </c>
      <c r="J309" s="125" t="n">
        <v>100</v>
      </c>
      <c r="K309" s="127" t="n">
        <v>50</v>
      </c>
      <c r="L309" s="99"/>
      <c r="M309" s="99"/>
      <c r="N309" s="131" t="n">
        <v>191</v>
      </c>
      <c r="O309" s="132" t="s">
        <v>344</v>
      </c>
      <c r="P309" s="133" t="n">
        <v>10.7142857142857</v>
      </c>
      <c r="Q309" s="134" t="n">
        <v>307</v>
      </c>
      <c r="R309" s="118"/>
      <c r="T309" s="123" t="n">
        <v>90</v>
      </c>
      <c r="U309" s="124" t="s">
        <v>243</v>
      </c>
      <c r="V309" s="124" t="n">
        <v>28.1564285714286</v>
      </c>
      <c r="W309" s="124" t="n">
        <v>286</v>
      </c>
      <c r="X309" s="125" t="n">
        <v>-26.9242857142857</v>
      </c>
      <c r="Y309" s="139" t="n">
        <v>-169</v>
      </c>
      <c r="AB309" s="0" t="n">
        <v>307</v>
      </c>
      <c r="AC309" s="0" t="s">
        <v>460</v>
      </c>
      <c r="AD309" s="0" t="n">
        <v>87.5</v>
      </c>
      <c r="AE309" s="0" t="n">
        <v>25</v>
      </c>
      <c r="AF309" s="0" t="n">
        <v>71.015</v>
      </c>
      <c r="AG309" s="0" t="n">
        <v>45</v>
      </c>
      <c r="AH309" s="0" t="n">
        <f aca="false">AF309-AD309</f>
        <v>-16.485</v>
      </c>
      <c r="AI309" s="0" t="n">
        <f aca="false">AE309-AG309</f>
        <v>-20</v>
      </c>
      <c r="AJ309" s="0" t="n">
        <f aca="false">IF(AC309=B309,1,"ERROR")</f>
        <v>1</v>
      </c>
    </row>
    <row r="310" customFormat="false" ht="15.75" hidden="false" customHeight="false" outlineLevel="0" collapsed="false">
      <c r="A310" s="140" t="n">
        <v>308</v>
      </c>
      <c r="B310" s="141" t="s">
        <v>461</v>
      </c>
      <c r="C310" s="142" t="n">
        <v>59.4771428571429</v>
      </c>
      <c r="D310" s="143" t="n">
        <f aca="false">_xlfn.RANK.EQ(C310,$C$3:$C$310)</f>
        <v>102</v>
      </c>
      <c r="E310" s="142" t="n">
        <v>42.8571428571429</v>
      </c>
      <c r="F310" s="142" t="n">
        <v>35.7142857142857</v>
      </c>
      <c r="G310" s="142" t="n">
        <v>50</v>
      </c>
      <c r="H310" s="142" t="n">
        <v>92.8571428571429</v>
      </c>
      <c r="I310" s="142" t="n">
        <v>64.2857142857143</v>
      </c>
      <c r="J310" s="142" t="n">
        <v>100</v>
      </c>
      <c r="K310" s="144" t="n">
        <v>42.8571428571429</v>
      </c>
      <c r="L310" s="99"/>
      <c r="M310" s="99"/>
      <c r="N310" s="145" t="n">
        <v>212</v>
      </c>
      <c r="O310" s="146" t="s">
        <v>365</v>
      </c>
      <c r="P310" s="147" t="n">
        <v>10.1657142857143</v>
      </c>
      <c r="Q310" s="148" t="n">
        <v>308</v>
      </c>
      <c r="R310" s="118"/>
      <c r="T310" s="140" t="n">
        <v>204</v>
      </c>
      <c r="U310" s="141" t="s">
        <v>357</v>
      </c>
      <c r="V310" s="141" t="n">
        <v>37.5014285714286</v>
      </c>
      <c r="W310" s="141" t="n">
        <v>225</v>
      </c>
      <c r="X310" s="142" t="n">
        <v>-58.79</v>
      </c>
      <c r="Y310" s="149" t="n">
        <v>-217</v>
      </c>
      <c r="AB310" s="0" t="n">
        <v>308</v>
      </c>
      <c r="AC310" s="0" t="s">
        <v>461</v>
      </c>
      <c r="AD310" s="0" t="n">
        <v>59.2028571428572</v>
      </c>
      <c r="AE310" s="0" t="n">
        <v>105</v>
      </c>
      <c r="AF310" s="0" t="n">
        <v>59.4771428571429</v>
      </c>
      <c r="AG310" s="0" t="n">
        <v>102</v>
      </c>
      <c r="AH310" s="0" t="n">
        <f aca="false">AF310-AD310</f>
        <v>0.27428571428571</v>
      </c>
      <c r="AI310" s="0" t="n">
        <f aca="false">AE310-AG310</f>
        <v>3</v>
      </c>
      <c r="AJ310" s="0" t="n">
        <f aca="false">IF(AC310=B310,1,"ERROR")</f>
        <v>1</v>
      </c>
    </row>
    <row r="312" customFormat="false" ht="15" hidden="false" customHeight="false" outlineLevel="0" collapsed="false">
      <c r="B312" s="150" t="s">
        <v>478</v>
      </c>
      <c r="C312" s="151" t="n">
        <f aca="false">AVERAGE(C3:C310)</f>
        <v>50.8957722634508</v>
      </c>
      <c r="D312" s="151"/>
      <c r="E312" s="151" t="n">
        <f aca="false">AVERAGE(E3:E310)</f>
        <v>44.2022263450834</v>
      </c>
      <c r="F312" s="151" t="n">
        <f aca="false">AVERAGE(F3:F310)</f>
        <v>35.8534322820037</v>
      </c>
      <c r="G312" s="151" t="n">
        <f aca="false">AVERAGE(G3:G310)</f>
        <v>51.8552875695734</v>
      </c>
      <c r="H312" s="151" t="n">
        <f aca="false">AVERAGE(H3:H310)</f>
        <v>47.7504638218925</v>
      </c>
      <c r="I312" s="151" t="n">
        <f aca="false">AVERAGE(I3:I310)</f>
        <v>39.8654916512059</v>
      </c>
      <c r="J312" s="151" t="n">
        <f aca="false">AVERAGE(J3:J310)</f>
        <v>83.3024118738403</v>
      </c>
      <c r="K312" s="151" t="n">
        <f aca="false">AVERAGE(K3:K310)</f>
        <v>48.1679035250464</v>
      </c>
      <c r="M312" s="152"/>
    </row>
    <row r="313" customFormat="false" ht="15" hidden="false" customHeight="false" outlineLevel="0" collapsed="false">
      <c r="B313" s="150" t="s">
        <v>479</v>
      </c>
      <c r="C313" s="151" t="n">
        <f aca="false">MEDIAN(C3:C310)</f>
        <v>50.55</v>
      </c>
      <c r="D313" s="151"/>
      <c r="E313" s="151" t="n">
        <f aca="false">MEDIAN(E3:E310)</f>
        <v>42.8571428571429</v>
      </c>
      <c r="F313" s="151" t="n">
        <f aca="false">MEDIAN(F3:F310)</f>
        <v>35.7142857142857</v>
      </c>
      <c r="G313" s="151" t="n">
        <f aca="false">MEDIAN(G3:G310)</f>
        <v>50</v>
      </c>
      <c r="H313" s="151" t="n">
        <f aca="false">MEDIAN(H3:H310)</f>
        <v>42.8571428571429</v>
      </c>
      <c r="I313" s="151" t="n">
        <f aca="false">MEDIAN(I3:I310)</f>
        <v>64.2857142857143</v>
      </c>
      <c r="J313" s="151" t="n">
        <f aca="false">MEDIAN(J3:J310)</f>
        <v>92.8571428571429</v>
      </c>
      <c r="K313" s="151" t="n">
        <f aca="false">MEDIAN(K3:K310)</f>
        <v>42.8571428571429</v>
      </c>
    </row>
    <row r="315" customFormat="false" ht="28.5" hidden="false" customHeight="false" outlineLevel="0" collapsed="false">
      <c r="B315" s="153" t="s">
        <v>480</v>
      </c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</row>
  </sheetData>
  <mergeCells count="3">
    <mergeCell ref="N1:Q1"/>
    <mergeCell ref="T1:Y1"/>
    <mergeCell ref="B315:AC315"/>
  </mergeCells>
  <conditionalFormatting sqref="AH3:AH310">
    <cfRule type="cellIs" priority="2" operator="lessThan" aboveAverage="0" equalAverage="0" bottom="0" percent="0" rank="0" text="" dxfId="0">
      <formula>-30</formula>
    </cfRule>
    <cfRule type="cellIs" priority="3" operator="greaterThan" aboveAverage="0" equalAverage="0" bottom="0" percent="0" rank="0" text="" dxfId="1">
      <formula>30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2013-09-10T15:20:40Z</dcterms:created>
  <dc:creator>Vitor Teixeira</dc:creator>
  <dc:description/>
  <dc:language>pt-PT</dc:language>
  <cp:lastModifiedBy/>
  <cp:lastPrinted>2017-01-09T15:12:40Z</cp:lastPrinted>
  <dcterms:modified xsi:type="dcterms:W3CDTF">2018-04-16T09:24:12Z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